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240" yWindow="120" windowWidth="18540" windowHeight="5475" activeTab="4"/>
  </bookViews>
  <sheets>
    <sheet name="25pF Range" sheetId="1" r:id="rId1"/>
    <sheet name="100 pF Range" sheetId="2" r:id="rId2"/>
    <sheet name="1 nF Range" sheetId="3" r:id="rId3"/>
    <sheet name="10 nF Range" sheetId="4" r:id="rId4"/>
    <sheet name="Eingabe" sheetId="5" r:id="rId5"/>
    <sheet name="Auswertung" sheetId="6" r:id="rId6"/>
  </sheets>
  <calcPr calcId="124519"/>
</workbook>
</file>

<file path=xl/calcChain.xml><?xml version="1.0" encoding="utf-8"?>
<calcChain xmlns="http://schemas.openxmlformats.org/spreadsheetml/2006/main">
  <c r="H141" i="5" a="1"/>
  <c r="H141" s="1"/>
  <c r="I141"/>
  <c r="K141"/>
  <c r="B72" i="6" a="1"/>
  <c r="B72" s="1"/>
  <c r="G72" s="1"/>
  <c r="B71" a="1"/>
  <c r="B71" s="1"/>
  <c r="G71" s="1"/>
  <c r="B70" a="1"/>
  <c r="B70" s="1"/>
  <c r="G70" s="1"/>
  <c r="B69" a="1"/>
  <c r="B69" s="1"/>
  <c r="G69" s="1"/>
  <c r="B68" a="1"/>
  <c r="B68" s="1"/>
  <c r="G68" s="1"/>
  <c r="B67" a="1"/>
  <c r="B67" s="1"/>
  <c r="G67" s="1"/>
  <c r="B66" a="1"/>
  <c r="B66" s="1"/>
  <c r="G66" s="1"/>
  <c r="B65" a="1"/>
  <c r="B65" s="1"/>
  <c r="G65" s="1"/>
  <c r="B64" a="1"/>
  <c r="B64" s="1"/>
  <c r="G64" s="1"/>
  <c r="B63" a="1"/>
  <c r="B63" s="1"/>
  <c r="G63" s="1"/>
  <c r="B62" a="1"/>
  <c r="B62" s="1"/>
  <c r="G62" s="1"/>
  <c r="B61" a="1"/>
  <c r="B61" s="1"/>
  <c r="G61" s="1"/>
  <c r="B60" a="1"/>
  <c r="B60" s="1"/>
  <c r="G60" s="1"/>
  <c r="B59" a="1"/>
  <c r="B59" s="1"/>
  <c r="G59" s="1"/>
  <c r="B58" a="1"/>
  <c r="B58" s="1"/>
  <c r="G58" s="1"/>
  <c r="B57" a="1"/>
  <c r="B57" s="1"/>
  <c r="G57" s="1"/>
  <c r="B56" a="1"/>
  <c r="B56" s="1"/>
  <c r="G56" s="1"/>
  <c r="B55" a="1"/>
  <c r="B55" s="1"/>
  <c r="G55" s="1"/>
  <c r="B54" a="1"/>
  <c r="B54" s="1"/>
  <c r="G54" s="1"/>
  <c r="B53" a="1"/>
  <c r="B53" s="1"/>
  <c r="G53" s="1"/>
  <c r="B328" i="4"/>
  <c r="C328" s="1" a="1"/>
  <c r="C328" s="1"/>
  <c r="D328" a="1"/>
  <c r="D328" s="1"/>
  <c r="E328"/>
  <c r="F328" s="1" a="1"/>
  <c r="F328" s="1"/>
  <c r="B329"/>
  <c r="C329" s="1" a="1"/>
  <c r="C329" s="1"/>
  <c r="D329" a="1"/>
  <c r="D329" s="1"/>
  <c r="E329"/>
  <c r="F329" s="1" a="1"/>
  <c r="F329" s="1"/>
  <c r="B330"/>
  <c r="C330" s="1" a="1"/>
  <c r="C330" s="1"/>
  <c r="D330" a="1"/>
  <c r="D330" s="1"/>
  <c r="E330"/>
  <c r="F330" s="1" a="1"/>
  <c r="F330" s="1"/>
  <c r="B331"/>
  <c r="C331" s="1" a="1"/>
  <c r="C331" s="1"/>
  <c r="D331" a="1"/>
  <c r="D331" s="1"/>
  <c r="E331"/>
  <c r="F331" s="1" a="1"/>
  <c r="F331" s="1"/>
  <c r="B332"/>
  <c r="C332" s="1" a="1"/>
  <c r="C332" s="1"/>
  <c r="E332"/>
  <c r="F332" s="1" a="1"/>
  <c r="F332" s="1"/>
  <c r="B333"/>
  <c r="C333" s="1" a="1"/>
  <c r="C333" s="1"/>
  <c r="E333"/>
  <c r="F333" s="1" a="1"/>
  <c r="F333" s="1"/>
  <c r="B334"/>
  <c r="C334" s="1" a="1"/>
  <c r="C334" s="1"/>
  <c r="E334"/>
  <c r="F334" s="1" a="1"/>
  <c r="F334" s="1"/>
  <c r="B335"/>
  <c r="C335" s="1" a="1"/>
  <c r="C335" s="1"/>
  <c r="E335"/>
  <c r="F335" s="1" a="1"/>
  <c r="F335" s="1"/>
  <c r="B336"/>
  <c r="C336" s="1" a="1"/>
  <c r="C336" s="1"/>
  <c r="E336"/>
  <c r="F336" s="1" a="1"/>
  <c r="F336" s="1"/>
  <c r="B337"/>
  <c r="C337" s="1" a="1"/>
  <c r="C337" s="1"/>
  <c r="E337"/>
  <c r="F337" s="1" a="1"/>
  <c r="F337" s="1"/>
  <c r="B338"/>
  <c r="C338" s="1" a="1"/>
  <c r="C338" s="1"/>
  <c r="D338" a="1"/>
  <c r="D338" s="1"/>
  <c r="E338"/>
  <c r="F338" s="1" a="1"/>
  <c r="F338" s="1"/>
  <c r="B339"/>
  <c r="C339" s="1" a="1"/>
  <c r="C339" s="1"/>
  <c r="E339"/>
  <c r="F339" s="1" a="1"/>
  <c r="F339" s="1"/>
  <c r="B340"/>
  <c r="C340" s="1" a="1"/>
  <c r="C340" s="1"/>
  <c r="E340"/>
  <c r="F340" s="1" a="1"/>
  <c r="F340" s="1"/>
  <c r="B341"/>
  <c r="C341" s="1" a="1"/>
  <c r="C341" s="1"/>
  <c r="E341"/>
  <c r="F341" s="1" a="1"/>
  <c r="F341" s="1"/>
  <c r="B342"/>
  <c r="C342" s="1" a="1"/>
  <c r="C342" s="1"/>
  <c r="E342"/>
  <c r="F342" s="1" a="1"/>
  <c r="F342" s="1"/>
  <c r="B343"/>
  <c r="C343" s="1" a="1"/>
  <c r="C343" s="1"/>
  <c r="E343"/>
  <c r="F343" s="1" a="1"/>
  <c r="F343" s="1"/>
  <c r="B344"/>
  <c r="C344" s="1" a="1"/>
  <c r="C344" s="1"/>
  <c r="E344"/>
  <c r="F344" s="1" a="1"/>
  <c r="F344" s="1"/>
  <c r="B345"/>
  <c r="C345" s="1" a="1"/>
  <c r="C345" s="1"/>
  <c r="E345"/>
  <c r="F345" s="1" a="1"/>
  <c r="F345" s="1"/>
  <c r="B346"/>
  <c r="C346" s="1" a="1"/>
  <c r="C346" s="1"/>
  <c r="E346"/>
  <c r="F346" s="1" a="1"/>
  <c r="F346" s="1"/>
  <c r="B347"/>
  <c r="C347" s="1" a="1"/>
  <c r="C347" s="1"/>
  <c r="E347"/>
  <c r="F347" s="1" a="1"/>
  <c r="F347" s="1"/>
  <c r="B348"/>
  <c r="C348" s="1" a="1"/>
  <c r="C348" s="1"/>
  <c r="E348"/>
  <c r="F348" s="1" a="1"/>
  <c r="F348" s="1"/>
  <c r="B349"/>
  <c r="C349" s="1" a="1"/>
  <c r="C349" s="1"/>
  <c r="E349"/>
  <c r="F349" s="1" a="1"/>
  <c r="F349" s="1"/>
  <c r="B350"/>
  <c r="C350" s="1" a="1"/>
  <c r="C350" s="1"/>
  <c r="D350" a="1"/>
  <c r="D350" s="1"/>
  <c r="E350"/>
  <c r="F350" s="1" a="1"/>
  <c r="F350" s="1"/>
  <c r="B351"/>
  <c r="C351" s="1" a="1"/>
  <c r="C351" s="1"/>
  <c r="D351" a="1"/>
  <c r="D351" s="1"/>
  <c r="E351"/>
  <c r="F351" s="1" a="1"/>
  <c r="F351" s="1"/>
  <c r="B352"/>
  <c r="C352" s="1" a="1"/>
  <c r="C352" s="1"/>
  <c r="E352"/>
  <c r="F352" s="1" a="1"/>
  <c r="F352" s="1"/>
  <c r="B353"/>
  <c r="C353" s="1" a="1"/>
  <c r="C353" s="1"/>
  <c r="E353"/>
  <c r="F353" s="1" a="1"/>
  <c r="F353" s="1"/>
  <c r="B354"/>
  <c r="C354" s="1" a="1"/>
  <c r="C354" s="1"/>
  <c r="E354"/>
  <c r="F354" s="1" a="1"/>
  <c r="F354" s="1"/>
  <c r="B355"/>
  <c r="C355" s="1" a="1"/>
  <c r="C355" s="1"/>
  <c r="D355" a="1"/>
  <c r="D355" s="1"/>
  <c r="E355"/>
  <c r="F355" s="1" a="1"/>
  <c r="F355" s="1"/>
  <c r="B356"/>
  <c r="C356" s="1" a="1"/>
  <c r="C356" s="1"/>
  <c r="E356"/>
  <c r="F356" s="1" a="1"/>
  <c r="F356" s="1"/>
  <c r="B357"/>
  <c r="C357" s="1" a="1"/>
  <c r="C357" s="1"/>
  <c r="E357"/>
  <c r="F357" s="1" a="1"/>
  <c r="F357" s="1"/>
  <c r="B358"/>
  <c r="C358" s="1" a="1"/>
  <c r="C358" s="1"/>
  <c r="E358"/>
  <c r="F358" s="1" a="1"/>
  <c r="F358" s="1"/>
  <c r="B359"/>
  <c r="C359" s="1" a="1"/>
  <c r="C359" s="1"/>
  <c r="D359" a="1"/>
  <c r="D359" s="1"/>
  <c r="E359"/>
  <c r="F359" s="1" a="1"/>
  <c r="F359" s="1"/>
  <c r="B360"/>
  <c r="C360" s="1" a="1"/>
  <c r="C360" s="1"/>
  <c r="E360"/>
  <c r="F360" s="1" a="1"/>
  <c r="F360" s="1"/>
  <c r="B361"/>
  <c r="C361" s="1" a="1"/>
  <c r="C361" s="1"/>
  <c r="E361"/>
  <c r="F361" s="1" a="1"/>
  <c r="F361" s="1"/>
  <c r="B362"/>
  <c r="C362" s="1" a="1"/>
  <c r="C362" s="1"/>
  <c r="E362"/>
  <c r="F362" s="1" a="1"/>
  <c r="F362" s="1"/>
  <c r="B363"/>
  <c r="C363" s="1" a="1"/>
  <c r="C363" s="1"/>
  <c r="E363"/>
  <c r="F363" s="1" a="1"/>
  <c r="F363" s="1"/>
  <c r="B364"/>
  <c r="C364" s="1" a="1"/>
  <c r="C364" s="1"/>
  <c r="E364"/>
  <c r="F364" s="1" a="1"/>
  <c r="F364" s="1"/>
  <c r="B365"/>
  <c r="C365" s="1" a="1"/>
  <c r="C365" s="1"/>
  <c r="D365" a="1"/>
  <c r="D365" s="1"/>
  <c r="E365"/>
  <c r="F365" s="1" a="1"/>
  <c r="F365"/>
  <c r="B366"/>
  <c r="C366" a="1"/>
  <c r="C366" s="1"/>
  <c r="D366" a="1"/>
  <c r="D366" s="1"/>
  <c r="E366"/>
  <c r="F366" s="1" a="1"/>
  <c r="F366" s="1"/>
  <c r="B367"/>
  <c r="C367" a="1"/>
  <c r="C367" s="1"/>
  <c r="D367" a="1"/>
  <c r="D367" s="1"/>
  <c r="E367"/>
  <c r="F367" s="1" a="1"/>
  <c r="F367" s="1"/>
  <c r="B368"/>
  <c r="C368" s="1" a="1"/>
  <c r="C368" s="1"/>
  <c r="D368" a="1"/>
  <c r="D368" s="1"/>
  <c r="E368"/>
  <c r="F368" s="1" a="1"/>
  <c r="F368" s="1"/>
  <c r="B369"/>
  <c r="C369" s="1" a="1"/>
  <c r="C369" s="1"/>
  <c r="E369"/>
  <c r="F369" s="1" a="1"/>
  <c r="F369" s="1"/>
  <c r="B370"/>
  <c r="C370" s="1" a="1"/>
  <c r="C370" s="1"/>
  <c r="E370"/>
  <c r="F370" s="1" a="1"/>
  <c r="F370" s="1"/>
  <c r="B371"/>
  <c r="C371" s="1" a="1"/>
  <c r="C371" s="1"/>
  <c r="E371"/>
  <c r="F371" s="1" a="1"/>
  <c r="F371" s="1"/>
  <c r="B372"/>
  <c r="C372" s="1" a="1"/>
  <c r="C372" s="1"/>
  <c r="E372"/>
  <c r="F372" s="1" a="1"/>
  <c r="F372" s="1"/>
  <c r="B373"/>
  <c r="C373" s="1" a="1"/>
  <c r="C373" s="1"/>
  <c r="E373"/>
  <c r="F373" s="1" a="1"/>
  <c r="F373" s="1"/>
  <c r="B374"/>
  <c r="C374" s="1" a="1"/>
  <c r="C374" s="1"/>
  <c r="D374" a="1"/>
  <c r="D374" s="1"/>
  <c r="E374"/>
  <c r="F374" s="1" a="1"/>
  <c r="F374" s="1"/>
  <c r="B375"/>
  <c r="C375" s="1" a="1"/>
  <c r="C375" s="1"/>
  <c r="E375"/>
  <c r="F375" s="1" a="1"/>
  <c r="F375" s="1"/>
  <c r="B376"/>
  <c r="C376" s="1" a="1"/>
  <c r="C376" s="1"/>
  <c r="E376"/>
  <c r="F376" s="1" a="1"/>
  <c r="F376" s="1"/>
  <c r="B377"/>
  <c r="C377" s="1" a="1"/>
  <c r="C377" s="1"/>
  <c r="E377"/>
  <c r="F377" s="1" a="1"/>
  <c r="F377" s="1"/>
  <c r="B378"/>
  <c r="C378" s="1" a="1"/>
  <c r="C378" s="1"/>
  <c r="D378" a="1"/>
  <c r="D378" s="1"/>
  <c r="E378"/>
  <c r="F378" s="1" a="1"/>
  <c r="F378" s="1"/>
  <c r="B379"/>
  <c r="C379" s="1" a="1"/>
  <c r="C379" s="1"/>
  <c r="E379"/>
  <c r="F379" s="1" a="1"/>
  <c r="F379" s="1"/>
  <c r="B380"/>
  <c r="C380" s="1" a="1"/>
  <c r="C380" s="1"/>
  <c r="E380"/>
  <c r="F380" s="1" a="1"/>
  <c r="F380" s="1"/>
  <c r="B381"/>
  <c r="C381" s="1" a="1"/>
  <c r="C381" s="1"/>
  <c r="E381"/>
  <c r="F381" s="1" a="1"/>
  <c r="F381" s="1"/>
  <c r="B382"/>
  <c r="C382" s="1" a="1"/>
  <c r="C382" s="1"/>
  <c r="D382" a="1"/>
  <c r="D382" s="1"/>
  <c r="E382"/>
  <c r="F382" s="1" a="1"/>
  <c r="F382" s="1"/>
  <c r="B383"/>
  <c r="C383" s="1" a="1"/>
  <c r="C383" s="1"/>
  <c r="D383" a="1"/>
  <c r="D383" s="1"/>
  <c r="E383"/>
  <c r="F383" s="1" a="1"/>
  <c r="F383" s="1"/>
  <c r="B384"/>
  <c r="C384" s="1" a="1"/>
  <c r="C384" s="1"/>
  <c r="E384"/>
  <c r="F384" s="1" a="1"/>
  <c r="F384" s="1"/>
  <c r="B385"/>
  <c r="C385" s="1" a="1"/>
  <c r="C385" s="1"/>
  <c r="E385"/>
  <c r="F385" s="1" a="1"/>
  <c r="F385" s="1"/>
  <c r="B386"/>
  <c r="C386" s="1" a="1"/>
  <c r="C386" s="1"/>
  <c r="E386"/>
  <c r="F386" s="1" a="1"/>
  <c r="F386" s="1"/>
  <c r="B387"/>
  <c r="C387" s="1" a="1"/>
  <c r="C387" s="1"/>
  <c r="D387" a="1"/>
  <c r="D387" s="1"/>
  <c r="E387"/>
  <c r="F387" s="1" a="1"/>
  <c r="F387" s="1"/>
  <c r="B388"/>
  <c r="C388" s="1" a="1"/>
  <c r="C388" s="1"/>
  <c r="E388"/>
  <c r="F388" s="1" a="1"/>
  <c r="F388" s="1"/>
  <c r="B389"/>
  <c r="C389" s="1" a="1"/>
  <c r="C389" s="1"/>
  <c r="E389"/>
  <c r="F389" s="1" a="1"/>
  <c r="F389" s="1"/>
  <c r="B390"/>
  <c r="C390" s="1" a="1"/>
  <c r="C390" s="1"/>
  <c r="E390"/>
  <c r="F390" s="1" a="1"/>
  <c r="F390" s="1"/>
  <c r="B391"/>
  <c r="C391" s="1" a="1"/>
  <c r="C391" s="1"/>
  <c r="D391" a="1"/>
  <c r="D391" s="1"/>
  <c r="E391"/>
  <c r="F391" s="1" a="1"/>
  <c r="F391" s="1"/>
  <c r="B392"/>
  <c r="C392" s="1" a="1"/>
  <c r="C392" s="1"/>
  <c r="E392"/>
  <c r="F392" s="1" a="1"/>
  <c r="F392" s="1"/>
  <c r="B393"/>
  <c r="C393" s="1" a="1"/>
  <c r="C393" s="1"/>
  <c r="E393"/>
  <c r="F393" s="1" a="1"/>
  <c r="F393" s="1"/>
  <c r="B394"/>
  <c r="C394" s="1" a="1"/>
  <c r="C394" s="1"/>
  <c r="E394"/>
  <c r="F394" s="1" a="1"/>
  <c r="F394" s="1"/>
  <c r="B395"/>
  <c r="C395" s="1" a="1"/>
  <c r="C395" s="1"/>
  <c r="E395"/>
  <c r="F395" s="1" a="1"/>
  <c r="F395" s="1"/>
  <c r="B396"/>
  <c r="C396" s="1" a="1"/>
  <c r="C396" s="1"/>
  <c r="E396"/>
  <c r="F396" s="1" a="1"/>
  <c r="F396" s="1"/>
  <c r="B397"/>
  <c r="C397" s="1" a="1"/>
  <c r="C397" s="1"/>
  <c r="E397"/>
  <c r="F397" s="1" a="1"/>
  <c r="F397" s="1"/>
  <c r="B398"/>
  <c r="C398" s="1" a="1"/>
  <c r="C398" s="1"/>
  <c r="D398" a="1"/>
  <c r="D398" s="1"/>
  <c r="E398"/>
  <c r="F398" s="1" a="1"/>
  <c r="F398" s="1"/>
  <c r="B399"/>
  <c r="C399" s="1" a="1"/>
  <c r="C399" s="1"/>
  <c r="E399"/>
  <c r="F399" s="1" a="1"/>
  <c r="F399" s="1"/>
  <c r="B400"/>
  <c r="C400" s="1" a="1"/>
  <c r="C400" s="1"/>
  <c r="E400"/>
  <c r="F400" s="1" a="1"/>
  <c r="F400" s="1"/>
  <c r="B401"/>
  <c r="C401" s="1" a="1"/>
  <c r="C401" s="1"/>
  <c r="E401"/>
  <c r="F401" s="1" a="1"/>
  <c r="F401" s="1"/>
  <c r="B402"/>
  <c r="C402" s="1" a="1"/>
  <c r="C402" s="1"/>
  <c r="E402"/>
  <c r="F402" s="1" a="1"/>
  <c r="F402" s="1"/>
  <c r="B403"/>
  <c r="C403" s="1" a="1"/>
  <c r="C403" s="1"/>
  <c r="E403"/>
  <c r="F403" s="1" a="1"/>
  <c r="F403" s="1"/>
  <c r="B404"/>
  <c r="C404" s="1" a="1"/>
  <c r="C404" s="1"/>
  <c r="E404"/>
  <c r="F404" s="1" a="1"/>
  <c r="F404" s="1"/>
  <c r="B405"/>
  <c r="C405" s="1" a="1"/>
  <c r="C405" s="1"/>
  <c r="E405"/>
  <c r="F405" s="1" a="1"/>
  <c r="F405" s="1"/>
  <c r="B406"/>
  <c r="C406" s="1" a="1"/>
  <c r="C406" s="1"/>
  <c r="D406" a="1"/>
  <c r="D406" s="1"/>
  <c r="E406"/>
  <c r="F406" s="1" a="1"/>
  <c r="F406" s="1"/>
  <c r="B407"/>
  <c r="C407" s="1" a="1"/>
  <c r="C407" s="1"/>
  <c r="E407"/>
  <c r="F407" s="1" a="1"/>
  <c r="F407" s="1"/>
  <c r="B408"/>
  <c r="C408" s="1" a="1"/>
  <c r="C408" s="1"/>
  <c r="E408"/>
  <c r="F408" s="1" a="1"/>
  <c r="F408" s="1"/>
  <c r="B409"/>
  <c r="C409" s="1" a="1"/>
  <c r="C409" s="1"/>
  <c r="E409"/>
  <c r="F409" s="1" a="1"/>
  <c r="F409" s="1"/>
  <c r="B410"/>
  <c r="C410" s="1" a="1"/>
  <c r="C410" s="1"/>
  <c r="E410"/>
  <c r="F410" s="1" a="1"/>
  <c r="F410" s="1"/>
  <c r="B411"/>
  <c r="C411" s="1" a="1"/>
  <c r="C411" s="1"/>
  <c r="E411"/>
  <c r="F411" s="1" a="1"/>
  <c r="F411" s="1"/>
  <c r="B412"/>
  <c r="C412" s="1" a="1"/>
  <c r="C412" s="1"/>
  <c r="E412"/>
  <c r="F412" s="1" a="1"/>
  <c r="F412" s="1"/>
  <c r="B413"/>
  <c r="C413" s="1" a="1"/>
  <c r="C413" s="1"/>
  <c r="E413"/>
  <c r="F413" s="1" a="1"/>
  <c r="F413" s="1"/>
  <c r="B414"/>
  <c r="C414" s="1" a="1"/>
  <c r="C414" s="1"/>
  <c r="D414" a="1"/>
  <c r="D414" s="1"/>
  <c r="E414"/>
  <c r="F414" s="1" a="1"/>
  <c r="F414" s="1"/>
  <c r="B415"/>
  <c r="C415" s="1" a="1"/>
  <c r="C415" s="1"/>
  <c r="E415"/>
  <c r="F415" s="1" a="1"/>
  <c r="F415" s="1"/>
  <c r="B416"/>
  <c r="C416" s="1" a="1"/>
  <c r="C416" s="1"/>
  <c r="E416"/>
  <c r="F416" s="1" a="1"/>
  <c r="F416" s="1"/>
  <c r="B417"/>
  <c r="C417" s="1" a="1"/>
  <c r="C417" s="1"/>
  <c r="E417"/>
  <c r="F417" s="1" a="1"/>
  <c r="F417" s="1"/>
  <c r="B418"/>
  <c r="C418" s="1" a="1"/>
  <c r="C418" s="1"/>
  <c r="E418"/>
  <c r="F418" s="1" a="1"/>
  <c r="F418" s="1"/>
  <c r="B419"/>
  <c r="C419" s="1" a="1"/>
  <c r="C419" s="1"/>
  <c r="E419"/>
  <c r="F419" s="1" a="1"/>
  <c r="F419" s="1"/>
  <c r="B420"/>
  <c r="C420" s="1" a="1"/>
  <c r="C420" s="1"/>
  <c r="E420"/>
  <c r="F420" s="1" a="1"/>
  <c r="F420" s="1"/>
  <c r="B421"/>
  <c r="C421" s="1" a="1"/>
  <c r="C421" s="1"/>
  <c r="E421"/>
  <c r="F421" s="1" a="1"/>
  <c r="F421" s="1"/>
  <c r="B422"/>
  <c r="C422" s="1" a="1"/>
  <c r="C422" s="1"/>
  <c r="E422"/>
  <c r="F422" s="1" a="1"/>
  <c r="F422" s="1"/>
  <c r="B423"/>
  <c r="C423" s="1" a="1"/>
  <c r="C423" s="1"/>
  <c r="E423"/>
  <c r="F423" s="1" a="1"/>
  <c r="F423" s="1"/>
  <c r="B424"/>
  <c r="C424" s="1" a="1"/>
  <c r="C424" s="1"/>
  <c r="E424"/>
  <c r="F424" s="1" a="1"/>
  <c r="F424" s="1"/>
  <c r="B425"/>
  <c r="C425" s="1" a="1"/>
  <c r="C425" s="1"/>
  <c r="E425"/>
  <c r="F425" s="1" a="1"/>
  <c r="F425" s="1"/>
  <c r="B426"/>
  <c r="C426" s="1" a="1"/>
  <c r="C426" s="1"/>
  <c r="E426"/>
  <c r="F426" s="1" a="1"/>
  <c r="F426" s="1"/>
  <c r="B427"/>
  <c r="C427" s="1" a="1"/>
  <c r="C427" s="1"/>
  <c r="E427"/>
  <c r="F427" s="1" a="1"/>
  <c r="F427" s="1"/>
  <c r="B428"/>
  <c r="C428" s="1" a="1"/>
  <c r="C428" s="1"/>
  <c r="E428"/>
  <c r="F428" s="1" a="1"/>
  <c r="F428" s="1"/>
  <c r="B429"/>
  <c r="C429" s="1" a="1"/>
  <c r="C429" s="1"/>
  <c r="E429"/>
  <c r="F429" s="1" a="1"/>
  <c r="F429" s="1"/>
  <c r="B430"/>
  <c r="C430" s="1" a="1"/>
  <c r="C430" s="1"/>
  <c r="D430" a="1"/>
  <c r="D430" s="1"/>
  <c r="E430"/>
  <c r="F430" s="1" a="1"/>
  <c r="F430" s="1"/>
  <c r="B431"/>
  <c r="C431" s="1" a="1"/>
  <c r="C431" s="1"/>
  <c r="E431"/>
  <c r="F431" s="1" a="1"/>
  <c r="F431" s="1"/>
  <c r="B432"/>
  <c r="C432" s="1" a="1"/>
  <c r="C432" s="1"/>
  <c r="E432"/>
  <c r="F432" s="1" a="1"/>
  <c r="F432" s="1"/>
  <c r="B433"/>
  <c r="C433" s="1" a="1"/>
  <c r="C433" s="1"/>
  <c r="E433"/>
  <c r="F433" s="1" a="1"/>
  <c r="F433" s="1"/>
  <c r="B434"/>
  <c r="C434" s="1" a="1"/>
  <c r="C434" s="1"/>
  <c r="E434"/>
  <c r="F434" s="1" a="1"/>
  <c r="F434" s="1"/>
  <c r="B435"/>
  <c r="C435" s="1" a="1"/>
  <c r="C435" s="1"/>
  <c r="E435"/>
  <c r="F435" s="1" a="1"/>
  <c r="F435" s="1"/>
  <c r="B436"/>
  <c r="C436" s="1" a="1"/>
  <c r="C436" s="1"/>
  <c r="E436"/>
  <c r="F436" s="1" a="1"/>
  <c r="F436" s="1"/>
  <c r="B437"/>
  <c r="C437" s="1" a="1"/>
  <c r="C437" s="1"/>
  <c r="E437"/>
  <c r="F437" s="1" a="1"/>
  <c r="F437" s="1"/>
  <c r="B438"/>
  <c r="C438" s="1" a="1"/>
  <c r="C438" s="1"/>
  <c r="E438"/>
  <c r="F438" s="1" a="1"/>
  <c r="F438" s="1"/>
  <c r="B439"/>
  <c r="C439" s="1" a="1"/>
  <c r="C439" s="1"/>
  <c r="E439"/>
  <c r="F439" s="1" a="1"/>
  <c r="F439" s="1"/>
  <c r="B440"/>
  <c r="C440" s="1" a="1"/>
  <c r="C440" s="1"/>
  <c r="E440"/>
  <c r="F440" s="1" a="1"/>
  <c r="F440" s="1"/>
  <c r="B441"/>
  <c r="C441" s="1" a="1"/>
  <c r="C441" s="1"/>
  <c r="E441"/>
  <c r="F441" s="1" a="1"/>
  <c r="F441" s="1"/>
  <c r="B442"/>
  <c r="C442" s="1" a="1"/>
  <c r="C442" s="1"/>
  <c r="E442"/>
  <c r="F442" s="1" a="1"/>
  <c r="F442" s="1"/>
  <c r="B443"/>
  <c r="C443" s="1" a="1"/>
  <c r="C443" s="1"/>
  <c r="E443"/>
  <c r="F443" s="1" a="1"/>
  <c r="F443" s="1"/>
  <c r="B444"/>
  <c r="C444" s="1" a="1"/>
  <c r="C444" s="1"/>
  <c r="E444"/>
  <c r="F444" s="1" a="1"/>
  <c r="F444" s="1"/>
  <c r="B445"/>
  <c r="C445" s="1" a="1"/>
  <c r="C445" s="1"/>
  <c r="E445"/>
  <c r="F445" s="1" a="1"/>
  <c r="F445" s="1"/>
  <c r="B446"/>
  <c r="C446" s="1" a="1"/>
  <c r="C446" s="1"/>
  <c r="D446" a="1"/>
  <c r="D446" s="1"/>
  <c r="E446"/>
  <c r="F446" s="1" a="1"/>
  <c r="F446" s="1"/>
  <c r="B447"/>
  <c r="C447" s="1" a="1"/>
  <c r="C447" s="1"/>
  <c r="E447"/>
  <c r="F447" s="1" a="1"/>
  <c r="F447" s="1"/>
  <c r="B328" i="3"/>
  <c r="C328" s="1" a="1"/>
  <c r="C328" s="1"/>
  <c r="E328"/>
  <c r="F328" s="1"/>
  <c r="B329"/>
  <c r="C329" s="1" a="1"/>
  <c r="C329" s="1"/>
  <c r="E329"/>
  <c r="F329" s="1"/>
  <c r="B330"/>
  <c r="C330" s="1" a="1"/>
  <c r="C330" s="1"/>
  <c r="E330"/>
  <c r="F330" s="1"/>
  <c r="B331"/>
  <c r="C331" s="1" a="1"/>
  <c r="C331" s="1"/>
  <c r="E331"/>
  <c r="F331" s="1"/>
  <c r="B332"/>
  <c r="C332" s="1" a="1"/>
  <c r="C332" s="1"/>
  <c r="E332"/>
  <c r="F332" s="1"/>
  <c r="B333"/>
  <c r="C333" s="1" a="1"/>
  <c r="C333" s="1"/>
  <c r="E333"/>
  <c r="F333" s="1"/>
  <c r="B334"/>
  <c r="C334" s="1" a="1"/>
  <c r="C334" s="1"/>
  <c r="E334"/>
  <c r="B335"/>
  <c r="C335" s="1" a="1"/>
  <c r="C335" s="1"/>
  <c r="E335"/>
  <c r="F335" s="1"/>
  <c r="B336"/>
  <c r="C336" s="1" a="1"/>
  <c r="C336" s="1"/>
  <c r="E336"/>
  <c r="F336" s="1"/>
  <c r="B337"/>
  <c r="C337" s="1" a="1"/>
  <c r="C337" s="1"/>
  <c r="E337"/>
  <c r="F337" s="1"/>
  <c r="B338"/>
  <c r="C338" s="1" a="1"/>
  <c r="C338" s="1"/>
  <c r="E338"/>
  <c r="F338" s="1"/>
  <c r="B339"/>
  <c r="C339" s="1" a="1"/>
  <c r="C339" s="1"/>
  <c r="E339"/>
  <c r="F339" s="1"/>
  <c r="B340"/>
  <c r="C340" s="1" a="1"/>
  <c r="C340" s="1"/>
  <c r="E340"/>
  <c r="F340" s="1"/>
  <c r="B341"/>
  <c r="C341" s="1" a="1"/>
  <c r="C341" s="1"/>
  <c r="E341"/>
  <c r="F341" s="1"/>
  <c r="B342"/>
  <c r="C342" s="1" a="1"/>
  <c r="C342" s="1"/>
  <c r="E342"/>
  <c r="F342" s="1"/>
  <c r="B343"/>
  <c r="E343"/>
  <c r="F343" s="1"/>
  <c r="B344"/>
  <c r="C344" s="1" a="1"/>
  <c r="C344" s="1"/>
  <c r="E344"/>
  <c r="F344" s="1"/>
  <c r="B345"/>
  <c r="E345"/>
  <c r="F345" s="1"/>
  <c r="B346"/>
  <c r="C346" s="1" a="1"/>
  <c r="C346" s="1"/>
  <c r="E346"/>
  <c r="F346" s="1"/>
  <c r="B347"/>
  <c r="E347"/>
  <c r="F347" s="1"/>
  <c r="B348"/>
  <c r="C348" s="1" a="1"/>
  <c r="C348" s="1"/>
  <c r="E348"/>
  <c r="F348" s="1"/>
  <c r="B349"/>
  <c r="E349"/>
  <c r="F349" s="1"/>
  <c r="B350"/>
  <c r="C350" s="1" a="1"/>
  <c r="C350" s="1"/>
  <c r="E350"/>
  <c r="F350" s="1"/>
  <c r="B351"/>
  <c r="E351"/>
  <c r="F351" s="1"/>
  <c r="B352"/>
  <c r="C352" s="1" a="1"/>
  <c r="C352" s="1"/>
  <c r="D352" a="1"/>
  <c r="D352" s="1"/>
  <c r="E352"/>
  <c r="F352" s="1"/>
  <c r="B353"/>
  <c r="E353"/>
  <c r="F353" s="1"/>
  <c r="B354"/>
  <c r="C354" s="1" a="1"/>
  <c r="C354" s="1"/>
  <c r="E354"/>
  <c r="F354" s="1"/>
  <c r="B355"/>
  <c r="E355"/>
  <c r="F355" s="1"/>
  <c r="B356"/>
  <c r="C356" s="1" a="1"/>
  <c r="C356" s="1"/>
  <c r="E356"/>
  <c r="F356" s="1"/>
  <c r="B357"/>
  <c r="E357"/>
  <c r="F357" s="1"/>
  <c r="B358"/>
  <c r="C358" s="1" a="1"/>
  <c r="C358" s="1"/>
  <c r="E358"/>
  <c r="F358" s="1"/>
  <c r="B359"/>
  <c r="E359"/>
  <c r="F359" s="1"/>
  <c r="B360"/>
  <c r="C360" s="1" a="1"/>
  <c r="C360" s="1"/>
  <c r="E360"/>
  <c r="F360" s="1"/>
  <c r="B361"/>
  <c r="E361"/>
  <c r="F361" s="1"/>
  <c r="B362"/>
  <c r="C362" s="1" a="1"/>
  <c r="C362" s="1"/>
  <c r="E362"/>
  <c r="F362" s="1"/>
  <c r="B363"/>
  <c r="E363"/>
  <c r="F363" s="1"/>
  <c r="B364"/>
  <c r="C364" s="1" a="1"/>
  <c r="C364" s="1"/>
  <c r="E364"/>
  <c r="F364" s="1"/>
  <c r="B365"/>
  <c r="E365"/>
  <c r="F365" s="1"/>
  <c r="B366"/>
  <c r="C366" s="1" a="1"/>
  <c r="C366" s="1"/>
  <c r="E366"/>
  <c r="F366" s="1"/>
  <c r="B367"/>
  <c r="E367"/>
  <c r="F367" s="1"/>
  <c r="B368"/>
  <c r="C368" s="1" a="1"/>
  <c r="C368" s="1"/>
  <c r="D368" a="1"/>
  <c r="D368" s="1"/>
  <c r="E368"/>
  <c r="F368" s="1"/>
  <c r="B369"/>
  <c r="E369"/>
  <c r="F369" s="1"/>
  <c r="B370"/>
  <c r="C370" s="1" a="1"/>
  <c r="C370" s="1"/>
  <c r="E370"/>
  <c r="F370" s="1"/>
  <c r="B371"/>
  <c r="E371"/>
  <c r="F371" s="1"/>
  <c r="B372"/>
  <c r="C372" s="1" a="1"/>
  <c r="C372" s="1"/>
  <c r="E372"/>
  <c r="F372" s="1"/>
  <c r="B373"/>
  <c r="E373"/>
  <c r="F373" s="1"/>
  <c r="B374"/>
  <c r="C374" s="1" a="1"/>
  <c r="C374" s="1"/>
  <c r="E374"/>
  <c r="F374" s="1"/>
  <c r="B375"/>
  <c r="E375"/>
  <c r="F375" s="1"/>
  <c r="B376"/>
  <c r="C376" s="1" a="1"/>
  <c r="C376" s="1"/>
  <c r="E376"/>
  <c r="F376" s="1"/>
  <c r="B377"/>
  <c r="E377"/>
  <c r="F377" s="1"/>
  <c r="B378"/>
  <c r="C378" s="1" a="1"/>
  <c r="C378" s="1"/>
  <c r="E378"/>
  <c r="F378" s="1"/>
  <c r="B379"/>
  <c r="E379"/>
  <c r="F379" s="1"/>
  <c r="B380"/>
  <c r="C380" s="1" a="1"/>
  <c r="C380" s="1"/>
  <c r="E380"/>
  <c r="F380" s="1"/>
  <c r="B381"/>
  <c r="E381"/>
  <c r="F381" s="1"/>
  <c r="B382"/>
  <c r="C382" s="1" a="1"/>
  <c r="C382" s="1"/>
  <c r="E382"/>
  <c r="F382" s="1"/>
  <c r="B383"/>
  <c r="E383"/>
  <c r="F383" s="1"/>
  <c r="B384"/>
  <c r="C384" s="1" a="1"/>
  <c r="C384" s="1"/>
  <c r="D384" a="1"/>
  <c r="D384" s="1"/>
  <c r="E384"/>
  <c r="F384" s="1"/>
  <c r="B385"/>
  <c r="E385"/>
  <c r="F385" s="1"/>
  <c r="B386"/>
  <c r="C386" s="1" a="1"/>
  <c r="C386" s="1"/>
  <c r="E386"/>
  <c r="F386" s="1"/>
  <c r="B387"/>
  <c r="E387"/>
  <c r="F387" s="1"/>
  <c r="B388"/>
  <c r="C388" s="1" a="1"/>
  <c r="C388" s="1"/>
  <c r="E388"/>
  <c r="F388" s="1"/>
  <c r="B389"/>
  <c r="E389"/>
  <c r="F389" s="1"/>
  <c r="B390"/>
  <c r="C390" s="1" a="1"/>
  <c r="C390" s="1"/>
  <c r="E390"/>
  <c r="F390" s="1"/>
  <c r="B391"/>
  <c r="E391"/>
  <c r="F391" s="1"/>
  <c r="B392"/>
  <c r="C392" s="1" a="1"/>
  <c r="C392" s="1"/>
  <c r="E392"/>
  <c r="F392" s="1"/>
  <c r="B393"/>
  <c r="E393"/>
  <c r="F393" s="1"/>
  <c r="B394"/>
  <c r="C394" s="1" a="1"/>
  <c r="C394" s="1"/>
  <c r="E394"/>
  <c r="F394" s="1"/>
  <c r="B395"/>
  <c r="E395"/>
  <c r="F395" s="1"/>
  <c r="B396"/>
  <c r="C396" s="1" a="1"/>
  <c r="C396" s="1"/>
  <c r="E396"/>
  <c r="F396" s="1"/>
  <c r="B397"/>
  <c r="E397"/>
  <c r="F397" s="1"/>
  <c r="B398"/>
  <c r="C398" s="1" a="1"/>
  <c r="C398" s="1"/>
  <c r="E398"/>
  <c r="F398" s="1"/>
  <c r="B399"/>
  <c r="E399"/>
  <c r="F399" s="1"/>
  <c r="B400"/>
  <c r="C400" s="1" a="1"/>
  <c r="C400" s="1"/>
  <c r="D400" a="1"/>
  <c r="D400" s="1"/>
  <c r="E400"/>
  <c r="F400" s="1"/>
  <c r="B401"/>
  <c r="E401"/>
  <c r="F401" s="1"/>
  <c r="B402"/>
  <c r="C402" s="1" a="1"/>
  <c r="C402" s="1"/>
  <c r="E402"/>
  <c r="F402" s="1"/>
  <c r="B403"/>
  <c r="E403"/>
  <c r="F403" s="1"/>
  <c r="B404"/>
  <c r="C404" s="1" a="1"/>
  <c r="C404" s="1"/>
  <c r="E404"/>
  <c r="F404" s="1"/>
  <c r="B405"/>
  <c r="E405"/>
  <c r="F405" s="1"/>
  <c r="B406"/>
  <c r="C406" s="1" a="1"/>
  <c r="C406" s="1"/>
  <c r="E406"/>
  <c r="F406" s="1"/>
  <c r="B407"/>
  <c r="E407"/>
  <c r="F407" s="1"/>
  <c r="B408"/>
  <c r="C408" s="1" a="1"/>
  <c r="C408" s="1"/>
  <c r="E408"/>
  <c r="F408" s="1"/>
  <c r="B409"/>
  <c r="E409"/>
  <c r="F409" s="1"/>
  <c r="B410"/>
  <c r="C410" s="1" a="1"/>
  <c r="C410" s="1"/>
  <c r="E410"/>
  <c r="F410" s="1"/>
  <c r="B411"/>
  <c r="E411"/>
  <c r="F411" s="1"/>
  <c r="B412"/>
  <c r="C412" s="1" a="1"/>
  <c r="C412" s="1"/>
  <c r="E412"/>
  <c r="F412" s="1"/>
  <c r="B413"/>
  <c r="E413"/>
  <c r="F413" s="1"/>
  <c r="B414"/>
  <c r="C414" s="1" a="1"/>
  <c r="C414" s="1"/>
  <c r="E414"/>
  <c r="F414" s="1"/>
  <c r="B415"/>
  <c r="E415"/>
  <c r="F415" s="1"/>
  <c r="B416"/>
  <c r="C416" s="1" a="1"/>
  <c r="C416" s="1"/>
  <c r="D416" a="1"/>
  <c r="D416" s="1"/>
  <c r="E416"/>
  <c r="F416" s="1"/>
  <c r="B417"/>
  <c r="E417"/>
  <c r="F417" s="1"/>
  <c r="B418"/>
  <c r="C418" s="1" a="1"/>
  <c r="C418" s="1"/>
  <c r="E418"/>
  <c r="F418" s="1"/>
  <c r="B419"/>
  <c r="E419"/>
  <c r="F419" s="1"/>
  <c r="B420"/>
  <c r="C420" s="1" a="1"/>
  <c r="C420" s="1"/>
  <c r="E420"/>
  <c r="F420" s="1"/>
  <c r="B421"/>
  <c r="E421"/>
  <c r="F421" s="1"/>
  <c r="B422"/>
  <c r="C422" s="1" a="1"/>
  <c r="C422" s="1"/>
  <c r="E422"/>
  <c r="F422" s="1"/>
  <c r="B423"/>
  <c r="E423"/>
  <c r="F423" s="1"/>
  <c r="B424"/>
  <c r="C424" s="1" a="1"/>
  <c r="C424" s="1"/>
  <c r="E424"/>
  <c r="F424" s="1"/>
  <c r="B425"/>
  <c r="E425"/>
  <c r="F425" s="1"/>
  <c r="B426"/>
  <c r="C426" s="1" a="1"/>
  <c r="C426" s="1"/>
  <c r="E426"/>
  <c r="F426" s="1"/>
  <c r="B427"/>
  <c r="E427"/>
  <c r="F427" s="1"/>
  <c r="B428"/>
  <c r="C428" s="1" a="1"/>
  <c r="C428" s="1"/>
  <c r="E428"/>
  <c r="F428" s="1"/>
  <c r="B429"/>
  <c r="E429"/>
  <c r="F429" s="1"/>
  <c r="B430"/>
  <c r="C430" s="1" a="1"/>
  <c r="C430" s="1"/>
  <c r="E430"/>
  <c r="F430" s="1"/>
  <c r="B431"/>
  <c r="C431" s="1" a="1"/>
  <c r="C431" s="1"/>
  <c r="D431" a="1"/>
  <c r="D431" s="1"/>
  <c r="E431"/>
  <c r="F431" s="1"/>
  <c r="B432"/>
  <c r="C432" s="1" a="1"/>
  <c r="C432" s="1"/>
  <c r="E432"/>
  <c r="F432"/>
  <c r="B433"/>
  <c r="C433" a="1"/>
  <c r="C433" s="1"/>
  <c r="D433" a="1"/>
  <c r="D433" s="1"/>
  <c r="E433"/>
  <c r="F433" s="1"/>
  <c r="B434"/>
  <c r="C434" s="1" a="1"/>
  <c r="C434" s="1"/>
  <c r="E434"/>
  <c r="F434" s="1"/>
  <c r="B435"/>
  <c r="C435" s="1" a="1"/>
  <c r="C435" s="1"/>
  <c r="D435" a="1"/>
  <c r="D435" s="1"/>
  <c r="E435"/>
  <c r="F435" s="1"/>
  <c r="B436"/>
  <c r="C436" s="1" a="1"/>
  <c r="C436" s="1"/>
  <c r="E436"/>
  <c r="F436"/>
  <c r="B437"/>
  <c r="C437" a="1"/>
  <c r="C437" s="1"/>
  <c r="D437" a="1"/>
  <c r="D437" s="1"/>
  <c r="E437"/>
  <c r="F437" s="1"/>
  <c r="B438"/>
  <c r="C438" s="1" a="1"/>
  <c r="C438" s="1"/>
  <c r="E438"/>
  <c r="F438" s="1"/>
  <c r="B439"/>
  <c r="C439" s="1" a="1"/>
  <c r="C439" s="1"/>
  <c r="D439" a="1"/>
  <c r="D439" s="1"/>
  <c r="E439"/>
  <c r="F439" s="1"/>
  <c r="B440"/>
  <c r="C440" s="1" a="1"/>
  <c r="C440" s="1"/>
  <c r="E440"/>
  <c r="F440"/>
  <c r="B441"/>
  <c r="C441" a="1"/>
  <c r="C441" s="1"/>
  <c r="D441" a="1"/>
  <c r="D441" s="1"/>
  <c r="E441"/>
  <c r="F441" s="1"/>
  <c r="B442"/>
  <c r="C442" s="1" a="1"/>
  <c r="C442" s="1"/>
  <c r="E442"/>
  <c r="F442" s="1"/>
  <c r="B443"/>
  <c r="C443" s="1" a="1"/>
  <c r="C443" s="1"/>
  <c r="D443" a="1"/>
  <c r="D443" s="1"/>
  <c r="E443"/>
  <c r="F443" s="1"/>
  <c r="B444"/>
  <c r="C444" s="1" a="1"/>
  <c r="C444" s="1"/>
  <c r="E444"/>
  <c r="F444"/>
  <c r="B445"/>
  <c r="C445" a="1"/>
  <c r="C445" s="1"/>
  <c r="D445" a="1"/>
  <c r="D445" s="1"/>
  <c r="E445"/>
  <c r="F445" s="1"/>
  <c r="B446"/>
  <c r="C446" s="1" a="1"/>
  <c r="C446" s="1"/>
  <c r="E446"/>
  <c r="F446" s="1"/>
  <c r="B447"/>
  <c r="C447" a="1"/>
  <c r="C447" s="1"/>
  <c r="D447" a="1"/>
  <c r="D447" s="1"/>
  <c r="E447"/>
  <c r="F447" s="1"/>
  <c r="B328" i="2"/>
  <c r="C328" a="1"/>
  <c r="C328" s="1"/>
  <c r="D328" a="1"/>
  <c r="D328" s="1"/>
  <c r="E328"/>
  <c r="F328" s="1" a="1"/>
  <c r="F328" s="1"/>
  <c r="B329"/>
  <c r="C329" a="1"/>
  <c r="C329" s="1"/>
  <c r="D329" a="1"/>
  <c r="D329" s="1"/>
  <c r="E329"/>
  <c r="F329" s="1" a="1"/>
  <c r="F329" s="1"/>
  <c r="B330"/>
  <c r="C330" a="1"/>
  <c r="C330" s="1"/>
  <c r="D330" a="1"/>
  <c r="D330" s="1"/>
  <c r="E330"/>
  <c r="F330" s="1" a="1"/>
  <c r="F330" s="1"/>
  <c r="B331"/>
  <c r="C331" a="1"/>
  <c r="C331" s="1"/>
  <c r="D331" a="1"/>
  <c r="D331" s="1"/>
  <c r="E331"/>
  <c r="F331" s="1" a="1"/>
  <c r="F331" s="1"/>
  <c r="B332"/>
  <c r="C332" s="1" a="1"/>
  <c r="C332" s="1"/>
  <c r="D332" a="1"/>
  <c r="D332" s="1"/>
  <c r="E332"/>
  <c r="B333"/>
  <c r="C333" s="1" a="1"/>
  <c r="C333" s="1"/>
  <c r="E333"/>
  <c r="B334"/>
  <c r="C334" s="1" a="1"/>
  <c r="C334" s="1"/>
  <c r="E334"/>
  <c r="B335"/>
  <c r="C335" s="1" a="1"/>
  <c r="C335" s="1"/>
  <c r="E335"/>
  <c r="B336"/>
  <c r="C336" s="1" a="1"/>
  <c r="C336" s="1"/>
  <c r="E336"/>
  <c r="B337"/>
  <c r="C337" s="1" a="1"/>
  <c r="C337" s="1"/>
  <c r="E337"/>
  <c r="B338"/>
  <c r="C338" s="1" a="1"/>
  <c r="C338" s="1"/>
  <c r="D338" a="1"/>
  <c r="D338" s="1"/>
  <c r="E338"/>
  <c r="B339"/>
  <c r="C339" s="1" a="1"/>
  <c r="C339" s="1"/>
  <c r="E339"/>
  <c r="B340"/>
  <c r="C340" s="1" a="1"/>
  <c r="C340" s="1"/>
  <c r="E340"/>
  <c r="B341"/>
  <c r="C341" s="1" a="1"/>
  <c r="C341" s="1"/>
  <c r="E341"/>
  <c r="B342"/>
  <c r="C342" s="1" a="1"/>
  <c r="C342" s="1"/>
  <c r="E342"/>
  <c r="B343"/>
  <c r="C343" s="1" a="1"/>
  <c r="C343" s="1"/>
  <c r="E343"/>
  <c r="B344"/>
  <c r="C344" a="1"/>
  <c r="C344" s="1"/>
  <c r="D344" a="1"/>
  <c r="D344" s="1"/>
  <c r="E344"/>
  <c r="F344" s="1" a="1"/>
  <c r="F344" s="1"/>
  <c r="B345"/>
  <c r="C345" a="1"/>
  <c r="C345" s="1"/>
  <c r="D345" a="1"/>
  <c r="D345" s="1"/>
  <c r="E345"/>
  <c r="F345" s="1" a="1"/>
  <c r="F345" s="1"/>
  <c r="B346"/>
  <c r="C346" s="1" a="1"/>
  <c r="C346" s="1"/>
  <c r="D346" a="1"/>
  <c r="D346" s="1"/>
  <c r="E346"/>
  <c r="B347"/>
  <c r="C347" s="1" a="1"/>
  <c r="C347" s="1"/>
  <c r="E347"/>
  <c r="B348"/>
  <c r="C348" s="1" a="1"/>
  <c r="C348" s="1"/>
  <c r="E348"/>
  <c r="B349"/>
  <c r="C349" s="1" a="1"/>
  <c r="C349" s="1"/>
  <c r="E349"/>
  <c r="B350"/>
  <c r="C350" s="1" a="1"/>
  <c r="C350" s="1"/>
  <c r="E350"/>
  <c r="B351"/>
  <c r="C351" s="1" a="1"/>
  <c r="C351" s="1"/>
  <c r="D351" a="1"/>
  <c r="D351" s="1"/>
  <c r="E351"/>
  <c r="B352"/>
  <c r="C352" s="1" a="1"/>
  <c r="C352" s="1"/>
  <c r="E352"/>
  <c r="B353"/>
  <c r="C353" s="1" a="1"/>
  <c r="C353" s="1"/>
  <c r="E353"/>
  <c r="B354"/>
  <c r="C354" s="1" a="1"/>
  <c r="C354" s="1"/>
  <c r="D354" a="1"/>
  <c r="D354" s="1"/>
  <c r="E354"/>
  <c r="B355"/>
  <c r="C355" s="1" a="1"/>
  <c r="C355" s="1"/>
  <c r="D355" a="1"/>
  <c r="D355" s="1"/>
  <c r="E355"/>
  <c r="B356"/>
  <c r="C356" s="1" a="1"/>
  <c r="C356" s="1"/>
  <c r="E356"/>
  <c r="B357"/>
  <c r="C357" s="1" a="1"/>
  <c r="C357" s="1"/>
  <c r="E357"/>
  <c r="B358"/>
  <c r="C358" s="1" a="1"/>
  <c r="C358" s="1"/>
  <c r="D358" a="1"/>
  <c r="D358" s="1"/>
  <c r="E358"/>
  <c r="B359"/>
  <c r="C359" s="1" a="1"/>
  <c r="C359" s="1"/>
  <c r="E359"/>
  <c r="B360"/>
  <c r="C360" s="1" a="1"/>
  <c r="C360" s="1"/>
  <c r="E360"/>
  <c r="B361"/>
  <c r="C361" s="1" a="1"/>
  <c r="C361" s="1"/>
  <c r="E361"/>
  <c r="B362"/>
  <c r="C362" a="1"/>
  <c r="C362" s="1"/>
  <c r="D362" a="1"/>
  <c r="D362" s="1"/>
  <c r="E362"/>
  <c r="F362" s="1" a="1"/>
  <c r="F362" s="1"/>
  <c r="B363"/>
  <c r="C363" a="1"/>
  <c r="C363" s="1"/>
  <c r="D363" a="1"/>
  <c r="D363" s="1"/>
  <c r="E363"/>
  <c r="F363" s="1" a="1"/>
  <c r="F363" s="1"/>
  <c r="B364"/>
  <c r="C364" s="1" a="1"/>
  <c r="C364" s="1"/>
  <c r="D364" a="1"/>
  <c r="D364" s="1"/>
  <c r="E364"/>
  <c r="B365"/>
  <c r="C365" s="1" a="1"/>
  <c r="C365" s="1"/>
  <c r="E365"/>
  <c r="B366"/>
  <c r="C366" s="1" a="1"/>
  <c r="C366" s="1"/>
  <c r="E366"/>
  <c r="B367"/>
  <c r="C367" s="1" a="1"/>
  <c r="C367" s="1"/>
  <c r="D367" a="1"/>
  <c r="D367" s="1"/>
  <c r="E367"/>
  <c r="B368"/>
  <c r="C368" s="1" a="1"/>
  <c r="C368" s="1"/>
  <c r="E368"/>
  <c r="B369"/>
  <c r="C369" s="1" a="1"/>
  <c r="C369" s="1"/>
  <c r="E369"/>
  <c r="B370"/>
  <c r="C370" s="1" a="1"/>
  <c r="C370" s="1"/>
  <c r="D370" a="1"/>
  <c r="D370" s="1"/>
  <c r="E370"/>
  <c r="B371"/>
  <c r="C371" s="1" a="1"/>
  <c r="C371" s="1"/>
  <c r="D371" a="1"/>
  <c r="D371" s="1"/>
  <c r="E371"/>
  <c r="B372"/>
  <c r="C372" s="1" a="1"/>
  <c r="C372" s="1"/>
  <c r="E372"/>
  <c r="B373"/>
  <c r="C373" s="1" a="1"/>
  <c r="C373" s="1"/>
  <c r="E373"/>
  <c r="B374"/>
  <c r="C374" s="1" a="1"/>
  <c r="C374" s="1"/>
  <c r="D374" a="1"/>
  <c r="D374" s="1"/>
  <c r="E374"/>
  <c r="B375"/>
  <c r="C375" s="1" a="1"/>
  <c r="C375" s="1"/>
  <c r="E375"/>
  <c r="B376"/>
  <c r="C376" s="1" a="1"/>
  <c r="C376" s="1"/>
  <c r="E376"/>
  <c r="B377"/>
  <c r="C377" s="1" a="1"/>
  <c r="C377" s="1"/>
  <c r="E377"/>
  <c r="B378"/>
  <c r="C378" a="1"/>
  <c r="C378" s="1"/>
  <c r="D378" a="1"/>
  <c r="D378" s="1"/>
  <c r="E378"/>
  <c r="F378" s="1" a="1"/>
  <c r="F378" s="1"/>
  <c r="B379"/>
  <c r="C379" a="1"/>
  <c r="C379" s="1"/>
  <c r="D379" a="1"/>
  <c r="D379" s="1"/>
  <c r="E379"/>
  <c r="F379" s="1" a="1"/>
  <c r="F379" s="1"/>
  <c r="B380"/>
  <c r="C380" s="1" a="1"/>
  <c r="C380" s="1"/>
  <c r="D380" a="1"/>
  <c r="D380" s="1"/>
  <c r="E380"/>
  <c r="B381"/>
  <c r="C381" s="1" a="1"/>
  <c r="C381" s="1"/>
  <c r="E381"/>
  <c r="B382"/>
  <c r="C382" s="1" a="1"/>
  <c r="C382" s="1"/>
  <c r="E382"/>
  <c r="B383"/>
  <c r="C383" s="1" a="1"/>
  <c r="C383" s="1"/>
  <c r="D383" a="1"/>
  <c r="D383" s="1"/>
  <c r="E383"/>
  <c r="B384"/>
  <c r="C384" s="1" a="1"/>
  <c r="C384" s="1"/>
  <c r="E384"/>
  <c r="B385"/>
  <c r="C385" s="1" a="1"/>
  <c r="C385" s="1"/>
  <c r="E385"/>
  <c r="B386"/>
  <c r="C386" s="1" a="1"/>
  <c r="C386" s="1"/>
  <c r="D386" a="1"/>
  <c r="D386" s="1"/>
  <c r="E386"/>
  <c r="B387"/>
  <c r="C387" s="1" a="1"/>
  <c r="C387" s="1"/>
  <c r="D387" a="1"/>
  <c r="D387" s="1"/>
  <c r="E387"/>
  <c r="B388"/>
  <c r="C388" s="1" a="1"/>
  <c r="C388" s="1"/>
  <c r="E388"/>
  <c r="B389"/>
  <c r="C389" s="1" a="1"/>
  <c r="C389" s="1"/>
  <c r="E389"/>
  <c r="B390"/>
  <c r="C390" s="1" a="1"/>
  <c r="C390" s="1"/>
  <c r="D390" a="1"/>
  <c r="D390" s="1"/>
  <c r="E390"/>
  <c r="B391"/>
  <c r="C391" s="1" a="1"/>
  <c r="C391" s="1"/>
  <c r="E391"/>
  <c r="B392"/>
  <c r="C392" s="1" a="1"/>
  <c r="C392" s="1"/>
  <c r="E392"/>
  <c r="B393"/>
  <c r="C393" s="1" a="1"/>
  <c r="C393" s="1"/>
  <c r="E393"/>
  <c r="B394"/>
  <c r="C394" a="1"/>
  <c r="C394" s="1"/>
  <c r="D394" a="1"/>
  <c r="D394" s="1"/>
  <c r="E394"/>
  <c r="F394" s="1" a="1"/>
  <c r="F394" s="1"/>
  <c r="B395"/>
  <c r="C395" a="1"/>
  <c r="C395" s="1"/>
  <c r="D395" a="1"/>
  <c r="D395" s="1"/>
  <c r="E395"/>
  <c r="F395" s="1" a="1"/>
  <c r="F395" s="1"/>
  <c r="B396"/>
  <c r="C396" s="1" a="1"/>
  <c r="C396" s="1"/>
  <c r="D396" a="1"/>
  <c r="D396" s="1"/>
  <c r="E396"/>
  <c r="B397"/>
  <c r="C397" s="1" a="1"/>
  <c r="C397" s="1"/>
  <c r="E397"/>
  <c r="B398"/>
  <c r="C398" s="1" a="1"/>
  <c r="C398" s="1"/>
  <c r="E398"/>
  <c r="B399"/>
  <c r="C399" s="1" a="1"/>
  <c r="C399" s="1"/>
  <c r="D399" a="1"/>
  <c r="D399" s="1"/>
  <c r="E399"/>
  <c r="B400"/>
  <c r="C400" s="1" a="1"/>
  <c r="C400" s="1"/>
  <c r="E400"/>
  <c r="B401"/>
  <c r="C401" s="1" a="1"/>
  <c r="C401" s="1"/>
  <c r="E401"/>
  <c r="B402"/>
  <c r="C402" s="1" a="1"/>
  <c r="C402" s="1"/>
  <c r="D402" a="1"/>
  <c r="D402" s="1"/>
  <c r="E402"/>
  <c r="B403"/>
  <c r="C403" s="1" a="1"/>
  <c r="C403" s="1"/>
  <c r="D403" a="1"/>
  <c r="D403" s="1"/>
  <c r="E403"/>
  <c r="B404"/>
  <c r="C404" s="1" a="1"/>
  <c r="C404" s="1"/>
  <c r="E404"/>
  <c r="B405"/>
  <c r="C405" s="1" a="1"/>
  <c r="C405" s="1"/>
  <c r="E405"/>
  <c r="B406"/>
  <c r="C406" s="1" a="1"/>
  <c r="C406" s="1"/>
  <c r="D406" a="1"/>
  <c r="D406" s="1"/>
  <c r="E406"/>
  <c r="B407"/>
  <c r="C407" s="1" a="1"/>
  <c r="C407" s="1"/>
  <c r="E407"/>
  <c r="B408"/>
  <c r="C408" s="1" a="1"/>
  <c r="C408" s="1"/>
  <c r="E408"/>
  <c r="B409"/>
  <c r="C409" s="1" a="1"/>
  <c r="C409" s="1"/>
  <c r="E409"/>
  <c r="B410"/>
  <c r="C410" a="1"/>
  <c r="C410" s="1"/>
  <c r="D410" a="1"/>
  <c r="D410" s="1"/>
  <c r="E410"/>
  <c r="F410" s="1" a="1"/>
  <c r="F410" s="1"/>
  <c r="B411"/>
  <c r="C411" a="1"/>
  <c r="C411" s="1"/>
  <c r="D411" a="1"/>
  <c r="D411" s="1"/>
  <c r="E411"/>
  <c r="F411" s="1" a="1"/>
  <c r="F411" s="1"/>
  <c r="B412"/>
  <c r="C412" s="1" a="1"/>
  <c r="C412" s="1"/>
  <c r="D412" a="1"/>
  <c r="D412" s="1"/>
  <c r="E412"/>
  <c r="B413"/>
  <c r="C413" s="1" a="1"/>
  <c r="C413" s="1"/>
  <c r="E413"/>
  <c r="B414"/>
  <c r="C414" s="1" a="1"/>
  <c r="C414" s="1"/>
  <c r="E414"/>
  <c r="B415"/>
  <c r="C415" s="1" a="1"/>
  <c r="C415" s="1"/>
  <c r="E415"/>
  <c r="B416"/>
  <c r="C416" s="1" a="1"/>
  <c r="C416" s="1"/>
  <c r="E416"/>
  <c r="B417"/>
  <c r="C417" s="1" a="1"/>
  <c r="C417" s="1"/>
  <c r="E417"/>
  <c r="B418"/>
  <c r="C418" s="1" a="1"/>
  <c r="C418" s="1"/>
  <c r="E418"/>
  <c r="B419"/>
  <c r="C419" s="1" a="1"/>
  <c r="C419" s="1"/>
  <c r="E419"/>
  <c r="B420"/>
  <c r="C420" s="1" a="1"/>
  <c r="C420" s="1"/>
  <c r="D420" a="1"/>
  <c r="D420" s="1"/>
  <c r="E420"/>
  <c r="B421"/>
  <c r="C421" s="1" a="1"/>
  <c r="C421" s="1"/>
  <c r="E421"/>
  <c r="B422"/>
  <c r="C422" s="1" a="1"/>
  <c r="C422" s="1"/>
  <c r="E422"/>
  <c r="B423"/>
  <c r="C423" s="1" a="1"/>
  <c r="C423" s="1"/>
  <c r="E423"/>
  <c r="B424"/>
  <c r="C424" s="1" a="1"/>
  <c r="C424" s="1"/>
  <c r="E424"/>
  <c r="B425"/>
  <c r="C425" s="1" a="1"/>
  <c r="C425" s="1"/>
  <c r="E425"/>
  <c r="B426"/>
  <c r="C426" s="1" a="1"/>
  <c r="C426" s="1"/>
  <c r="E426"/>
  <c r="B427"/>
  <c r="C427" s="1" a="1"/>
  <c r="C427" s="1"/>
  <c r="E427"/>
  <c r="B428"/>
  <c r="C428" s="1" a="1"/>
  <c r="C428" s="1"/>
  <c r="D428" a="1"/>
  <c r="D428" s="1"/>
  <c r="E428"/>
  <c r="B429"/>
  <c r="C429" s="1" a="1"/>
  <c r="C429" s="1"/>
  <c r="E429"/>
  <c r="B430"/>
  <c r="C430" s="1" a="1"/>
  <c r="C430" s="1"/>
  <c r="E430"/>
  <c r="B431"/>
  <c r="C431" s="1" a="1"/>
  <c r="C431" s="1"/>
  <c r="E431"/>
  <c r="B432"/>
  <c r="C432" s="1" a="1"/>
  <c r="C432" s="1"/>
  <c r="E432"/>
  <c r="B433"/>
  <c r="C433" s="1" a="1"/>
  <c r="C433" s="1"/>
  <c r="E433"/>
  <c r="B434"/>
  <c r="C434" s="1" a="1"/>
  <c r="C434" s="1"/>
  <c r="E434"/>
  <c r="B435"/>
  <c r="C435" s="1" a="1"/>
  <c r="C435" s="1"/>
  <c r="E435"/>
  <c r="B436"/>
  <c r="C436" s="1" a="1"/>
  <c r="C436" s="1"/>
  <c r="D436" a="1"/>
  <c r="D436" s="1"/>
  <c r="E436"/>
  <c r="B437"/>
  <c r="C437" s="1" a="1"/>
  <c r="C437" s="1"/>
  <c r="E437"/>
  <c r="B438"/>
  <c r="C438" s="1" a="1"/>
  <c r="C438" s="1"/>
  <c r="E438"/>
  <c r="B439"/>
  <c r="C439" s="1" a="1"/>
  <c r="C439" s="1"/>
  <c r="E439"/>
  <c r="B440"/>
  <c r="C440" s="1" a="1"/>
  <c r="C440" s="1"/>
  <c r="E440"/>
  <c r="B441"/>
  <c r="C441" s="1" a="1"/>
  <c r="C441" s="1"/>
  <c r="E441"/>
  <c r="B442"/>
  <c r="C442" s="1" a="1"/>
  <c r="C442" s="1"/>
  <c r="E442"/>
  <c r="B443"/>
  <c r="C443" s="1" a="1"/>
  <c r="C443" s="1"/>
  <c r="E443"/>
  <c r="B444"/>
  <c r="C444" s="1" a="1"/>
  <c r="C444" s="1"/>
  <c r="D444" a="1"/>
  <c r="D444" s="1"/>
  <c r="E444"/>
  <c r="B445"/>
  <c r="C445" s="1" a="1"/>
  <c r="C445" s="1"/>
  <c r="E445"/>
  <c r="B446"/>
  <c r="C446" s="1" a="1"/>
  <c r="C446" s="1"/>
  <c r="E446"/>
  <c r="B447"/>
  <c r="C447" s="1" a="1"/>
  <c r="C447" s="1"/>
  <c r="E447"/>
  <c r="B328" i="1"/>
  <c r="C328" s="1" a="1"/>
  <c r="C328" s="1"/>
  <c r="E328"/>
  <c r="B329"/>
  <c r="C329" s="1" a="1"/>
  <c r="C329" s="1"/>
  <c r="E329"/>
  <c r="B330"/>
  <c r="C330" s="1" a="1"/>
  <c r="C330" s="1"/>
  <c r="E330"/>
  <c r="B331"/>
  <c r="C331" s="1" a="1"/>
  <c r="C331" s="1"/>
  <c r="E331"/>
  <c r="B332"/>
  <c r="C332" s="1" a="1"/>
  <c r="C332" s="1"/>
  <c r="E332"/>
  <c r="B333"/>
  <c r="C333" s="1" a="1"/>
  <c r="C333" s="1"/>
  <c r="E333"/>
  <c r="B334"/>
  <c r="C334" s="1" a="1"/>
  <c r="C334" s="1"/>
  <c r="E334"/>
  <c r="B335"/>
  <c r="C335" s="1" a="1"/>
  <c r="C335" s="1"/>
  <c r="D335" a="1"/>
  <c r="D335" s="1"/>
  <c r="E335"/>
  <c r="B336"/>
  <c r="C336" s="1" a="1"/>
  <c r="C336" s="1"/>
  <c r="E336"/>
  <c r="B337"/>
  <c r="C337" s="1" a="1"/>
  <c r="C337" s="1"/>
  <c r="E337"/>
  <c r="B338"/>
  <c r="C338" s="1" a="1"/>
  <c r="C338" s="1"/>
  <c r="E338"/>
  <c r="B339"/>
  <c r="C339" s="1" a="1"/>
  <c r="C339" s="1"/>
  <c r="E339"/>
  <c r="B340"/>
  <c r="C340" s="1" a="1"/>
  <c r="C340" s="1"/>
  <c r="E340"/>
  <c r="B341"/>
  <c r="C341" s="1" a="1"/>
  <c r="C341" s="1"/>
  <c r="E341"/>
  <c r="B342"/>
  <c r="C342" s="1" a="1"/>
  <c r="C342" s="1"/>
  <c r="D342" a="1"/>
  <c r="D342" s="1"/>
  <c r="E342"/>
  <c r="B343"/>
  <c r="C343" s="1" a="1"/>
  <c r="C343" s="1"/>
  <c r="E343"/>
  <c r="B344"/>
  <c r="C344" s="1" a="1"/>
  <c r="C344" s="1"/>
  <c r="D344" a="1"/>
  <c r="D344" s="1"/>
  <c r="E344"/>
  <c r="B345"/>
  <c r="C345" s="1" a="1"/>
  <c r="C345" s="1"/>
  <c r="E345"/>
  <c r="B346"/>
  <c r="C346" s="1" a="1"/>
  <c r="C346" s="1"/>
  <c r="E346"/>
  <c r="B347"/>
  <c r="C347" s="1" a="1"/>
  <c r="C347" s="1"/>
  <c r="E347"/>
  <c r="B348"/>
  <c r="C348" s="1" a="1"/>
  <c r="C348" s="1"/>
  <c r="E348"/>
  <c r="B349"/>
  <c r="C349" s="1" a="1"/>
  <c r="C349" s="1"/>
  <c r="E349"/>
  <c r="B350"/>
  <c r="C350" s="1" a="1"/>
  <c r="C350" s="1"/>
  <c r="E350"/>
  <c r="B351"/>
  <c r="C351" s="1" a="1"/>
  <c r="C351" s="1"/>
  <c r="E351"/>
  <c r="B352"/>
  <c r="C352" s="1" a="1"/>
  <c r="C352" s="1"/>
  <c r="D352" a="1"/>
  <c r="D352" s="1"/>
  <c r="E352"/>
  <c r="B353"/>
  <c r="C353" s="1" a="1"/>
  <c r="C353" s="1"/>
  <c r="E353"/>
  <c r="B354"/>
  <c r="C354" s="1" a="1"/>
  <c r="C354" s="1"/>
  <c r="E354"/>
  <c r="B355"/>
  <c r="C355" s="1" a="1"/>
  <c r="C355" s="1"/>
  <c r="D355" a="1"/>
  <c r="D355" s="1"/>
  <c r="E355"/>
  <c r="B356"/>
  <c r="C356" s="1" a="1"/>
  <c r="C356" s="1"/>
  <c r="D356" a="1"/>
  <c r="D356" s="1"/>
  <c r="E356"/>
  <c r="B357"/>
  <c r="C357" s="1" a="1"/>
  <c r="C357" s="1"/>
  <c r="E357"/>
  <c r="B358"/>
  <c r="C358" s="1" a="1"/>
  <c r="C358" s="1"/>
  <c r="E358"/>
  <c r="B359"/>
  <c r="C359" s="1" a="1"/>
  <c r="C359" s="1"/>
  <c r="D359" a="1"/>
  <c r="D359" s="1"/>
  <c r="E359"/>
  <c r="B360"/>
  <c r="C360" s="1" a="1"/>
  <c r="C360" s="1"/>
  <c r="E360"/>
  <c r="B361"/>
  <c r="C361" s="1" a="1"/>
  <c r="C361" s="1"/>
  <c r="E361"/>
  <c r="B362"/>
  <c r="C362" s="1" a="1"/>
  <c r="C362" s="1"/>
  <c r="E362"/>
  <c r="B363"/>
  <c r="C363" a="1"/>
  <c r="C363" s="1"/>
  <c r="D363" a="1"/>
  <c r="D363" s="1"/>
  <c r="E363"/>
  <c r="F363" s="1" a="1"/>
  <c r="F363" s="1"/>
  <c r="B364"/>
  <c r="C364" a="1"/>
  <c r="C364" s="1"/>
  <c r="D364" a="1"/>
  <c r="D364" s="1"/>
  <c r="E364"/>
  <c r="F364" s="1" a="1"/>
  <c r="F364" s="1"/>
  <c r="B365"/>
  <c r="C365" s="1" a="1"/>
  <c r="C365" s="1"/>
  <c r="D365" a="1"/>
  <c r="D365" s="1"/>
  <c r="E365"/>
  <c r="B366"/>
  <c r="C366" s="1" a="1"/>
  <c r="C366" s="1"/>
  <c r="E366"/>
  <c r="B367"/>
  <c r="C367" s="1" a="1"/>
  <c r="C367" s="1"/>
  <c r="E367"/>
  <c r="B368"/>
  <c r="C368" s="1" a="1"/>
  <c r="C368" s="1"/>
  <c r="D368" a="1"/>
  <c r="D368" s="1"/>
  <c r="E368"/>
  <c r="B369"/>
  <c r="C369" s="1" a="1"/>
  <c r="C369" s="1"/>
  <c r="E369"/>
  <c r="B370"/>
  <c r="C370" s="1" a="1"/>
  <c r="C370" s="1"/>
  <c r="E370"/>
  <c r="B371"/>
  <c r="C371" s="1" a="1"/>
  <c r="C371" s="1"/>
  <c r="D371" a="1"/>
  <c r="D371" s="1"/>
  <c r="E371"/>
  <c r="B372"/>
  <c r="C372" s="1" a="1"/>
  <c r="C372" s="1"/>
  <c r="D372" a="1"/>
  <c r="D372" s="1"/>
  <c r="E372"/>
  <c r="B373"/>
  <c r="C373" s="1" a="1"/>
  <c r="C373" s="1"/>
  <c r="E373"/>
  <c r="B374"/>
  <c r="C374" s="1" a="1"/>
  <c r="C374" s="1"/>
  <c r="E374"/>
  <c r="B375"/>
  <c r="C375" s="1" a="1"/>
  <c r="C375" s="1"/>
  <c r="D375" a="1"/>
  <c r="D375" s="1"/>
  <c r="E375"/>
  <c r="B376"/>
  <c r="C376" s="1" a="1"/>
  <c r="C376" s="1"/>
  <c r="E376"/>
  <c r="B377"/>
  <c r="C377" s="1" a="1"/>
  <c r="C377" s="1"/>
  <c r="E377"/>
  <c r="B378"/>
  <c r="C378" s="1" a="1"/>
  <c r="C378" s="1"/>
  <c r="E378"/>
  <c r="B379"/>
  <c r="C379" a="1"/>
  <c r="C379" s="1"/>
  <c r="D379" a="1"/>
  <c r="D379" s="1"/>
  <c r="E379"/>
  <c r="F379" s="1" a="1"/>
  <c r="F379" s="1"/>
  <c r="B380"/>
  <c r="C380" a="1"/>
  <c r="C380" s="1"/>
  <c r="D380" a="1"/>
  <c r="D380" s="1"/>
  <c r="E380"/>
  <c r="F380" s="1" a="1"/>
  <c r="F380" s="1"/>
  <c r="B381"/>
  <c r="C381" s="1" a="1"/>
  <c r="C381" s="1"/>
  <c r="D381" a="1"/>
  <c r="D381" s="1"/>
  <c r="E381"/>
  <c r="B382"/>
  <c r="C382" s="1" a="1"/>
  <c r="C382" s="1"/>
  <c r="E382"/>
  <c r="B383"/>
  <c r="C383" s="1" a="1"/>
  <c r="C383" s="1"/>
  <c r="E383"/>
  <c r="B384"/>
  <c r="C384" s="1" a="1"/>
  <c r="C384" s="1"/>
  <c r="D384" a="1"/>
  <c r="D384" s="1"/>
  <c r="E384"/>
  <c r="B385"/>
  <c r="C385" s="1" a="1"/>
  <c r="C385" s="1"/>
  <c r="E385"/>
  <c r="B386"/>
  <c r="C386" s="1" a="1"/>
  <c r="C386" s="1"/>
  <c r="E386"/>
  <c r="B387"/>
  <c r="C387" s="1" a="1"/>
  <c r="C387" s="1"/>
  <c r="D387" a="1"/>
  <c r="D387" s="1"/>
  <c r="E387"/>
  <c r="B388"/>
  <c r="C388" s="1" a="1"/>
  <c r="C388" s="1"/>
  <c r="D388" a="1"/>
  <c r="D388" s="1"/>
  <c r="E388"/>
  <c r="B389"/>
  <c r="C389" s="1" a="1"/>
  <c r="C389" s="1"/>
  <c r="E389"/>
  <c r="B390"/>
  <c r="C390" s="1" a="1"/>
  <c r="C390" s="1"/>
  <c r="E390"/>
  <c r="B391"/>
  <c r="C391" s="1" a="1"/>
  <c r="C391" s="1"/>
  <c r="D391" a="1"/>
  <c r="D391" s="1"/>
  <c r="E391"/>
  <c r="B392"/>
  <c r="C392" s="1" a="1"/>
  <c r="C392" s="1"/>
  <c r="E392"/>
  <c r="B393"/>
  <c r="C393" s="1" a="1"/>
  <c r="C393" s="1"/>
  <c r="E393"/>
  <c r="B394"/>
  <c r="C394" s="1" a="1"/>
  <c r="C394" s="1"/>
  <c r="E394"/>
  <c r="B395"/>
  <c r="C395" a="1"/>
  <c r="C395" s="1"/>
  <c r="D395" a="1"/>
  <c r="D395" s="1"/>
  <c r="E395"/>
  <c r="F395" s="1" a="1"/>
  <c r="F395" s="1"/>
  <c r="B396"/>
  <c r="C396" a="1"/>
  <c r="C396" s="1"/>
  <c r="D396" a="1"/>
  <c r="D396" s="1"/>
  <c r="E396"/>
  <c r="F396" s="1" a="1"/>
  <c r="F396" s="1"/>
  <c r="B397"/>
  <c r="C397" s="1" a="1"/>
  <c r="C397" s="1"/>
  <c r="D397" a="1"/>
  <c r="D397" s="1"/>
  <c r="E397"/>
  <c r="B398"/>
  <c r="C398" s="1" a="1"/>
  <c r="C398" s="1"/>
  <c r="E398"/>
  <c r="B399"/>
  <c r="C399" s="1" a="1"/>
  <c r="C399" s="1"/>
  <c r="E399"/>
  <c r="B400"/>
  <c r="C400" s="1" a="1"/>
  <c r="C400" s="1"/>
  <c r="D400" a="1"/>
  <c r="D400" s="1"/>
  <c r="E400"/>
  <c r="B401"/>
  <c r="C401" s="1" a="1"/>
  <c r="C401" s="1"/>
  <c r="E401"/>
  <c r="B402"/>
  <c r="C402" s="1" a="1"/>
  <c r="C402" s="1"/>
  <c r="E402"/>
  <c r="B403"/>
  <c r="C403" s="1" a="1"/>
  <c r="C403" s="1"/>
  <c r="D403" a="1"/>
  <c r="D403" s="1"/>
  <c r="E403"/>
  <c r="B404"/>
  <c r="C404" s="1" a="1"/>
  <c r="C404" s="1"/>
  <c r="D404" a="1"/>
  <c r="D404" s="1"/>
  <c r="E404"/>
  <c r="B405"/>
  <c r="C405" s="1" a="1"/>
  <c r="C405" s="1"/>
  <c r="E405"/>
  <c r="B406"/>
  <c r="C406" s="1" a="1"/>
  <c r="C406" s="1"/>
  <c r="E406"/>
  <c r="B407"/>
  <c r="C407" s="1" a="1"/>
  <c r="C407" s="1"/>
  <c r="D407" a="1"/>
  <c r="D407" s="1"/>
  <c r="E407"/>
  <c r="B408"/>
  <c r="C408" s="1" a="1"/>
  <c r="C408" s="1"/>
  <c r="E408"/>
  <c r="B409"/>
  <c r="C409" s="1" a="1"/>
  <c r="C409" s="1"/>
  <c r="E409"/>
  <c r="B410"/>
  <c r="C410" s="1" a="1"/>
  <c r="C410" s="1"/>
  <c r="E410"/>
  <c r="B411"/>
  <c r="C411" a="1"/>
  <c r="C411" s="1"/>
  <c r="D411" a="1"/>
  <c r="D411" s="1"/>
  <c r="E411"/>
  <c r="F411" s="1" a="1"/>
  <c r="F411" s="1"/>
  <c r="B412"/>
  <c r="C412" a="1"/>
  <c r="C412" s="1"/>
  <c r="D412" a="1"/>
  <c r="D412" s="1"/>
  <c r="E412"/>
  <c r="F412" s="1" a="1"/>
  <c r="F412" s="1"/>
  <c r="B413"/>
  <c r="C413" s="1" a="1"/>
  <c r="C413" s="1"/>
  <c r="D413" a="1"/>
  <c r="D413" s="1"/>
  <c r="E413"/>
  <c r="F413" s="1" a="1"/>
  <c r="F413" s="1"/>
  <c r="B414"/>
  <c r="C414" s="1" a="1"/>
  <c r="C414" s="1"/>
  <c r="E414"/>
  <c r="F414" a="1"/>
  <c r="F414" s="1"/>
  <c r="B415"/>
  <c r="C415" s="1" a="1"/>
  <c r="C415" s="1"/>
  <c r="E415"/>
  <c r="F415" s="1" a="1"/>
  <c r="F415" s="1"/>
  <c r="B416"/>
  <c r="C416" s="1" a="1"/>
  <c r="C416" s="1"/>
  <c r="E416"/>
  <c r="F416" s="1" a="1"/>
  <c r="F416" s="1"/>
  <c r="B417"/>
  <c r="C417" s="1" a="1"/>
  <c r="C417" s="1"/>
  <c r="E417"/>
  <c r="B418"/>
  <c r="C418" s="1" a="1"/>
  <c r="C418" s="1"/>
  <c r="E418"/>
  <c r="F418" s="1" a="1"/>
  <c r="F418" s="1"/>
  <c r="B419"/>
  <c r="C419" s="1" a="1"/>
  <c r="C419" s="1"/>
  <c r="E419"/>
  <c r="B420"/>
  <c r="C420" s="1" a="1"/>
  <c r="C420" s="1"/>
  <c r="E420"/>
  <c r="B421"/>
  <c r="C421" s="1" a="1"/>
  <c r="C421" s="1"/>
  <c r="E421"/>
  <c r="B422"/>
  <c r="C422" s="1" a="1"/>
  <c r="C422" s="1"/>
  <c r="E422"/>
  <c r="F422" s="1" a="1"/>
  <c r="F422" s="1"/>
  <c r="B423"/>
  <c r="C423" s="1" a="1"/>
  <c r="C423" s="1"/>
  <c r="E423"/>
  <c r="B424"/>
  <c r="C424" s="1" a="1"/>
  <c r="C424" s="1"/>
  <c r="E424"/>
  <c r="B425"/>
  <c r="C425" s="1" a="1"/>
  <c r="C425" s="1"/>
  <c r="E425"/>
  <c r="B426"/>
  <c r="C426" s="1" a="1"/>
  <c r="C426" s="1"/>
  <c r="E426"/>
  <c r="B427"/>
  <c r="C427" s="1" a="1"/>
  <c r="C427" s="1"/>
  <c r="E427"/>
  <c r="B428"/>
  <c r="C428" s="1" a="1"/>
  <c r="C428" s="1"/>
  <c r="E428"/>
  <c r="B429"/>
  <c r="C429" s="1" a="1"/>
  <c r="C429" s="1"/>
  <c r="E429"/>
  <c r="B430"/>
  <c r="C430" s="1" a="1"/>
  <c r="C430" s="1"/>
  <c r="E430"/>
  <c r="F430" a="1"/>
  <c r="F430" s="1"/>
  <c r="B431"/>
  <c r="C431" s="1" a="1"/>
  <c r="C431" s="1"/>
  <c r="E431"/>
  <c r="F431" s="1" a="1"/>
  <c r="F431" s="1"/>
  <c r="B432"/>
  <c r="C432" s="1" a="1"/>
  <c r="C432" s="1"/>
  <c r="E432"/>
  <c r="F432" s="1" a="1"/>
  <c r="F432" s="1"/>
  <c r="B433"/>
  <c r="C433" s="1" a="1"/>
  <c r="C433" s="1"/>
  <c r="E433"/>
  <c r="B434"/>
  <c r="C434" s="1" a="1"/>
  <c r="C434" s="1"/>
  <c r="E434"/>
  <c r="F434" s="1" a="1"/>
  <c r="F434" s="1"/>
  <c r="B435"/>
  <c r="C435" s="1" a="1"/>
  <c r="C435" s="1"/>
  <c r="E435"/>
  <c r="B436"/>
  <c r="C436" s="1" a="1"/>
  <c r="C436" s="1"/>
  <c r="E436"/>
  <c r="B437"/>
  <c r="C437" s="1" a="1"/>
  <c r="C437" s="1"/>
  <c r="E437"/>
  <c r="B438"/>
  <c r="C438" s="1" a="1"/>
  <c r="C438" s="1"/>
  <c r="E438"/>
  <c r="F438" s="1" a="1"/>
  <c r="F438" s="1"/>
  <c r="B439"/>
  <c r="C439" s="1" a="1"/>
  <c r="C439" s="1"/>
  <c r="E439"/>
  <c r="B440"/>
  <c r="C440" s="1" a="1"/>
  <c r="C440" s="1"/>
  <c r="E440"/>
  <c r="B441"/>
  <c r="C441" s="1" a="1"/>
  <c r="C441" s="1"/>
  <c r="E441"/>
  <c r="B442"/>
  <c r="C442" s="1" a="1"/>
  <c r="C442" s="1"/>
  <c r="E442"/>
  <c r="B443"/>
  <c r="C443" s="1" a="1"/>
  <c r="C443" s="1"/>
  <c r="E443"/>
  <c r="B444"/>
  <c r="C444" s="1" a="1"/>
  <c r="C444" s="1"/>
  <c r="E444"/>
  <c r="B445"/>
  <c r="C445" s="1" a="1"/>
  <c r="C445" s="1"/>
  <c r="E445"/>
  <c r="B446"/>
  <c r="C446" s="1" a="1"/>
  <c r="C446" s="1"/>
  <c r="E446"/>
  <c r="B447"/>
  <c r="C447" s="1" a="1"/>
  <c r="C447" s="1"/>
  <c r="E447"/>
  <c r="H309" i="5" a="1"/>
  <c r="H309" s="1"/>
  <c r="I309"/>
  <c r="K309"/>
  <c r="H310" a="1"/>
  <c r="H310" s="1"/>
  <c r="I310"/>
  <c r="K310"/>
  <c r="H311" a="1"/>
  <c r="H311" s="1"/>
  <c r="I311"/>
  <c r="K311"/>
  <c r="H312" a="1"/>
  <c r="H312" s="1"/>
  <c r="I312"/>
  <c r="K312"/>
  <c r="H313" a="1"/>
  <c r="H313" s="1"/>
  <c r="I313"/>
  <c r="K313"/>
  <c r="H314" a="1"/>
  <c r="H314" s="1"/>
  <c r="I314"/>
  <c r="J314" a="1"/>
  <c r="J314" s="1"/>
  <c r="C53" i="6" s="1" a="1"/>
  <c r="C53" s="1"/>
  <c r="H53" s="1"/>
  <c r="K314" i="5"/>
  <c r="L314" a="1"/>
  <c r="L314" s="1"/>
  <c r="D53" i="6" s="1" a="1"/>
  <c r="D53" s="1"/>
  <c r="I53" s="1"/>
  <c r="H315" i="5" a="1"/>
  <c r="H315" s="1"/>
  <c r="I315"/>
  <c r="K315"/>
  <c r="H316" a="1"/>
  <c r="H316" s="1"/>
  <c r="I316"/>
  <c r="K316"/>
  <c r="H317" a="1"/>
  <c r="H317" s="1"/>
  <c r="I317"/>
  <c r="K317"/>
  <c r="H318" a="1"/>
  <c r="H318" s="1"/>
  <c r="I318"/>
  <c r="K318"/>
  <c r="H319" a="1"/>
  <c r="H319" s="1"/>
  <c r="I319"/>
  <c r="K319"/>
  <c r="H320" a="1"/>
  <c r="H320" s="1"/>
  <c r="I320"/>
  <c r="J320" a="1"/>
  <c r="J320" s="1"/>
  <c r="C54" i="6" s="1" a="1"/>
  <c r="C54" s="1"/>
  <c r="H54" s="1"/>
  <c r="K320" i="5"/>
  <c r="L320" a="1"/>
  <c r="L320" s="1"/>
  <c r="D54" i="6" s="1" a="1"/>
  <c r="D54" s="1"/>
  <c r="I54" s="1"/>
  <c r="H321" i="5" a="1"/>
  <c r="H321" s="1"/>
  <c r="K321"/>
  <c r="H322" a="1"/>
  <c r="H322" s="1"/>
  <c r="K322"/>
  <c r="H323" a="1"/>
  <c r="H323" s="1"/>
  <c r="K323"/>
  <c r="H324" a="1"/>
  <c r="H324" s="1"/>
  <c r="I324"/>
  <c r="K324"/>
  <c r="H325" a="1"/>
  <c r="H325" s="1"/>
  <c r="I325"/>
  <c r="K325"/>
  <c r="H326" a="1"/>
  <c r="H326" s="1"/>
  <c r="I326"/>
  <c r="K326"/>
  <c r="L326" a="1"/>
  <c r="L326" s="1"/>
  <c r="D55" i="6" s="1" a="1"/>
  <c r="D55" s="1"/>
  <c r="I55" s="1"/>
  <c r="H327" i="5" a="1"/>
  <c r="H327" s="1"/>
  <c r="K327"/>
  <c r="H328" a="1"/>
  <c r="H328" s="1"/>
  <c r="K328"/>
  <c r="I329"/>
  <c r="K329"/>
  <c r="H330" a="1"/>
  <c r="H330" s="1"/>
  <c r="I330"/>
  <c r="K330"/>
  <c r="H331" a="1"/>
  <c r="H331" s="1"/>
  <c r="I331"/>
  <c r="K331"/>
  <c r="H332" a="1"/>
  <c r="H332" s="1"/>
  <c r="I332"/>
  <c r="J332" a="1"/>
  <c r="J332" s="1"/>
  <c r="C56" i="6" s="1" a="1"/>
  <c r="C56" s="1"/>
  <c r="H56" s="1"/>
  <c r="K332" i="5"/>
  <c r="L332" a="1"/>
  <c r="L332" s="1"/>
  <c r="D56" i="6" s="1" a="1"/>
  <c r="D56" s="1"/>
  <c r="I56" s="1"/>
  <c r="H333" i="5" a="1"/>
  <c r="H333" s="1"/>
  <c r="I333"/>
  <c r="K333"/>
  <c r="H334" a="1"/>
  <c r="H334" s="1"/>
  <c r="I334"/>
  <c r="K334"/>
  <c r="H335" a="1"/>
  <c r="H335" s="1"/>
  <c r="I335"/>
  <c r="K335"/>
  <c r="H336" a="1"/>
  <c r="H336" s="1"/>
  <c r="I336"/>
  <c r="K336"/>
  <c r="H337" a="1"/>
  <c r="H337" s="1"/>
  <c r="I337"/>
  <c r="K337"/>
  <c r="H338" a="1"/>
  <c r="H338" s="1"/>
  <c r="I338"/>
  <c r="J338" a="1"/>
  <c r="J338" s="1"/>
  <c r="C57" i="6" s="1" a="1"/>
  <c r="C57" s="1"/>
  <c r="H57" s="1"/>
  <c r="K338" i="5"/>
  <c r="L338" a="1"/>
  <c r="L338" s="1"/>
  <c r="D57" i="6" s="1" a="1"/>
  <c r="D57" s="1"/>
  <c r="I57" s="1"/>
  <c r="H339" i="5" a="1"/>
  <c r="H339" s="1"/>
  <c r="I339"/>
  <c r="K339"/>
  <c r="H340" a="1"/>
  <c r="H340" s="1"/>
  <c r="I340"/>
  <c r="K340"/>
  <c r="H341" a="1"/>
  <c r="H341" s="1"/>
  <c r="I341"/>
  <c r="K341"/>
  <c r="H342" a="1"/>
  <c r="H342" s="1"/>
  <c r="I342"/>
  <c r="K342"/>
  <c r="H343" a="1"/>
  <c r="H343" s="1"/>
  <c r="I343"/>
  <c r="K343"/>
  <c r="H344" a="1"/>
  <c r="H344" s="1"/>
  <c r="I344"/>
  <c r="J344" a="1"/>
  <c r="J344" s="1"/>
  <c r="C58" i="6" s="1" a="1"/>
  <c r="C58" s="1"/>
  <c r="H58" s="1"/>
  <c r="K344" i="5"/>
  <c r="L344" a="1"/>
  <c r="L344" s="1"/>
  <c r="D58" i="6" s="1" a="1"/>
  <c r="D58" s="1"/>
  <c r="I58" s="1"/>
  <c r="H345" i="5" a="1"/>
  <c r="H345" s="1"/>
  <c r="I345"/>
  <c r="K345"/>
  <c r="H346" a="1"/>
  <c r="H346" s="1"/>
  <c r="I346"/>
  <c r="K346"/>
  <c r="H347" a="1"/>
  <c r="H347" s="1"/>
  <c r="I347"/>
  <c r="K347"/>
  <c r="H348" a="1"/>
  <c r="H348" s="1"/>
  <c r="I348"/>
  <c r="K348"/>
  <c r="H349" a="1"/>
  <c r="H349" s="1"/>
  <c r="I349"/>
  <c r="K349"/>
  <c r="H350" a="1"/>
  <c r="H350" s="1"/>
  <c r="I350"/>
  <c r="J350" a="1"/>
  <c r="J350" s="1"/>
  <c r="C59" i="6" s="1" a="1"/>
  <c r="C59" s="1"/>
  <c r="H59" s="1"/>
  <c r="K350" i="5"/>
  <c r="L350" a="1"/>
  <c r="L350" s="1"/>
  <c r="D59" i="6" s="1" a="1"/>
  <c r="D59" s="1"/>
  <c r="I59" s="1"/>
  <c r="H351" i="5" a="1"/>
  <c r="H351" s="1"/>
  <c r="I351"/>
  <c r="K351"/>
  <c r="H352" a="1"/>
  <c r="H352" s="1"/>
  <c r="I352"/>
  <c r="K352"/>
  <c r="H353" a="1"/>
  <c r="H353" s="1"/>
  <c r="I353"/>
  <c r="K353"/>
  <c r="H354" a="1"/>
  <c r="H354" s="1"/>
  <c r="I354"/>
  <c r="K354"/>
  <c r="H355" a="1"/>
  <c r="H355" s="1"/>
  <c r="I355"/>
  <c r="K355"/>
  <c r="H356" a="1"/>
  <c r="H356" s="1"/>
  <c r="I356"/>
  <c r="J356" a="1"/>
  <c r="J356" s="1"/>
  <c r="C60" i="6" s="1" a="1"/>
  <c r="C60" s="1"/>
  <c r="H60" s="1"/>
  <c r="K356" i="5"/>
  <c r="L356" a="1"/>
  <c r="L356" s="1"/>
  <c r="D60" i="6" s="1" a="1"/>
  <c r="D60" s="1"/>
  <c r="I60" s="1"/>
  <c r="H357" i="5" a="1"/>
  <c r="H357" s="1"/>
  <c r="I357"/>
  <c r="K357"/>
  <c r="H358" a="1"/>
  <c r="H358" s="1"/>
  <c r="I358"/>
  <c r="K358"/>
  <c r="H359" a="1"/>
  <c r="H359" s="1"/>
  <c r="I359"/>
  <c r="K359"/>
  <c r="H360" a="1"/>
  <c r="H360" s="1"/>
  <c r="I360"/>
  <c r="K360"/>
  <c r="H361" a="1"/>
  <c r="H361" s="1"/>
  <c r="I361"/>
  <c r="K361"/>
  <c r="H362" a="1"/>
  <c r="H362" s="1"/>
  <c r="I362"/>
  <c r="J362" a="1"/>
  <c r="J362" s="1"/>
  <c r="C61" i="6" s="1" a="1"/>
  <c r="C61" s="1"/>
  <c r="H61" s="1"/>
  <c r="K362" i="5"/>
  <c r="L362" a="1"/>
  <c r="L362" s="1"/>
  <c r="D61" i="6" s="1" a="1"/>
  <c r="D61" s="1"/>
  <c r="I61" s="1"/>
  <c r="H363" i="5" a="1"/>
  <c r="H363" s="1"/>
  <c r="I363"/>
  <c r="K363"/>
  <c r="H364" a="1"/>
  <c r="H364" s="1"/>
  <c r="I364"/>
  <c r="K364"/>
  <c r="H365" a="1"/>
  <c r="H365" s="1"/>
  <c r="I365"/>
  <c r="K365"/>
  <c r="H366" a="1"/>
  <c r="H366" s="1"/>
  <c r="I366"/>
  <c r="K366"/>
  <c r="H367" a="1"/>
  <c r="H367" s="1"/>
  <c r="I367"/>
  <c r="K367"/>
  <c r="H368" a="1"/>
  <c r="H368" s="1"/>
  <c r="I368"/>
  <c r="J368" a="1"/>
  <c r="J368" s="1"/>
  <c r="C62" i="6" s="1" a="1"/>
  <c r="C62" s="1"/>
  <c r="H62" s="1"/>
  <c r="K368" i="5"/>
  <c r="L368" a="1"/>
  <c r="L368" s="1"/>
  <c r="D62" i="6" s="1" a="1"/>
  <c r="D62" s="1"/>
  <c r="I62" s="1"/>
  <c r="H369" i="5" a="1"/>
  <c r="H369" s="1"/>
  <c r="I369"/>
  <c r="K369"/>
  <c r="H370" a="1"/>
  <c r="H370" s="1"/>
  <c r="I370"/>
  <c r="K370"/>
  <c r="H371" a="1"/>
  <c r="H371" s="1"/>
  <c r="I371"/>
  <c r="K371"/>
  <c r="H372" a="1"/>
  <c r="H372" s="1"/>
  <c r="I372"/>
  <c r="K372"/>
  <c r="H373" a="1"/>
  <c r="H373" s="1"/>
  <c r="I373"/>
  <c r="K373"/>
  <c r="H374" a="1"/>
  <c r="H374" s="1"/>
  <c r="I374"/>
  <c r="J374" a="1"/>
  <c r="J374" s="1"/>
  <c r="C63" i="6" s="1" a="1"/>
  <c r="C63" s="1"/>
  <c r="H63" s="1"/>
  <c r="K374" i="5"/>
  <c r="L374" a="1"/>
  <c r="L374" s="1"/>
  <c r="D63" i="6" s="1" a="1"/>
  <c r="D63" s="1"/>
  <c r="I63" s="1"/>
  <c r="H375" i="5" a="1"/>
  <c r="H375" s="1"/>
  <c r="I375"/>
  <c r="K375"/>
  <c r="H376" a="1"/>
  <c r="H376" s="1"/>
  <c r="I376"/>
  <c r="K376"/>
  <c r="H377" a="1"/>
  <c r="H377" s="1"/>
  <c r="I377"/>
  <c r="K377"/>
  <c r="H378" a="1"/>
  <c r="H378" s="1"/>
  <c r="I378"/>
  <c r="K378"/>
  <c r="H379" a="1"/>
  <c r="H379" s="1"/>
  <c r="I379"/>
  <c r="K379"/>
  <c r="H380" a="1"/>
  <c r="H380" s="1"/>
  <c r="I380"/>
  <c r="J380" a="1"/>
  <c r="J380" s="1"/>
  <c r="C64" i="6" s="1" a="1"/>
  <c r="C64" s="1"/>
  <c r="H64" s="1"/>
  <c r="K380" i="5"/>
  <c r="L380" a="1"/>
  <c r="L380" s="1"/>
  <c r="D64" i="6" s="1" a="1"/>
  <c r="D64" s="1"/>
  <c r="I64" s="1"/>
  <c r="H381" i="5" a="1"/>
  <c r="H381" s="1"/>
  <c r="I381"/>
  <c r="K381"/>
  <c r="H382" a="1"/>
  <c r="H382" s="1"/>
  <c r="I382"/>
  <c r="K382"/>
  <c r="H383" a="1"/>
  <c r="H383" s="1"/>
  <c r="I383"/>
  <c r="K383"/>
  <c r="H384" a="1"/>
  <c r="H384" s="1"/>
  <c r="I384"/>
  <c r="K384"/>
  <c r="H385" a="1"/>
  <c r="H385" s="1"/>
  <c r="I385"/>
  <c r="K385"/>
  <c r="H386" a="1"/>
  <c r="H386" s="1"/>
  <c r="I386"/>
  <c r="J386" a="1"/>
  <c r="J386" s="1"/>
  <c r="C65" i="6" s="1" a="1"/>
  <c r="C65" s="1"/>
  <c r="H65" s="1"/>
  <c r="K386" i="5"/>
  <c r="L386" a="1"/>
  <c r="L386" s="1"/>
  <c r="D65" i="6" s="1" a="1"/>
  <c r="D65" s="1"/>
  <c r="I65" s="1"/>
  <c r="H387" i="5" a="1"/>
  <c r="H387" s="1"/>
  <c r="I387"/>
  <c r="K387"/>
  <c r="H388" a="1"/>
  <c r="H388" s="1"/>
  <c r="I388"/>
  <c r="K388"/>
  <c r="H389" a="1"/>
  <c r="H389" s="1"/>
  <c r="I389"/>
  <c r="K389"/>
  <c r="H390" a="1"/>
  <c r="H390" s="1"/>
  <c r="I390"/>
  <c r="K390"/>
  <c r="H391" a="1"/>
  <c r="H391" s="1"/>
  <c r="I391"/>
  <c r="K391"/>
  <c r="H392" a="1"/>
  <c r="H392" s="1"/>
  <c r="I392"/>
  <c r="J392" a="1"/>
  <c r="J392" s="1"/>
  <c r="C66" i="6" s="1" a="1"/>
  <c r="C66" s="1"/>
  <c r="H66" s="1"/>
  <c r="K392" i="5"/>
  <c r="L392" a="1"/>
  <c r="L392" s="1"/>
  <c r="D66" i="6" s="1" a="1"/>
  <c r="D66" s="1"/>
  <c r="I66" s="1"/>
  <c r="H393" i="5" a="1"/>
  <c r="H393" s="1"/>
  <c r="I393"/>
  <c r="K393"/>
  <c r="H394" a="1"/>
  <c r="H394" s="1"/>
  <c r="I394"/>
  <c r="K394"/>
  <c r="H395" a="1"/>
  <c r="H395" s="1"/>
  <c r="I395"/>
  <c r="K395"/>
  <c r="H396" a="1"/>
  <c r="H396" s="1"/>
  <c r="I396"/>
  <c r="K396"/>
  <c r="H397" a="1"/>
  <c r="H397" s="1"/>
  <c r="I397"/>
  <c r="K397"/>
  <c r="H398" a="1"/>
  <c r="H398" s="1"/>
  <c r="I398"/>
  <c r="J398" a="1"/>
  <c r="J398" s="1"/>
  <c r="C67" i="6" s="1" a="1"/>
  <c r="C67" s="1"/>
  <c r="H67" s="1"/>
  <c r="K398" i="5"/>
  <c r="L398" a="1"/>
  <c r="L398" s="1"/>
  <c r="D67" i="6" s="1" a="1"/>
  <c r="D67" s="1"/>
  <c r="I67" s="1"/>
  <c r="H399" i="5" a="1"/>
  <c r="H399" s="1"/>
  <c r="I399"/>
  <c r="K399"/>
  <c r="H400" a="1"/>
  <c r="H400" s="1"/>
  <c r="I400"/>
  <c r="K400"/>
  <c r="H401" a="1"/>
  <c r="H401" s="1"/>
  <c r="I401"/>
  <c r="K401"/>
  <c r="H402" a="1"/>
  <c r="H402" s="1"/>
  <c r="I402"/>
  <c r="K402"/>
  <c r="H403" a="1"/>
  <c r="H403" s="1"/>
  <c r="I403"/>
  <c r="K403"/>
  <c r="H404" a="1"/>
  <c r="H404" s="1"/>
  <c r="I404"/>
  <c r="J404" a="1"/>
  <c r="J404" s="1"/>
  <c r="C68" i="6" s="1" a="1"/>
  <c r="C68" s="1"/>
  <c r="H68" s="1"/>
  <c r="K404" i="5"/>
  <c r="L404" a="1"/>
  <c r="L404" s="1"/>
  <c r="D68" i="6" s="1" a="1"/>
  <c r="D68" s="1"/>
  <c r="I68" s="1"/>
  <c r="H405" i="5" a="1"/>
  <c r="H405" s="1"/>
  <c r="I405"/>
  <c r="K405"/>
  <c r="H406" a="1"/>
  <c r="H406" s="1"/>
  <c r="I406"/>
  <c r="K406"/>
  <c r="H407" a="1"/>
  <c r="H407" s="1"/>
  <c r="I407"/>
  <c r="K407"/>
  <c r="H408" a="1"/>
  <c r="H408" s="1"/>
  <c r="I408"/>
  <c r="K408"/>
  <c r="H409" a="1"/>
  <c r="H409" s="1"/>
  <c r="I409"/>
  <c r="K409"/>
  <c r="H410" a="1"/>
  <c r="H410" s="1"/>
  <c r="I410"/>
  <c r="J410" a="1"/>
  <c r="J410" s="1"/>
  <c r="C69" i="6" s="1" a="1"/>
  <c r="C69" s="1"/>
  <c r="H69" s="1"/>
  <c r="K410" i="5"/>
  <c r="L410" a="1"/>
  <c r="L410" s="1"/>
  <c r="D69" i="6" s="1" a="1"/>
  <c r="D69" s="1"/>
  <c r="I69" s="1"/>
  <c r="H411" i="5" a="1"/>
  <c r="H411" s="1"/>
  <c r="I411"/>
  <c r="K411"/>
  <c r="H412" a="1"/>
  <c r="H412" s="1"/>
  <c r="I412"/>
  <c r="K412"/>
  <c r="H413" a="1"/>
  <c r="H413" s="1"/>
  <c r="I413"/>
  <c r="K413"/>
  <c r="H414" a="1"/>
  <c r="H414" s="1"/>
  <c r="I414"/>
  <c r="K414"/>
  <c r="H415" a="1"/>
  <c r="H415" s="1"/>
  <c r="I415"/>
  <c r="K415"/>
  <c r="H416" a="1"/>
  <c r="H416" s="1"/>
  <c r="I416"/>
  <c r="J416" a="1"/>
  <c r="J416" s="1"/>
  <c r="C70" i="6" s="1" a="1"/>
  <c r="C70" s="1"/>
  <c r="H70" s="1"/>
  <c r="K416" i="5"/>
  <c r="L416" a="1"/>
  <c r="L416" s="1"/>
  <c r="D70" i="6" s="1" a="1"/>
  <c r="D70" s="1"/>
  <c r="I70" s="1"/>
  <c r="H417" i="5" a="1"/>
  <c r="H417" s="1"/>
  <c r="I417"/>
  <c r="K417"/>
  <c r="H418" a="1"/>
  <c r="H418" s="1"/>
  <c r="I418"/>
  <c r="K418"/>
  <c r="H419" a="1"/>
  <c r="H419" s="1"/>
  <c r="I419"/>
  <c r="K419"/>
  <c r="H420" a="1"/>
  <c r="H420" s="1"/>
  <c r="I420"/>
  <c r="K420"/>
  <c r="H421" a="1"/>
  <c r="H421" s="1"/>
  <c r="I421"/>
  <c r="K421"/>
  <c r="H422" a="1"/>
  <c r="H422" s="1"/>
  <c r="I422"/>
  <c r="J422" a="1"/>
  <c r="J422" s="1"/>
  <c r="C71" i="6" s="1" a="1"/>
  <c r="C71" s="1"/>
  <c r="H71" s="1"/>
  <c r="K422" i="5"/>
  <c r="L422" a="1"/>
  <c r="L422" s="1"/>
  <c r="D71" i="6" s="1" a="1"/>
  <c r="D71" s="1"/>
  <c r="I71" s="1"/>
  <c r="H423" i="5" a="1"/>
  <c r="H423" s="1"/>
  <c r="I423"/>
  <c r="K423"/>
  <c r="H424" a="1"/>
  <c r="H424" s="1"/>
  <c r="I424"/>
  <c r="K424"/>
  <c r="H425" a="1"/>
  <c r="H425" s="1"/>
  <c r="I425"/>
  <c r="K425"/>
  <c r="H426" a="1"/>
  <c r="H426" s="1"/>
  <c r="I426"/>
  <c r="K426"/>
  <c r="H427" a="1"/>
  <c r="H427" s="1"/>
  <c r="I427"/>
  <c r="K427"/>
  <c r="H428" a="1"/>
  <c r="H428" s="1"/>
  <c r="I428"/>
  <c r="J428" a="1"/>
  <c r="J428" s="1"/>
  <c r="C72" i="6" s="1" a="1"/>
  <c r="C72" s="1"/>
  <c r="H72" s="1"/>
  <c r="K428" i="5"/>
  <c r="L428" a="1"/>
  <c r="L428" s="1"/>
  <c r="D72" i="6" s="1" a="1"/>
  <c r="D72" s="1"/>
  <c r="I72" s="1"/>
  <c r="F442" i="1" l="1" a="1"/>
  <c r="F442" s="1"/>
  <c r="F440" a="1"/>
  <c r="F440" s="1"/>
  <c r="F439" a="1"/>
  <c r="F439" s="1"/>
  <c r="F426" a="1"/>
  <c r="F426" s="1"/>
  <c r="F424" a="1"/>
  <c r="F424" s="1"/>
  <c r="F423" a="1"/>
  <c r="F423" s="1"/>
  <c r="D408" a="1"/>
  <c r="D408" s="1"/>
  <c r="D405" a="1"/>
  <c r="D405" s="1"/>
  <c r="F404" a="1"/>
  <c r="F404" s="1"/>
  <c r="F403" a="1"/>
  <c r="F403" s="1"/>
  <c r="D399" a="1"/>
  <c r="D399" s="1"/>
  <c r="D392" a="1"/>
  <c r="D392" s="1"/>
  <c r="D389" a="1"/>
  <c r="D389" s="1"/>
  <c r="F388" a="1"/>
  <c r="F388" s="1"/>
  <c r="F387" a="1"/>
  <c r="F387" s="1"/>
  <c r="D383" a="1"/>
  <c r="D383" s="1"/>
  <c r="D376" a="1"/>
  <c r="D376" s="1"/>
  <c r="D373" a="1"/>
  <c r="D373" s="1"/>
  <c r="F372" a="1"/>
  <c r="F372" s="1"/>
  <c r="F371" a="1"/>
  <c r="F371" s="1"/>
  <c r="D367" a="1"/>
  <c r="D367" s="1"/>
  <c r="D360" a="1"/>
  <c r="D360" s="1"/>
  <c r="D357" a="1"/>
  <c r="D357" s="1"/>
  <c r="F356" a="1"/>
  <c r="F356" s="1"/>
  <c r="F355" a="1"/>
  <c r="F355" s="1"/>
  <c r="D350" a="1"/>
  <c r="D350" s="1"/>
  <c r="D343" a="1"/>
  <c r="D343" s="1"/>
  <c r="D338" a="1"/>
  <c r="D338" s="1"/>
  <c r="D328" a="1"/>
  <c r="D328" s="1"/>
  <c r="D440" i="2" a="1"/>
  <c r="D440" s="1"/>
  <c r="D432" a="1"/>
  <c r="D432" s="1"/>
  <c r="D424" a="1"/>
  <c r="D424" s="1"/>
  <c r="D416" a="1"/>
  <c r="D416" s="1"/>
  <c r="D407" a="1"/>
  <c r="D407" s="1"/>
  <c r="D404" a="1"/>
  <c r="D404" s="1"/>
  <c r="F403" a="1"/>
  <c r="F403" s="1"/>
  <c r="F402" a="1"/>
  <c r="F402" s="1"/>
  <c r="D398" a="1"/>
  <c r="D398" s="1"/>
  <c r="D391" a="1"/>
  <c r="D391" s="1"/>
  <c r="D388" a="1"/>
  <c r="D388" s="1"/>
  <c r="F387" a="1"/>
  <c r="F387" s="1"/>
  <c r="F386" a="1"/>
  <c r="F386" s="1"/>
  <c r="D382" a="1"/>
  <c r="D382" s="1"/>
  <c r="D375" a="1"/>
  <c r="D375" s="1"/>
  <c r="D372" a="1"/>
  <c r="D372" s="1"/>
  <c r="F371" a="1"/>
  <c r="F371" s="1"/>
  <c r="F370" a="1"/>
  <c r="F370" s="1"/>
  <c r="D366" a="1"/>
  <c r="D366" s="1"/>
  <c r="D359" a="1"/>
  <c r="D359" s="1"/>
  <c r="D356" a="1"/>
  <c r="D356" s="1"/>
  <c r="F355" a="1"/>
  <c r="F355" s="1"/>
  <c r="F354" a="1"/>
  <c r="F354" s="1"/>
  <c r="D350" a="1"/>
  <c r="D350" s="1"/>
  <c r="D339" a="1"/>
  <c r="D339" s="1"/>
  <c r="D335" a="1"/>
  <c r="D335" s="1"/>
  <c r="D424" i="3" a="1"/>
  <c r="D424" s="1"/>
  <c r="D408" a="1"/>
  <c r="D408" s="1"/>
  <c r="D392" a="1"/>
  <c r="D392" s="1"/>
  <c r="D376" a="1"/>
  <c r="D376" s="1"/>
  <c r="D360" a="1"/>
  <c r="D360" s="1"/>
  <c r="D340" a="1"/>
  <c r="D340" s="1"/>
  <c r="D438" i="4" a="1"/>
  <c r="D438" s="1"/>
  <c r="D422" a="1"/>
  <c r="D422" s="1"/>
  <c r="D410" a="1"/>
  <c r="D410" s="1"/>
  <c r="D402" a="1"/>
  <c r="D402" s="1"/>
  <c r="D394" a="1"/>
  <c r="D394" s="1"/>
  <c r="D390" a="1"/>
  <c r="D390" s="1"/>
  <c r="D384" a="1"/>
  <c r="D384" s="1"/>
  <c r="D381" a="1"/>
  <c r="D381" s="1"/>
  <c r="D375" a="1"/>
  <c r="D375" s="1"/>
  <c r="D371" a="1"/>
  <c r="D371" s="1"/>
  <c r="D362" a="1"/>
  <c r="D362" s="1"/>
  <c r="D358" a="1"/>
  <c r="D358" s="1"/>
  <c r="D352" a="1"/>
  <c r="D352" s="1"/>
  <c r="D349" a="1"/>
  <c r="D349" s="1"/>
  <c r="D342" a="1"/>
  <c r="D342" s="1"/>
  <c r="D332" a="1"/>
  <c r="D332" s="1"/>
  <c r="F447" i="1" a="1"/>
  <c r="F447" s="1"/>
  <c r="F444" a="1"/>
  <c r="F444" s="1"/>
  <c r="F443" a="1"/>
  <c r="F443" s="1"/>
  <c r="F436" a="1"/>
  <c r="F436" s="1"/>
  <c r="F435" a="1"/>
  <c r="F435" s="1"/>
  <c r="F428" a="1"/>
  <c r="F428" s="1"/>
  <c r="F427" a="1"/>
  <c r="F427" s="1"/>
  <c r="F420" a="1"/>
  <c r="F420" s="1"/>
  <c r="F419" a="1"/>
  <c r="F419" s="1"/>
  <c r="D409" a="1"/>
  <c r="D409" s="1"/>
  <c r="F408" a="1"/>
  <c r="F408" s="1"/>
  <c r="F407" a="1"/>
  <c r="F407" s="1"/>
  <c r="D401" a="1"/>
  <c r="D401" s="1"/>
  <c r="F400" a="1"/>
  <c r="F400" s="1"/>
  <c r="F399" a="1"/>
  <c r="F399" s="1"/>
  <c r="D393" a="1"/>
  <c r="D393" s="1"/>
  <c r="F392" a="1"/>
  <c r="F392" s="1"/>
  <c r="F391" a="1"/>
  <c r="F391" s="1"/>
  <c r="D385" a="1"/>
  <c r="D385" s="1"/>
  <c r="F384" a="1"/>
  <c r="F384" s="1"/>
  <c r="F383" a="1"/>
  <c r="F383" s="1"/>
  <c r="D377" a="1"/>
  <c r="D377" s="1"/>
  <c r="F376" a="1"/>
  <c r="F376" s="1"/>
  <c r="F375" a="1"/>
  <c r="F375" s="1"/>
  <c r="D369" a="1"/>
  <c r="D369" s="1"/>
  <c r="F368" a="1"/>
  <c r="F368" s="1"/>
  <c r="F367" a="1"/>
  <c r="F367" s="1"/>
  <c r="D361" a="1"/>
  <c r="D361" s="1"/>
  <c r="F360" a="1"/>
  <c r="F360" s="1"/>
  <c r="F359" a="1"/>
  <c r="F359" s="1"/>
  <c r="D353" a="1"/>
  <c r="D353" s="1"/>
  <c r="F352" a="1"/>
  <c r="F352" s="1"/>
  <c r="D345" a="1"/>
  <c r="D345" s="1"/>
  <c r="F344" a="1"/>
  <c r="F344" s="1"/>
  <c r="F343" a="1"/>
  <c r="F343" s="1"/>
  <c r="D337" a="1"/>
  <c r="D337" s="1"/>
  <c r="D332" a="1"/>
  <c r="D332" s="1"/>
  <c r="D446" i="2" a="1"/>
  <c r="D446" s="1"/>
  <c r="D442" a="1"/>
  <c r="D442" s="1"/>
  <c r="D438" a="1"/>
  <c r="D438" s="1"/>
  <c r="D434" a="1"/>
  <c r="D434" s="1"/>
  <c r="D430" a="1"/>
  <c r="D430" s="1"/>
  <c r="D426" a="1"/>
  <c r="D426" s="1"/>
  <c r="D422" a="1"/>
  <c r="D422" s="1"/>
  <c r="D418" a="1"/>
  <c r="D418" s="1"/>
  <c r="D414" a="1"/>
  <c r="D414" s="1"/>
  <c r="D408" a="1"/>
  <c r="D408" s="1"/>
  <c r="F407" a="1"/>
  <c r="F407" s="1"/>
  <c r="F406" a="1"/>
  <c r="F406" s="1"/>
  <c r="D400" a="1"/>
  <c r="D400" s="1"/>
  <c r="F399" a="1"/>
  <c r="F399" s="1"/>
  <c r="F398" a="1"/>
  <c r="F398" s="1"/>
  <c r="D392" a="1"/>
  <c r="D392" s="1"/>
  <c r="F391" a="1"/>
  <c r="F391" s="1"/>
  <c r="F390" a="1"/>
  <c r="F390" s="1"/>
  <c r="D384" a="1"/>
  <c r="D384" s="1"/>
  <c r="F383" a="1"/>
  <c r="F383" s="1"/>
  <c r="F382" a="1"/>
  <c r="F382" s="1"/>
  <c r="D376" a="1"/>
  <c r="D376" s="1"/>
  <c r="F375" a="1"/>
  <c r="F375" s="1"/>
  <c r="F374" a="1"/>
  <c r="F374" s="1"/>
  <c r="D368" a="1"/>
  <c r="D368" s="1"/>
  <c r="F367" a="1"/>
  <c r="F367" s="1"/>
  <c r="F366" a="1"/>
  <c r="F366" s="1"/>
  <c r="D360" a="1"/>
  <c r="D360" s="1"/>
  <c r="F359" a="1"/>
  <c r="F359" s="1"/>
  <c r="F358" a="1"/>
  <c r="F358" s="1"/>
  <c r="D352" a="1"/>
  <c r="D352" s="1"/>
  <c r="F351" a="1"/>
  <c r="F351" s="1"/>
  <c r="F350" a="1"/>
  <c r="F350" s="1"/>
  <c r="D340" a="1"/>
  <c r="D340" s="1"/>
  <c r="F339" a="1"/>
  <c r="F339" s="1"/>
  <c r="F338" a="1"/>
  <c r="F338" s="1"/>
  <c r="D334" a="1"/>
  <c r="D334" s="1"/>
  <c r="D428" i="3" a="1"/>
  <c r="D428" s="1"/>
  <c r="D420" a="1"/>
  <c r="D420" s="1"/>
  <c r="D412" a="1"/>
  <c r="D412" s="1"/>
  <c r="D404" a="1"/>
  <c r="D404" s="1"/>
  <c r="D396" a="1"/>
  <c r="D396" s="1"/>
  <c r="D388" a="1"/>
  <c r="D388" s="1"/>
  <c r="D380" a="1"/>
  <c r="D380" s="1"/>
  <c r="D372" a="1"/>
  <c r="D372" s="1"/>
  <c r="D364" a="1"/>
  <c r="D364" s="1"/>
  <c r="D356" a="1"/>
  <c r="D356" s="1"/>
  <c r="D348" a="1"/>
  <c r="D348" s="1"/>
  <c r="D332" a="1"/>
  <c r="D332" s="1"/>
  <c r="D442" i="4" a="1"/>
  <c r="D442" s="1"/>
  <c r="D434" a="1"/>
  <c r="D434" s="1"/>
  <c r="D426" a="1"/>
  <c r="D426" s="1"/>
  <c r="D418" a="1"/>
  <c r="D418" s="1"/>
  <c r="D411" a="1"/>
  <c r="D411" s="1"/>
  <c r="D407" a="1"/>
  <c r="D407" s="1"/>
  <c r="D403" a="1"/>
  <c r="D403" s="1"/>
  <c r="D399" a="1"/>
  <c r="D399" s="1"/>
  <c r="D395" a="1"/>
  <c r="D395" s="1"/>
  <c r="D392" a="1"/>
  <c r="D392" s="1"/>
  <c r="D389" a="1"/>
  <c r="D389" s="1"/>
  <c r="D386" a="1"/>
  <c r="D386" s="1"/>
  <c r="D379" a="1"/>
  <c r="D379" s="1"/>
  <c r="D376" a="1"/>
  <c r="D376" s="1"/>
  <c r="D373" a="1"/>
  <c r="D373" s="1"/>
  <c r="D370" a="1"/>
  <c r="D370" s="1"/>
  <c r="D363" a="1"/>
  <c r="D363" s="1"/>
  <c r="D360" a="1"/>
  <c r="D360" s="1"/>
  <c r="D357" a="1"/>
  <c r="D357" s="1"/>
  <c r="D354" a="1"/>
  <c r="D354" s="1"/>
  <c r="D345" a="1"/>
  <c r="D345" s="1"/>
  <c r="D339" a="1"/>
  <c r="D339" s="1"/>
  <c r="D335" a="1"/>
  <c r="D335" s="1"/>
  <c r="F441" i="1" a="1"/>
  <c r="F441" s="1"/>
  <c r="F437" a="1"/>
  <c r="F437" s="1"/>
  <c r="F433" a="1"/>
  <c r="F433" s="1"/>
  <c r="F429" a="1"/>
  <c r="F429" s="1"/>
  <c r="F425" a="1"/>
  <c r="F425" s="1"/>
  <c r="F421" a="1"/>
  <c r="F421" s="1"/>
  <c r="F417" a="1"/>
  <c r="F417" s="1"/>
  <c r="D410" a="1"/>
  <c r="D410" s="1"/>
  <c r="D406" a="1"/>
  <c r="D406" s="1"/>
  <c r="D402" a="1"/>
  <c r="D402" s="1"/>
  <c r="D398" a="1"/>
  <c r="D398" s="1"/>
  <c r="D394" a="1"/>
  <c r="D394" s="1"/>
  <c r="D390" a="1"/>
  <c r="D390" s="1"/>
  <c r="D386" a="1"/>
  <c r="D386" s="1"/>
  <c r="D382" a="1"/>
  <c r="D382" s="1"/>
  <c r="D378" a="1"/>
  <c r="D378" s="1"/>
  <c r="D374" a="1"/>
  <c r="D374" s="1"/>
  <c r="D370" a="1"/>
  <c r="D370" s="1"/>
  <c r="D366" a="1"/>
  <c r="D366" s="1"/>
  <c r="D362" a="1"/>
  <c r="D362" s="1"/>
  <c r="D358" a="1"/>
  <c r="D358" s="1"/>
  <c r="D354" a="1"/>
  <c r="D354" s="1"/>
  <c r="D351" a="1"/>
  <c r="D351" s="1"/>
  <c r="D348" a="1"/>
  <c r="D348" s="1"/>
  <c r="D339" a="1"/>
  <c r="D339" s="1"/>
  <c r="F338" a="1"/>
  <c r="F338" s="1"/>
  <c r="F337" a="1"/>
  <c r="F337" s="1"/>
  <c r="D333" a="1"/>
  <c r="D333" s="1"/>
  <c r="D330" a="1"/>
  <c r="D330" s="1"/>
  <c r="D447" i="2" a="1"/>
  <c r="D447" s="1"/>
  <c r="D445" a="1"/>
  <c r="D445" s="1"/>
  <c r="D443" a="1"/>
  <c r="D443" s="1"/>
  <c r="D441" a="1"/>
  <c r="D441" s="1"/>
  <c r="D439" a="1"/>
  <c r="D439" s="1"/>
  <c r="D437" a="1"/>
  <c r="D437" s="1"/>
  <c r="D435" a="1"/>
  <c r="D435" s="1"/>
  <c r="D433" a="1"/>
  <c r="D433" s="1"/>
  <c r="D431" a="1"/>
  <c r="D431" s="1"/>
  <c r="D429" a="1"/>
  <c r="D429" s="1"/>
  <c r="D427" a="1"/>
  <c r="D427" s="1"/>
  <c r="D425" a="1"/>
  <c r="D425" s="1"/>
  <c r="D423" a="1"/>
  <c r="D423" s="1"/>
  <c r="D421" a="1"/>
  <c r="D421" s="1"/>
  <c r="D419" a="1"/>
  <c r="D419" s="1"/>
  <c r="D417" a="1"/>
  <c r="D417" s="1"/>
  <c r="D415" a="1"/>
  <c r="D415" s="1"/>
  <c r="D413" a="1"/>
  <c r="D413" s="1"/>
  <c r="D409" a="1"/>
  <c r="D409" s="1"/>
  <c r="D405" a="1"/>
  <c r="D405" s="1"/>
  <c r="D401" a="1"/>
  <c r="D401" s="1"/>
  <c r="D397" a="1"/>
  <c r="D397" s="1"/>
  <c r="D393" a="1"/>
  <c r="D393" s="1"/>
  <c r="D389" a="1"/>
  <c r="D389" s="1"/>
  <c r="D385" a="1"/>
  <c r="D385" s="1"/>
  <c r="D381" a="1"/>
  <c r="D381" s="1"/>
  <c r="D377" a="1"/>
  <c r="D377" s="1"/>
  <c r="D373" a="1"/>
  <c r="D373" s="1"/>
  <c r="D369" a="1"/>
  <c r="D369" s="1"/>
  <c r="D365" a="1"/>
  <c r="D365" s="1"/>
  <c r="D361" a="1"/>
  <c r="D361" s="1"/>
  <c r="D357" a="1"/>
  <c r="D357" s="1"/>
  <c r="D353" a="1"/>
  <c r="D353" s="1"/>
  <c r="D348" a="1"/>
  <c r="D348" s="1"/>
  <c r="D342" a="1"/>
  <c r="D342" s="1"/>
  <c r="D336" a="1"/>
  <c r="D336" s="1"/>
  <c r="F335" a="1"/>
  <c r="F335" s="1"/>
  <c r="F334" a="1"/>
  <c r="F334" s="1"/>
  <c r="D430" i="3" a="1"/>
  <c r="D430" s="1"/>
  <c r="D426" a="1"/>
  <c r="D426" s="1"/>
  <c r="D422" a="1"/>
  <c r="D422" s="1"/>
  <c r="D418" a="1"/>
  <c r="D418" s="1"/>
  <c r="D414" a="1"/>
  <c r="D414" s="1"/>
  <c r="D410" a="1"/>
  <c r="D410" s="1"/>
  <c r="D406" a="1"/>
  <c r="D406" s="1"/>
  <c r="D402" a="1"/>
  <c r="D402" s="1"/>
  <c r="D398" a="1"/>
  <c r="D398" s="1"/>
  <c r="D394" a="1"/>
  <c r="D394" s="1"/>
  <c r="D390" a="1"/>
  <c r="D390" s="1"/>
  <c r="D386" a="1"/>
  <c r="D386" s="1"/>
  <c r="D382" a="1"/>
  <c r="D382" s="1"/>
  <c r="D378" a="1"/>
  <c r="D378" s="1"/>
  <c r="D374" a="1"/>
  <c r="D374" s="1"/>
  <c r="D370" a="1"/>
  <c r="D370" s="1"/>
  <c r="D366" a="1"/>
  <c r="D366" s="1"/>
  <c r="D362" a="1"/>
  <c r="D362" s="1"/>
  <c r="D358" a="1"/>
  <c r="D358" s="1"/>
  <c r="D354" a="1"/>
  <c r="D354" s="1"/>
  <c r="D344" a="1"/>
  <c r="D344" s="1"/>
  <c r="D336" a="1"/>
  <c r="D336" s="1"/>
  <c r="D328" a="1"/>
  <c r="D328" s="1"/>
  <c r="D444" i="4" a="1"/>
  <c r="D444" s="1"/>
  <c r="D440" a="1"/>
  <c r="D440" s="1"/>
  <c r="D436" a="1"/>
  <c r="D436" s="1"/>
  <c r="D432" a="1"/>
  <c r="D432" s="1"/>
  <c r="D428" a="1"/>
  <c r="D428" s="1"/>
  <c r="D424" a="1"/>
  <c r="D424" s="1"/>
  <c r="D420" a="1"/>
  <c r="D420" s="1"/>
  <c r="D416" a="1"/>
  <c r="D416" s="1"/>
  <c r="D412" a="1"/>
  <c r="D412" s="1"/>
  <c r="D409" a="1"/>
  <c r="D409" s="1"/>
  <c r="D404" a="1"/>
  <c r="D404" s="1"/>
  <c r="D401" a="1"/>
  <c r="D401" s="1"/>
  <c r="D396" a="1"/>
  <c r="D396" s="1"/>
  <c r="D393" a="1"/>
  <c r="D393" s="1"/>
  <c r="D388" a="1"/>
  <c r="D388" s="1"/>
  <c r="D385" a="1"/>
  <c r="D385" s="1"/>
  <c r="D380" a="1"/>
  <c r="D380" s="1"/>
  <c r="D377" a="1"/>
  <c r="D377" s="1"/>
  <c r="D372" a="1"/>
  <c r="D372" s="1"/>
  <c r="D369" a="1"/>
  <c r="D369" s="1"/>
  <c r="D364" a="1"/>
  <c r="D364" s="1"/>
  <c r="D361" a="1"/>
  <c r="D361" s="1"/>
  <c r="D356" a="1"/>
  <c r="D356" s="1"/>
  <c r="D353" a="1"/>
  <c r="D353" s="1"/>
  <c r="D347" a="1"/>
  <c r="D347" s="1"/>
  <c r="D344" a="1"/>
  <c r="D344" s="1"/>
  <c r="D340" a="1"/>
  <c r="D340" s="1"/>
  <c r="D337" a="1"/>
  <c r="D337" s="1"/>
  <c r="D334" a="1"/>
  <c r="D334" s="1"/>
  <c r="F351" i="1" a="1"/>
  <c r="F351" s="1"/>
  <c r="D349" a="1"/>
  <c r="D349" s="1"/>
  <c r="D347" a="1"/>
  <c r="D347" s="1"/>
  <c r="D340" a="1"/>
  <c r="D340" s="1"/>
  <c r="D336" a="1"/>
  <c r="D336" s="1"/>
  <c r="D334" a="1"/>
  <c r="D334" s="1"/>
  <c r="F333" a="1"/>
  <c r="F333" s="1"/>
  <c r="D331" a="1"/>
  <c r="D331" s="1"/>
  <c r="D329" a="1"/>
  <c r="D329" s="1"/>
  <c r="D349" i="2" a="1"/>
  <c r="D349" s="1"/>
  <c r="D347" a="1"/>
  <c r="D347" s="1"/>
  <c r="D343" a="1"/>
  <c r="D343" s="1"/>
  <c r="D341" a="1"/>
  <c r="D341" s="1"/>
  <c r="D337" a="1"/>
  <c r="D337" s="1"/>
  <c r="D333" a="1"/>
  <c r="D333" s="1"/>
  <c r="D350" i="3" a="1"/>
  <c r="D350" s="1"/>
  <c r="D346" a="1"/>
  <c r="D346" s="1"/>
  <c r="D342" a="1"/>
  <c r="D342" s="1"/>
  <c r="D338" a="1"/>
  <c r="D338" s="1"/>
  <c r="D334" a="1"/>
  <c r="D334" s="1"/>
  <c r="D330" a="1"/>
  <c r="D330" s="1"/>
  <c r="D348" i="4" a="1"/>
  <c r="D348" s="1"/>
  <c r="D346" a="1"/>
  <c r="D346" s="1"/>
  <c r="D343" a="1"/>
  <c r="D343" s="1"/>
  <c r="D341" a="1"/>
  <c r="D341" s="1"/>
  <c r="D336" a="1"/>
  <c r="D336" s="1"/>
  <c r="D333" a="1"/>
  <c r="D333" s="1"/>
  <c r="A72" i="6" a="1"/>
  <c r="A72" s="1"/>
  <c r="F72" s="1"/>
  <c r="A69" a="1"/>
  <c r="A69" s="1"/>
  <c r="F69" s="1"/>
  <c r="A68" a="1"/>
  <c r="A68" s="1"/>
  <c r="F68" s="1"/>
  <c r="A66" a="1"/>
  <c r="A66" s="1"/>
  <c r="F66" s="1"/>
  <c r="A63" a="1"/>
  <c r="A63" s="1"/>
  <c r="F63" s="1"/>
  <c r="A61" a="1"/>
  <c r="A61" s="1"/>
  <c r="F61" s="1"/>
  <c r="A59" a="1"/>
  <c r="A59" s="1"/>
  <c r="F59" s="1"/>
  <c r="A57" a="1"/>
  <c r="A57" s="1"/>
  <c r="F57" s="1"/>
  <c r="F342" i="1" a="1"/>
  <c r="F342" s="1"/>
  <c r="A70" i="6" a="1"/>
  <c r="A70" s="1"/>
  <c r="F70" s="1"/>
  <c r="A67" a="1"/>
  <c r="A67" s="1"/>
  <c r="F67" s="1"/>
  <c r="A65" a="1"/>
  <c r="A65" s="1"/>
  <c r="F65" s="1"/>
  <c r="A64" a="1"/>
  <c r="A64" s="1"/>
  <c r="F64" s="1"/>
  <c r="A62" a="1"/>
  <c r="A62" s="1"/>
  <c r="F62" s="1"/>
  <c r="A60" a="1"/>
  <c r="A60" s="1"/>
  <c r="F60" s="1"/>
  <c r="A58" a="1"/>
  <c r="A58" s="1"/>
  <c r="F58" s="1"/>
  <c r="A71" a="1"/>
  <c r="A71" s="1"/>
  <c r="F71" s="1"/>
  <c r="A54" a="1"/>
  <c r="A54" s="1"/>
  <c r="F54" s="1"/>
  <c r="A53" a="1"/>
  <c r="A53" s="1"/>
  <c r="F53" s="1"/>
  <c r="F446" i="1" a="1"/>
  <c r="F446" s="1"/>
  <c r="F410" a="1"/>
  <c r="F410" s="1"/>
  <c r="F409" a="1"/>
  <c r="F409" s="1"/>
  <c r="F406" a="1"/>
  <c r="F406" s="1"/>
  <c r="F405" a="1"/>
  <c r="F405" s="1"/>
  <c r="F402" a="1"/>
  <c r="F402" s="1"/>
  <c r="F401" a="1"/>
  <c r="F401" s="1"/>
  <c r="F398" a="1"/>
  <c r="F398" s="1"/>
  <c r="F397" a="1"/>
  <c r="F397" s="1"/>
  <c r="F394" a="1"/>
  <c r="F394" s="1"/>
  <c r="F393" a="1"/>
  <c r="F393" s="1"/>
  <c r="F390" a="1"/>
  <c r="F390" s="1"/>
  <c r="F389" a="1"/>
  <c r="F389" s="1"/>
  <c r="F386" a="1"/>
  <c r="F386" s="1"/>
  <c r="F385" a="1"/>
  <c r="F385" s="1"/>
  <c r="F382" a="1"/>
  <c r="F382" s="1"/>
  <c r="F381" a="1"/>
  <c r="F381" s="1"/>
  <c r="F378" a="1"/>
  <c r="F378" s="1"/>
  <c r="F377" a="1"/>
  <c r="F377" s="1"/>
  <c r="F374" a="1"/>
  <c r="F374" s="1"/>
  <c r="F373" a="1"/>
  <c r="F373" s="1"/>
  <c r="F370" a="1"/>
  <c r="F370" s="1"/>
  <c r="F369" a="1"/>
  <c r="F369" s="1"/>
  <c r="F366" a="1"/>
  <c r="F366" s="1"/>
  <c r="F365" a="1"/>
  <c r="F365" s="1"/>
  <c r="F362" a="1"/>
  <c r="F362" s="1"/>
  <c r="F361" a="1"/>
  <c r="F361" s="1"/>
  <c r="F358" a="1"/>
  <c r="F358" s="1"/>
  <c r="F357" a="1"/>
  <c r="F357" s="1"/>
  <c r="F354" a="1"/>
  <c r="F354" s="1"/>
  <c r="F353" a="1"/>
  <c r="F353" s="1"/>
  <c r="F350" a="1"/>
  <c r="F350" s="1"/>
  <c r="F349" a="1"/>
  <c r="F349" s="1"/>
  <c r="F348" a="1"/>
  <c r="F348" s="1"/>
  <c r="D346" a="1"/>
  <c r="D346" s="1"/>
  <c r="F345" a="1"/>
  <c r="F345" s="1"/>
  <c r="D341" a="1"/>
  <c r="D341" s="1"/>
  <c r="F340" a="1"/>
  <c r="F340" s="1"/>
  <c r="F339" a="1"/>
  <c r="F339" s="1"/>
  <c r="F336" a="1"/>
  <c r="F336" s="1"/>
  <c r="F335" a="1"/>
  <c r="F335" s="1"/>
  <c r="F332" a="1"/>
  <c r="F332" s="1"/>
  <c r="F331" a="1"/>
  <c r="F331" s="1"/>
  <c r="F330" a="1"/>
  <c r="F330" s="1"/>
  <c r="F329" a="1"/>
  <c r="F329" s="1"/>
  <c r="F328" a="1"/>
  <c r="F328" s="1"/>
  <c r="F447" i="2" a="1"/>
  <c r="F447" s="1"/>
  <c r="F446" a="1"/>
  <c r="F446" s="1"/>
  <c r="F445" a="1"/>
  <c r="F445" s="1"/>
  <c r="F444" a="1"/>
  <c r="F444" s="1"/>
  <c r="F443" a="1"/>
  <c r="F443" s="1"/>
  <c r="F442" a="1"/>
  <c r="F442" s="1"/>
  <c r="F441" a="1"/>
  <c r="F441" s="1"/>
  <c r="F440" a="1"/>
  <c r="F440" s="1"/>
  <c r="F439" a="1"/>
  <c r="F439" s="1"/>
  <c r="F438" a="1"/>
  <c r="F438" s="1"/>
  <c r="F437" a="1"/>
  <c r="F437" s="1"/>
  <c r="F436" a="1"/>
  <c r="F436" s="1"/>
  <c r="F435" a="1"/>
  <c r="F435" s="1"/>
  <c r="F434" a="1"/>
  <c r="F434" s="1"/>
  <c r="F433" a="1"/>
  <c r="F433" s="1"/>
  <c r="F432" a="1"/>
  <c r="F432" s="1"/>
  <c r="F431" a="1"/>
  <c r="F431" s="1"/>
  <c r="F430" a="1"/>
  <c r="F430" s="1"/>
  <c r="F429" a="1"/>
  <c r="F429" s="1"/>
  <c r="F428" a="1"/>
  <c r="F428" s="1"/>
  <c r="F427" a="1"/>
  <c r="F427" s="1"/>
  <c r="F426" a="1"/>
  <c r="F426" s="1"/>
  <c r="F425" a="1"/>
  <c r="F425" s="1"/>
  <c r="F424" a="1"/>
  <c r="F424" s="1"/>
  <c r="F423" a="1"/>
  <c r="F423" s="1"/>
  <c r="F422" a="1"/>
  <c r="F422" s="1"/>
  <c r="F421" a="1"/>
  <c r="F421" s="1"/>
  <c r="F420" a="1"/>
  <c r="F420" s="1"/>
  <c r="F419" a="1"/>
  <c r="F419" s="1"/>
  <c r="F418" a="1"/>
  <c r="F418" s="1"/>
  <c r="F417" a="1"/>
  <c r="F417" s="1"/>
  <c r="F416" a="1"/>
  <c r="F416" s="1"/>
  <c r="F415" a="1"/>
  <c r="F415" s="1"/>
  <c r="F414" a="1"/>
  <c r="F414" s="1"/>
  <c r="F413" a="1"/>
  <c r="F413" s="1"/>
  <c r="F412" a="1"/>
  <c r="F412" s="1"/>
  <c r="F409" a="1"/>
  <c r="F409" s="1"/>
  <c r="F408" a="1"/>
  <c r="F408" s="1"/>
  <c r="F405" a="1"/>
  <c r="F405" s="1"/>
  <c r="F404" a="1"/>
  <c r="F404" s="1"/>
  <c r="F401" a="1"/>
  <c r="F401" s="1"/>
  <c r="F400" a="1"/>
  <c r="F400" s="1"/>
  <c r="F397" a="1"/>
  <c r="F397" s="1"/>
  <c r="F396" a="1"/>
  <c r="F396" s="1"/>
  <c r="F393" a="1"/>
  <c r="F393" s="1"/>
  <c r="F392" a="1"/>
  <c r="F392" s="1"/>
  <c r="F389" a="1"/>
  <c r="F389" s="1"/>
  <c r="F388" a="1"/>
  <c r="F388" s="1"/>
  <c r="F385" a="1"/>
  <c r="F385" s="1"/>
  <c r="F384" a="1"/>
  <c r="F384" s="1"/>
  <c r="F381" a="1"/>
  <c r="F381" s="1"/>
  <c r="F380" a="1"/>
  <c r="F380" s="1"/>
  <c r="F377" a="1"/>
  <c r="F377" s="1"/>
  <c r="F376" a="1"/>
  <c r="F376" s="1"/>
  <c r="F373" a="1"/>
  <c r="F373" s="1"/>
  <c r="F372" a="1"/>
  <c r="F372" s="1"/>
  <c r="F369" a="1"/>
  <c r="F369" s="1"/>
  <c r="F368" a="1"/>
  <c r="F368" s="1"/>
  <c r="F365" a="1"/>
  <c r="F365" s="1"/>
  <c r="F364" a="1"/>
  <c r="F364" s="1"/>
  <c r="F361" a="1"/>
  <c r="F361" s="1"/>
  <c r="F360" a="1"/>
  <c r="F360" s="1"/>
  <c r="F357" a="1"/>
  <c r="F357" s="1"/>
  <c r="F356" a="1"/>
  <c r="F356" s="1"/>
  <c r="F353" a="1"/>
  <c r="F353" s="1"/>
  <c r="F352" a="1"/>
  <c r="F352" s="1"/>
  <c r="F349" a="1"/>
  <c r="F349" s="1"/>
  <c r="F348" a="1"/>
  <c r="F348" s="1"/>
  <c r="H329" i="5" s="1" a="1"/>
  <c r="H329" s="1"/>
  <c r="F347" i="2" a="1"/>
  <c r="F347" s="1"/>
  <c r="I328" i="5" s="1"/>
  <c r="F346" i="2" a="1"/>
  <c r="F346" s="1"/>
  <c r="I327" i="5" s="1"/>
  <c r="F343" i="2" a="1"/>
  <c r="F343" s="1"/>
  <c r="F342" a="1"/>
  <c r="F342" s="1"/>
  <c r="I323" i="5" s="1"/>
  <c r="F341" i="2" a="1"/>
  <c r="F341" s="1"/>
  <c r="I322" i="5" s="1"/>
  <c r="F340" i="2" a="1"/>
  <c r="F340" s="1"/>
  <c r="I321" i="5" s="1"/>
  <c r="F337" i="2" a="1"/>
  <c r="F337" s="1"/>
  <c r="F336" a="1"/>
  <c r="F336" s="1"/>
  <c r="F333" a="1"/>
  <c r="F333" s="1"/>
  <c r="F332" a="1"/>
  <c r="F332" s="1"/>
  <c r="F334" i="3"/>
  <c r="D447" i="4" a="1"/>
  <c r="D447" s="1"/>
  <c r="D445" a="1"/>
  <c r="D445" s="1"/>
  <c r="D443" a="1"/>
  <c r="D443" s="1"/>
  <c r="D441" a="1"/>
  <c r="D441" s="1"/>
  <c r="D439" a="1"/>
  <c r="D439" s="1"/>
  <c r="D437" a="1"/>
  <c r="D437" s="1"/>
  <c r="D435" a="1"/>
  <c r="D435" s="1"/>
  <c r="D433" a="1"/>
  <c r="D433" s="1"/>
  <c r="D431" a="1"/>
  <c r="D431" s="1"/>
  <c r="D429" a="1"/>
  <c r="D429" s="1"/>
  <c r="D427" a="1"/>
  <c r="D427" s="1"/>
  <c r="D425" a="1"/>
  <c r="D425" s="1"/>
  <c r="D423" a="1"/>
  <c r="D423" s="1"/>
  <c r="D421" a="1"/>
  <c r="D421" s="1"/>
  <c r="D419" a="1"/>
  <c r="D419" s="1"/>
  <c r="D417" a="1"/>
  <c r="D417" s="1"/>
  <c r="D415" a="1"/>
  <c r="D415" s="1"/>
  <c r="D413" a="1"/>
  <c r="D413" s="1"/>
  <c r="D408" a="1"/>
  <c r="D408" s="1"/>
  <c r="D405" a="1"/>
  <c r="D405" s="1"/>
  <c r="D400" a="1"/>
  <c r="D400" s="1"/>
  <c r="D397" a="1"/>
  <c r="D397" s="1"/>
  <c r="F347" i="1" a="1"/>
  <c r="F347" s="1"/>
  <c r="A56" i="6" a="1"/>
  <c r="A56" s="1"/>
  <c r="F56" s="1"/>
  <c r="F346" i="1" a="1"/>
  <c r="F346" s="1"/>
  <c r="J326" i="5" a="1"/>
  <c r="J326" s="1"/>
  <c r="C55" i="6" s="1" a="1"/>
  <c r="C55" s="1"/>
  <c r="H55" s="1"/>
  <c r="F341" i="1" a="1"/>
  <c r="F341" s="1"/>
  <c r="A55" i="6" a="1"/>
  <c r="A55" s="1"/>
  <c r="F55" s="1"/>
  <c r="F334" i="1" a="1"/>
  <c r="F334" s="1"/>
  <c r="C429" i="3" a="1"/>
  <c r="C429" s="1"/>
  <c r="D429" a="1"/>
  <c r="D429" s="1"/>
  <c r="C425" a="1"/>
  <c r="C425" s="1"/>
  <c r="D425" a="1"/>
  <c r="D425" s="1"/>
  <c r="C421" a="1"/>
  <c r="C421" s="1"/>
  <c r="D421" a="1"/>
  <c r="D421" s="1"/>
  <c r="C417" a="1"/>
  <c r="C417" s="1"/>
  <c r="D417" a="1"/>
  <c r="D417" s="1"/>
  <c r="C413" a="1"/>
  <c r="C413" s="1"/>
  <c r="D413" a="1"/>
  <c r="D413" s="1"/>
  <c r="C409" a="1"/>
  <c r="C409" s="1"/>
  <c r="D409" a="1"/>
  <c r="D409" s="1"/>
  <c r="C405" a="1"/>
  <c r="C405" s="1"/>
  <c r="D405" a="1"/>
  <c r="D405" s="1"/>
  <c r="C401" a="1"/>
  <c r="C401" s="1"/>
  <c r="D401" a="1"/>
  <c r="D401" s="1"/>
  <c r="C397" a="1"/>
  <c r="C397" s="1"/>
  <c r="D397" a="1"/>
  <c r="D397" s="1"/>
  <c r="C393" a="1"/>
  <c r="C393" s="1"/>
  <c r="D393" a="1"/>
  <c r="D393" s="1"/>
  <c r="C389" a="1"/>
  <c r="C389" s="1"/>
  <c r="D389" a="1"/>
  <c r="D389" s="1"/>
  <c r="C385" a="1"/>
  <c r="C385" s="1"/>
  <c r="D385" a="1"/>
  <c r="D385" s="1"/>
  <c r="C381" a="1"/>
  <c r="C381" s="1"/>
  <c r="D381" a="1"/>
  <c r="D381" s="1"/>
  <c r="C377" a="1"/>
  <c r="C377" s="1"/>
  <c r="D377" a="1"/>
  <c r="D377" s="1"/>
  <c r="C373" a="1"/>
  <c r="C373" s="1"/>
  <c r="D373" a="1"/>
  <c r="D373" s="1"/>
  <c r="C369" a="1"/>
  <c r="C369" s="1"/>
  <c r="D369" a="1"/>
  <c r="D369" s="1"/>
  <c r="C365" a="1"/>
  <c r="C365" s="1"/>
  <c r="D365" a="1"/>
  <c r="D365" s="1"/>
  <c r="C361" a="1"/>
  <c r="C361" s="1"/>
  <c r="D361" a="1"/>
  <c r="D361" s="1"/>
  <c r="C357" a="1"/>
  <c r="C357" s="1"/>
  <c r="D357" a="1"/>
  <c r="D357" s="1"/>
  <c r="C353" a="1"/>
  <c r="C353" s="1"/>
  <c r="D353" a="1"/>
  <c r="D353" s="1"/>
  <c r="C349" a="1"/>
  <c r="C349" s="1"/>
  <c r="D349" a="1"/>
  <c r="D349" s="1"/>
  <c r="C345" a="1"/>
  <c r="C345" s="1"/>
  <c r="D345" a="1"/>
  <c r="D345" s="1"/>
  <c r="C427" a="1"/>
  <c r="C427" s="1"/>
  <c r="D427" a="1"/>
  <c r="D427" s="1"/>
  <c r="C423" a="1"/>
  <c r="C423" s="1"/>
  <c r="D423" a="1"/>
  <c r="D423" s="1"/>
  <c r="C419" a="1"/>
  <c r="C419" s="1"/>
  <c r="D419" a="1"/>
  <c r="D419" s="1"/>
  <c r="C415" a="1"/>
  <c r="C415" s="1"/>
  <c r="D415" a="1"/>
  <c r="D415" s="1"/>
  <c r="C411" a="1"/>
  <c r="C411" s="1"/>
  <c r="D411" a="1"/>
  <c r="D411" s="1"/>
  <c r="C407" a="1"/>
  <c r="C407" s="1"/>
  <c r="D407" a="1"/>
  <c r="D407" s="1"/>
  <c r="C403" a="1"/>
  <c r="C403" s="1"/>
  <c r="D403" a="1"/>
  <c r="D403" s="1"/>
  <c r="C399" a="1"/>
  <c r="C399" s="1"/>
  <c r="D399" a="1"/>
  <c r="D399" s="1"/>
  <c r="C395" a="1"/>
  <c r="C395" s="1"/>
  <c r="D395" a="1"/>
  <c r="D395" s="1"/>
  <c r="C391" a="1"/>
  <c r="C391" s="1"/>
  <c r="D391" a="1"/>
  <c r="D391" s="1"/>
  <c r="C387" a="1"/>
  <c r="C387" s="1"/>
  <c r="D387" a="1"/>
  <c r="D387" s="1"/>
  <c r="C383" a="1"/>
  <c r="C383" s="1"/>
  <c r="D383" a="1"/>
  <c r="D383" s="1"/>
  <c r="C379" a="1"/>
  <c r="C379" s="1"/>
  <c r="D379" a="1"/>
  <c r="D379" s="1"/>
  <c r="C375" a="1"/>
  <c r="C375" s="1"/>
  <c r="D375" a="1"/>
  <c r="D375" s="1"/>
  <c r="C371" a="1"/>
  <c r="C371" s="1"/>
  <c r="D371" a="1"/>
  <c r="D371" s="1"/>
  <c r="C367" a="1"/>
  <c r="C367" s="1"/>
  <c r="D367" a="1"/>
  <c r="D367" s="1"/>
  <c r="C363" a="1"/>
  <c r="C363" s="1"/>
  <c r="D363" a="1"/>
  <c r="D363" s="1"/>
  <c r="C359" a="1"/>
  <c r="C359" s="1"/>
  <c r="D359" a="1"/>
  <c r="D359" s="1"/>
  <c r="C355" a="1"/>
  <c r="C355" s="1"/>
  <c r="D355" a="1"/>
  <c r="D355" s="1"/>
  <c r="C351" a="1"/>
  <c r="C351" s="1"/>
  <c r="D351" a="1"/>
  <c r="D351" s="1"/>
  <c r="C347" a="1"/>
  <c r="C347" s="1"/>
  <c r="D347" a="1"/>
  <c r="D347" s="1"/>
  <c r="C343" a="1"/>
  <c r="C343" s="1"/>
  <c r="D343" a="1"/>
  <c r="D343" s="1"/>
  <c r="D446" a="1"/>
  <c r="D446" s="1"/>
  <c r="D444" a="1"/>
  <c r="D444" s="1"/>
  <c r="D442" a="1"/>
  <c r="D442" s="1"/>
  <c r="D440" a="1"/>
  <c r="D440" s="1"/>
  <c r="D438" a="1"/>
  <c r="D438" s="1"/>
  <c r="D436" a="1"/>
  <c r="D436" s="1"/>
  <c r="D434" a="1"/>
  <c r="D434" s="1"/>
  <c r="D432" a="1"/>
  <c r="D432" s="1"/>
  <c r="D341" a="1"/>
  <c r="D341" s="1"/>
  <c r="D339" a="1"/>
  <c r="D339" s="1"/>
  <c r="D337" a="1"/>
  <c r="D337" s="1"/>
  <c r="D335" a="1"/>
  <c r="D335" s="1"/>
  <c r="D333" a="1"/>
  <c r="D333" s="1"/>
  <c r="D331" a="1"/>
  <c r="D331" s="1"/>
  <c r="D329" a="1"/>
  <c r="D329" s="1"/>
  <c r="D447" i="1" a="1"/>
  <c r="D447" s="1"/>
  <c r="D446" a="1"/>
  <c r="D446" s="1"/>
  <c r="D445" a="1"/>
  <c r="D445" s="1"/>
  <c r="F445" s="1" a="1"/>
  <c r="F445" s="1"/>
  <c r="D444" a="1"/>
  <c r="D444" s="1"/>
  <c r="D443" a="1"/>
  <c r="D443" s="1"/>
  <c r="D442" a="1"/>
  <c r="D442" s="1"/>
  <c r="D441" a="1"/>
  <c r="D441" s="1"/>
  <c r="D440" a="1"/>
  <c r="D440" s="1"/>
  <c r="D439" a="1"/>
  <c r="D439" s="1"/>
  <c r="D438" a="1"/>
  <c r="D438" s="1"/>
  <c r="D437" a="1"/>
  <c r="D437" s="1"/>
  <c r="D436" a="1"/>
  <c r="D436" s="1"/>
  <c r="D435" a="1"/>
  <c r="D435" s="1"/>
  <c r="D434" a="1"/>
  <c r="D434" s="1"/>
  <c r="D433" a="1"/>
  <c r="D433" s="1"/>
  <c r="D432" a="1"/>
  <c r="D432" s="1"/>
  <c r="D431" a="1"/>
  <c r="D431" s="1"/>
  <c r="D430" a="1"/>
  <c r="D430" s="1"/>
  <c r="D429" a="1"/>
  <c r="D429" s="1"/>
  <c r="D428" a="1"/>
  <c r="D428" s="1"/>
  <c r="D427" a="1"/>
  <c r="D427" s="1"/>
  <c r="D426" a="1"/>
  <c r="D426" s="1"/>
  <c r="D425" a="1"/>
  <c r="D425" s="1"/>
  <c r="D424" a="1"/>
  <c r="D424" s="1"/>
  <c r="D423" a="1"/>
  <c r="D423" s="1"/>
  <c r="D422" a="1"/>
  <c r="D422" s="1"/>
  <c r="D421" a="1"/>
  <c r="D421" s="1"/>
  <c r="D420" a="1"/>
  <c r="D420" s="1"/>
  <c r="D419" a="1"/>
  <c r="D419" s="1"/>
  <c r="D418" a="1"/>
  <c r="D418" s="1"/>
  <c r="D417" a="1"/>
  <c r="D417" s="1"/>
  <c r="D416" a="1"/>
  <c r="D416" s="1"/>
  <c r="D415" a="1"/>
  <c r="D415" s="1"/>
  <c r="D414" a="1"/>
  <c r="D414" s="1"/>
  <c r="E22"/>
  <c r="B52" i="6" a="1"/>
  <c r="B52" s="1"/>
  <c r="G52" s="1"/>
  <c r="B51" a="1"/>
  <c r="B51" s="1"/>
  <c r="G51" s="1"/>
  <c r="B50" a="1"/>
  <c r="B50" s="1"/>
  <c r="G50" s="1"/>
  <c r="B49" a="1"/>
  <c r="B49" s="1"/>
  <c r="G49" s="1"/>
  <c r="B262" i="4"/>
  <c r="C262" s="1" a="1"/>
  <c r="C262" s="1"/>
  <c r="E262"/>
  <c r="F262" s="1" a="1"/>
  <c r="F262" s="1"/>
  <c r="B263"/>
  <c r="C263" s="1" a="1"/>
  <c r="C263" s="1"/>
  <c r="E263"/>
  <c r="F263" s="1" a="1"/>
  <c r="F263" s="1"/>
  <c r="B264"/>
  <c r="C264" s="1" a="1"/>
  <c r="C264" s="1"/>
  <c r="E264"/>
  <c r="F264" s="1" a="1"/>
  <c r="F264" s="1"/>
  <c r="B265"/>
  <c r="C265" s="1" a="1"/>
  <c r="C265" s="1"/>
  <c r="E265"/>
  <c r="F265" s="1" a="1"/>
  <c r="F265" s="1"/>
  <c r="B266"/>
  <c r="C266" s="1" a="1"/>
  <c r="C266" s="1"/>
  <c r="E266"/>
  <c r="F266" s="1" a="1"/>
  <c r="F266" s="1"/>
  <c r="B267"/>
  <c r="C267" s="1" a="1"/>
  <c r="C267" s="1"/>
  <c r="E267"/>
  <c r="F267" s="1" a="1"/>
  <c r="F267" s="1"/>
  <c r="B268"/>
  <c r="C268" s="1" a="1"/>
  <c r="C268" s="1"/>
  <c r="E268"/>
  <c r="F268" s="1" a="1"/>
  <c r="F268" s="1"/>
  <c r="B269"/>
  <c r="C269" s="1" a="1"/>
  <c r="C269" s="1"/>
  <c r="E269"/>
  <c r="F269" s="1" a="1"/>
  <c r="F269" s="1"/>
  <c r="B270"/>
  <c r="C270" s="1" a="1"/>
  <c r="C270" s="1"/>
  <c r="E270"/>
  <c r="F270" s="1" a="1"/>
  <c r="F270" s="1"/>
  <c r="B271"/>
  <c r="C271" s="1" a="1"/>
  <c r="C271" s="1"/>
  <c r="E271"/>
  <c r="F271" s="1" a="1"/>
  <c r="F271" s="1"/>
  <c r="B272"/>
  <c r="C272" s="1" a="1"/>
  <c r="C272" s="1"/>
  <c r="E272"/>
  <c r="F272" s="1" a="1"/>
  <c r="F272" s="1"/>
  <c r="B273"/>
  <c r="C273" s="1" a="1"/>
  <c r="C273" s="1"/>
  <c r="E273"/>
  <c r="F273" s="1" a="1"/>
  <c r="F273" s="1"/>
  <c r="B274"/>
  <c r="C274" s="1" a="1"/>
  <c r="C274" s="1"/>
  <c r="E274"/>
  <c r="B275"/>
  <c r="C275" s="1" a="1"/>
  <c r="C275" s="1"/>
  <c r="E275"/>
  <c r="F275" s="1" a="1"/>
  <c r="F275" s="1"/>
  <c r="B276"/>
  <c r="C276" s="1" a="1"/>
  <c r="C276" s="1"/>
  <c r="E276"/>
  <c r="F276" s="1" a="1"/>
  <c r="F276" s="1"/>
  <c r="B277"/>
  <c r="C277" s="1" a="1"/>
  <c r="C277" s="1"/>
  <c r="E277"/>
  <c r="F277" s="1" a="1"/>
  <c r="F277" s="1"/>
  <c r="B278"/>
  <c r="C278" s="1" a="1"/>
  <c r="C278" s="1"/>
  <c r="E278"/>
  <c r="F278" s="1" a="1"/>
  <c r="F278" s="1"/>
  <c r="B279"/>
  <c r="C279" s="1" a="1"/>
  <c r="C279" s="1"/>
  <c r="E279"/>
  <c r="F279" s="1" a="1"/>
  <c r="F279" s="1"/>
  <c r="B280"/>
  <c r="C280" s="1" a="1"/>
  <c r="C280" s="1"/>
  <c r="E280"/>
  <c r="F280" s="1" a="1"/>
  <c r="F280" s="1"/>
  <c r="B281"/>
  <c r="C281" s="1" a="1"/>
  <c r="C281" s="1"/>
  <c r="E281"/>
  <c r="F281" s="1" a="1"/>
  <c r="F281" s="1"/>
  <c r="B282"/>
  <c r="C282" s="1" a="1"/>
  <c r="C282" s="1"/>
  <c r="E282"/>
  <c r="F282" s="1" a="1"/>
  <c r="F282" s="1"/>
  <c r="B283"/>
  <c r="C283" s="1" a="1"/>
  <c r="C283" s="1"/>
  <c r="E283"/>
  <c r="F283" s="1" a="1"/>
  <c r="F283" s="1"/>
  <c r="B284"/>
  <c r="C284" s="1" a="1"/>
  <c r="C284" s="1"/>
  <c r="E284"/>
  <c r="F284" s="1" a="1"/>
  <c r="F284" s="1"/>
  <c r="B285"/>
  <c r="C285" s="1" a="1"/>
  <c r="C285" s="1"/>
  <c r="E285"/>
  <c r="F285" s="1" a="1"/>
  <c r="F285" s="1"/>
  <c r="B286"/>
  <c r="C286" s="1" a="1"/>
  <c r="C286" s="1"/>
  <c r="E286"/>
  <c r="F286" s="1" a="1"/>
  <c r="F286" s="1"/>
  <c r="B287"/>
  <c r="C287" s="1" a="1"/>
  <c r="C287" s="1"/>
  <c r="D287" a="1"/>
  <c r="D287" s="1"/>
  <c r="E287"/>
  <c r="F287" s="1" a="1"/>
  <c r="F287" s="1"/>
  <c r="B288"/>
  <c r="C288" s="1" a="1"/>
  <c r="C288" s="1"/>
  <c r="E288"/>
  <c r="F288" s="1" a="1"/>
  <c r="F288" s="1"/>
  <c r="B289"/>
  <c r="C289" s="1" a="1"/>
  <c r="C289" s="1"/>
  <c r="E289"/>
  <c r="F289" s="1" a="1"/>
  <c r="F289" s="1"/>
  <c r="B290"/>
  <c r="C290" s="1" a="1"/>
  <c r="C290" s="1"/>
  <c r="E290"/>
  <c r="F290" s="1" a="1"/>
  <c r="F290" s="1"/>
  <c r="B291"/>
  <c r="C291" s="1" a="1"/>
  <c r="C291" s="1"/>
  <c r="E291"/>
  <c r="F291" s="1" a="1"/>
  <c r="F291" s="1"/>
  <c r="B292"/>
  <c r="C292" s="1" a="1"/>
  <c r="C292" s="1"/>
  <c r="E292"/>
  <c r="F292" s="1" a="1"/>
  <c r="F292" s="1"/>
  <c r="B293"/>
  <c r="C293" s="1" a="1"/>
  <c r="C293" s="1"/>
  <c r="E293"/>
  <c r="F293" s="1" a="1"/>
  <c r="F293" s="1"/>
  <c r="B294"/>
  <c r="C294" s="1" a="1"/>
  <c r="C294" s="1"/>
  <c r="E294"/>
  <c r="F294" s="1" a="1"/>
  <c r="F294" s="1"/>
  <c r="B295"/>
  <c r="C295" s="1" a="1"/>
  <c r="C295" s="1"/>
  <c r="D295" a="1"/>
  <c r="D295" s="1"/>
  <c r="E295"/>
  <c r="F295" s="1" a="1"/>
  <c r="F295" s="1"/>
  <c r="B296"/>
  <c r="C296" s="1" a="1"/>
  <c r="C296" s="1"/>
  <c r="E296"/>
  <c r="F296" s="1" a="1"/>
  <c r="F296" s="1"/>
  <c r="B297"/>
  <c r="C297" s="1" a="1"/>
  <c r="C297" s="1"/>
  <c r="E297"/>
  <c r="F297" s="1" a="1"/>
  <c r="F297" s="1"/>
  <c r="B298"/>
  <c r="C298" s="1" a="1"/>
  <c r="C298" s="1"/>
  <c r="E298"/>
  <c r="F298" s="1" a="1"/>
  <c r="F298" s="1"/>
  <c r="B299"/>
  <c r="C299" s="1" a="1"/>
  <c r="C299" s="1"/>
  <c r="E299"/>
  <c r="F299" s="1" a="1"/>
  <c r="F299" s="1"/>
  <c r="B300"/>
  <c r="C300" s="1" a="1"/>
  <c r="C300" s="1"/>
  <c r="E300"/>
  <c r="F300" s="1" a="1"/>
  <c r="F300" s="1"/>
  <c r="B301"/>
  <c r="C301" s="1" a="1"/>
  <c r="C301" s="1"/>
  <c r="E301"/>
  <c r="F301" s="1" a="1"/>
  <c r="F301" s="1"/>
  <c r="B302"/>
  <c r="C302" s="1" a="1"/>
  <c r="C302" s="1"/>
  <c r="E302"/>
  <c r="F302" s="1" a="1"/>
  <c r="F302" s="1"/>
  <c r="B303"/>
  <c r="C303" s="1" a="1"/>
  <c r="C303" s="1"/>
  <c r="D303" a="1"/>
  <c r="D303" s="1"/>
  <c r="E303"/>
  <c r="F303" s="1" a="1"/>
  <c r="F303" s="1"/>
  <c r="B304"/>
  <c r="C304" s="1" a="1"/>
  <c r="C304" s="1"/>
  <c r="E304"/>
  <c r="F304" s="1" a="1"/>
  <c r="F304" s="1"/>
  <c r="B305"/>
  <c r="C305" s="1" a="1"/>
  <c r="C305" s="1"/>
  <c r="E305"/>
  <c r="F305" s="1" a="1"/>
  <c r="F305" s="1"/>
  <c r="B306"/>
  <c r="C306" s="1" a="1"/>
  <c r="C306" s="1"/>
  <c r="E306"/>
  <c r="F306" s="1" a="1"/>
  <c r="F306" s="1"/>
  <c r="B307"/>
  <c r="C307" s="1" a="1"/>
  <c r="C307" s="1"/>
  <c r="E307"/>
  <c r="F307" s="1" a="1"/>
  <c r="F307" s="1"/>
  <c r="B308"/>
  <c r="C308" s="1" a="1"/>
  <c r="C308" s="1"/>
  <c r="E308"/>
  <c r="F308" s="1" a="1"/>
  <c r="F308" s="1"/>
  <c r="B309"/>
  <c r="C309" s="1" a="1"/>
  <c r="C309" s="1"/>
  <c r="E309"/>
  <c r="F309" s="1" a="1"/>
  <c r="F309" s="1"/>
  <c r="B310"/>
  <c r="C310" s="1" a="1"/>
  <c r="C310" s="1"/>
  <c r="E310"/>
  <c r="F310" s="1" a="1"/>
  <c r="F310" s="1"/>
  <c r="B311"/>
  <c r="C311" s="1" a="1"/>
  <c r="C311" s="1"/>
  <c r="E311"/>
  <c r="F311" s="1" a="1"/>
  <c r="F311" s="1"/>
  <c r="B312"/>
  <c r="C312" s="1" a="1"/>
  <c r="C312" s="1"/>
  <c r="E312"/>
  <c r="F312" s="1" a="1"/>
  <c r="F312" s="1"/>
  <c r="B313"/>
  <c r="C313" s="1" a="1"/>
  <c r="C313" s="1"/>
  <c r="E313"/>
  <c r="F313" s="1" a="1"/>
  <c r="F313" s="1"/>
  <c r="B314"/>
  <c r="C314" s="1" a="1"/>
  <c r="C314" s="1"/>
  <c r="D314" a="1"/>
  <c r="D314" s="1"/>
  <c r="E314"/>
  <c r="F314" s="1" a="1"/>
  <c r="F314" s="1"/>
  <c r="B315"/>
  <c r="C315" s="1" a="1"/>
  <c r="C315" s="1"/>
  <c r="E315"/>
  <c r="F315" s="1" a="1"/>
  <c r="F315" s="1"/>
  <c r="B316"/>
  <c r="C316" s="1" a="1"/>
  <c r="C316" s="1"/>
  <c r="E316"/>
  <c r="B317"/>
  <c r="C317" s="1" a="1"/>
  <c r="C317" s="1"/>
  <c r="E317"/>
  <c r="B318"/>
  <c r="C318" s="1" a="1"/>
  <c r="C318" s="1"/>
  <c r="E318"/>
  <c r="B319"/>
  <c r="C319" s="1" a="1"/>
  <c r="C319" s="1"/>
  <c r="E319"/>
  <c r="F319" s="1" a="1"/>
  <c r="F319" s="1"/>
  <c r="B320"/>
  <c r="C320" s="1" a="1"/>
  <c r="C320" s="1"/>
  <c r="E320"/>
  <c r="F320" s="1" a="1"/>
  <c r="F320" s="1"/>
  <c r="B321"/>
  <c r="C321" s="1" a="1"/>
  <c r="C321" s="1"/>
  <c r="E321"/>
  <c r="F321" s="1" a="1"/>
  <c r="F321" s="1"/>
  <c r="B322"/>
  <c r="C322" s="1" a="1"/>
  <c r="C322" s="1"/>
  <c r="E322"/>
  <c r="B323"/>
  <c r="C323" s="1" a="1"/>
  <c r="C323" s="1"/>
  <c r="E323"/>
  <c r="F323" s="1" a="1"/>
  <c r="F323" s="1"/>
  <c r="B324"/>
  <c r="C324" s="1" a="1"/>
  <c r="C324" s="1"/>
  <c r="E324"/>
  <c r="F324" s="1" a="1"/>
  <c r="F324" s="1"/>
  <c r="B325"/>
  <c r="C325" s="1" a="1"/>
  <c r="C325" s="1"/>
  <c r="E325"/>
  <c r="F325" s="1" a="1"/>
  <c r="F325" s="1"/>
  <c r="B326"/>
  <c r="C326" s="1" a="1"/>
  <c r="C326" s="1"/>
  <c r="E326"/>
  <c r="F326" s="1" a="1"/>
  <c r="F326" s="1"/>
  <c r="B327"/>
  <c r="C327" s="1" a="1"/>
  <c r="C327" s="1"/>
  <c r="E327"/>
  <c r="F327" s="1" a="1"/>
  <c r="F327" s="1"/>
  <c r="B262" i="3"/>
  <c r="C262" s="1" a="1"/>
  <c r="C262" s="1"/>
  <c r="E262"/>
  <c r="B263"/>
  <c r="C263" s="1" a="1"/>
  <c r="C263" s="1"/>
  <c r="E263"/>
  <c r="B264"/>
  <c r="C264" s="1" a="1"/>
  <c r="C264" s="1"/>
  <c r="E264"/>
  <c r="F264" s="1"/>
  <c r="B265"/>
  <c r="C265" s="1" a="1"/>
  <c r="C265" s="1"/>
  <c r="E265"/>
  <c r="F265" s="1"/>
  <c r="B266"/>
  <c r="C266" s="1" a="1"/>
  <c r="C266" s="1"/>
  <c r="E266"/>
  <c r="F266" s="1"/>
  <c r="B267"/>
  <c r="C267" s="1" a="1"/>
  <c r="C267" s="1"/>
  <c r="E267"/>
  <c r="F267" s="1"/>
  <c r="B268"/>
  <c r="C268" s="1" a="1"/>
  <c r="C268" s="1"/>
  <c r="D268" a="1"/>
  <c r="D268" s="1"/>
  <c r="E268"/>
  <c r="B269"/>
  <c r="C269" s="1" a="1"/>
  <c r="C269" s="1"/>
  <c r="E269"/>
  <c r="F269" s="1"/>
  <c r="B270"/>
  <c r="C270" s="1" a="1"/>
  <c r="C270" s="1"/>
  <c r="E270"/>
  <c r="F270" s="1"/>
  <c r="B271"/>
  <c r="C271" s="1" a="1"/>
  <c r="C271" s="1"/>
  <c r="E271"/>
  <c r="F271" s="1"/>
  <c r="B272"/>
  <c r="C272" s="1" a="1"/>
  <c r="C272" s="1"/>
  <c r="E272"/>
  <c r="F272" s="1"/>
  <c r="B273"/>
  <c r="C273" s="1" a="1"/>
  <c r="C273" s="1"/>
  <c r="E273"/>
  <c r="F273" s="1"/>
  <c r="B274"/>
  <c r="C274" s="1" a="1"/>
  <c r="C274" s="1"/>
  <c r="E274"/>
  <c r="B275"/>
  <c r="C275" s="1" a="1"/>
  <c r="C275" s="1"/>
  <c r="E275"/>
  <c r="F275" s="1"/>
  <c r="B276"/>
  <c r="C276" s="1" a="1"/>
  <c r="C276" s="1"/>
  <c r="E276"/>
  <c r="F276" s="1"/>
  <c r="B277"/>
  <c r="C277" s="1" a="1"/>
  <c r="C277" s="1"/>
  <c r="E277"/>
  <c r="F277" s="1"/>
  <c r="B278"/>
  <c r="C278" s="1" a="1"/>
  <c r="C278" s="1"/>
  <c r="E278"/>
  <c r="F278" s="1"/>
  <c r="B279"/>
  <c r="C279" s="1" a="1"/>
  <c r="C279" s="1"/>
  <c r="E279"/>
  <c r="F279" s="1"/>
  <c r="B280"/>
  <c r="C280" s="1" a="1"/>
  <c r="C280" s="1"/>
  <c r="E280"/>
  <c r="B281"/>
  <c r="C281" s="1" a="1"/>
  <c r="C281" s="1"/>
  <c r="E281"/>
  <c r="B282"/>
  <c r="C282" s="1" a="1"/>
  <c r="C282" s="1"/>
  <c r="E282"/>
  <c r="F282" s="1"/>
  <c r="B283"/>
  <c r="C283" s="1" a="1"/>
  <c r="C283" s="1"/>
  <c r="E283"/>
  <c r="F283" s="1"/>
  <c r="B284"/>
  <c r="C284" s="1" a="1"/>
  <c r="C284" s="1"/>
  <c r="E284"/>
  <c r="F284" s="1"/>
  <c r="B285"/>
  <c r="C285" s="1" a="1"/>
  <c r="C285" s="1"/>
  <c r="E285"/>
  <c r="F285" s="1"/>
  <c r="B286"/>
  <c r="C286" s="1" a="1"/>
  <c r="C286" s="1"/>
  <c r="E286"/>
  <c r="B287"/>
  <c r="C287" s="1" a="1"/>
  <c r="C287" s="1"/>
  <c r="E287"/>
  <c r="F287" s="1"/>
  <c r="B288"/>
  <c r="C288" s="1" a="1"/>
  <c r="C288" s="1"/>
  <c r="E288"/>
  <c r="F288" s="1"/>
  <c r="B289"/>
  <c r="C289" s="1" a="1"/>
  <c r="C289" s="1"/>
  <c r="E289"/>
  <c r="F289" s="1"/>
  <c r="B290"/>
  <c r="C290" s="1" a="1"/>
  <c r="C290" s="1"/>
  <c r="E290"/>
  <c r="F290" s="1"/>
  <c r="B291"/>
  <c r="C291" s="1" a="1"/>
  <c r="C291" s="1"/>
  <c r="E291"/>
  <c r="F291" s="1"/>
  <c r="B292"/>
  <c r="C292" s="1" a="1"/>
  <c r="C292" s="1"/>
  <c r="E292"/>
  <c r="B293"/>
  <c r="C293" s="1" a="1"/>
  <c r="C293" s="1"/>
  <c r="E293"/>
  <c r="F293" s="1"/>
  <c r="B294"/>
  <c r="C294" s="1" a="1"/>
  <c r="C294" s="1"/>
  <c r="E294"/>
  <c r="F294" s="1"/>
  <c r="B295"/>
  <c r="C295" s="1" a="1"/>
  <c r="C295" s="1"/>
  <c r="E295"/>
  <c r="F295" s="1"/>
  <c r="B296"/>
  <c r="C296" s="1" a="1"/>
  <c r="C296" s="1"/>
  <c r="E296"/>
  <c r="F296" s="1"/>
  <c r="B297"/>
  <c r="C297" s="1" a="1"/>
  <c r="C297" s="1"/>
  <c r="E297"/>
  <c r="F297" s="1"/>
  <c r="B298"/>
  <c r="C298" s="1" a="1"/>
  <c r="C298" s="1"/>
  <c r="E298"/>
  <c r="B299"/>
  <c r="C299" s="1" a="1"/>
  <c r="C299" s="1"/>
  <c r="E299"/>
  <c r="B300"/>
  <c r="C300" s="1" a="1"/>
  <c r="C300" s="1"/>
  <c r="E300"/>
  <c r="B301"/>
  <c r="C301" s="1" a="1"/>
  <c r="C301" s="1"/>
  <c r="E301"/>
  <c r="F301" s="1"/>
  <c r="B302"/>
  <c r="C302" s="1" a="1"/>
  <c r="C302" s="1"/>
  <c r="E302"/>
  <c r="F302" s="1"/>
  <c r="B303"/>
  <c r="C303" s="1" a="1"/>
  <c r="C303" s="1"/>
  <c r="E303"/>
  <c r="F303" s="1"/>
  <c r="B304"/>
  <c r="C304" s="1" a="1"/>
  <c r="C304" s="1"/>
  <c r="E304"/>
  <c r="F304" s="1"/>
  <c r="B305"/>
  <c r="C305" s="1" a="1"/>
  <c r="C305" s="1"/>
  <c r="E305"/>
  <c r="F305" s="1"/>
  <c r="B306"/>
  <c r="C306" s="1" a="1"/>
  <c r="C306" s="1"/>
  <c r="E306"/>
  <c r="F306" s="1"/>
  <c r="B307"/>
  <c r="C307" s="1" a="1"/>
  <c r="C307" s="1"/>
  <c r="E307"/>
  <c r="F307" s="1"/>
  <c r="B308"/>
  <c r="C308" s="1" a="1"/>
  <c r="C308" s="1"/>
  <c r="E308"/>
  <c r="F308" s="1"/>
  <c r="B309"/>
  <c r="C309" s="1" a="1"/>
  <c r="C309" s="1"/>
  <c r="E309"/>
  <c r="F309" s="1"/>
  <c r="B310"/>
  <c r="C310" s="1" a="1"/>
  <c r="C310" s="1"/>
  <c r="E310"/>
  <c r="B311"/>
  <c r="C311" s="1" a="1"/>
  <c r="C311" s="1"/>
  <c r="E311"/>
  <c r="F311" s="1"/>
  <c r="B312"/>
  <c r="C312" s="1" a="1"/>
  <c r="C312" s="1"/>
  <c r="E312"/>
  <c r="F312" s="1"/>
  <c r="B313"/>
  <c r="C313" s="1" a="1"/>
  <c r="C313" s="1"/>
  <c r="E313"/>
  <c r="F313" s="1"/>
  <c r="B314"/>
  <c r="C314" s="1" a="1"/>
  <c r="C314" s="1"/>
  <c r="E314"/>
  <c r="F314" s="1"/>
  <c r="B315"/>
  <c r="C315" s="1" a="1"/>
  <c r="C315" s="1"/>
  <c r="E315"/>
  <c r="F315" s="1"/>
  <c r="B316"/>
  <c r="C316" s="1" a="1"/>
  <c r="C316" s="1"/>
  <c r="E316"/>
  <c r="F316" s="1"/>
  <c r="B317"/>
  <c r="C317" s="1" a="1"/>
  <c r="C317" s="1"/>
  <c r="E317"/>
  <c r="B318"/>
  <c r="C318" s="1" a="1"/>
  <c r="C318" s="1"/>
  <c r="E318"/>
  <c r="B319"/>
  <c r="C319" s="1" a="1"/>
  <c r="C319" s="1"/>
  <c r="E319"/>
  <c r="F319" s="1"/>
  <c r="B320"/>
  <c r="C320" s="1" a="1"/>
  <c r="C320" s="1"/>
  <c r="E320"/>
  <c r="F320" s="1"/>
  <c r="B321"/>
  <c r="C321" s="1" a="1"/>
  <c r="C321" s="1"/>
  <c r="E321"/>
  <c r="F321" s="1"/>
  <c r="B322"/>
  <c r="C322" s="1" a="1"/>
  <c r="C322" s="1"/>
  <c r="E322"/>
  <c r="B323"/>
  <c r="C323" s="1" a="1"/>
  <c r="C323" s="1"/>
  <c r="E323"/>
  <c r="F323" s="1"/>
  <c r="B324"/>
  <c r="C324" s="1" a="1"/>
  <c r="C324" s="1"/>
  <c r="E324"/>
  <c r="F324" s="1"/>
  <c r="B325"/>
  <c r="C325" s="1" a="1"/>
  <c r="C325" s="1"/>
  <c r="E325"/>
  <c r="F325" s="1"/>
  <c r="B326"/>
  <c r="C326" s="1" a="1"/>
  <c r="C326" s="1"/>
  <c r="E326"/>
  <c r="F326" s="1"/>
  <c r="B327"/>
  <c r="C327" s="1" a="1"/>
  <c r="C327" s="1"/>
  <c r="E327"/>
  <c r="F327" s="1"/>
  <c r="B262" i="2"/>
  <c r="C262" s="1" a="1"/>
  <c r="C262" s="1"/>
  <c r="E262"/>
  <c r="B263"/>
  <c r="C263" s="1" a="1"/>
  <c r="C263" s="1"/>
  <c r="E263"/>
  <c r="B264"/>
  <c r="C264" s="1" a="1"/>
  <c r="C264" s="1"/>
  <c r="E264"/>
  <c r="B265"/>
  <c r="C265" s="1" a="1"/>
  <c r="C265" s="1"/>
  <c r="E265"/>
  <c r="B266"/>
  <c r="C266" s="1" a="1"/>
  <c r="C266" s="1"/>
  <c r="E266"/>
  <c r="B267"/>
  <c r="C267" s="1" a="1"/>
  <c r="C267" s="1"/>
  <c r="E267"/>
  <c r="B268"/>
  <c r="C268" s="1" a="1"/>
  <c r="C268" s="1"/>
  <c r="E268"/>
  <c r="B269"/>
  <c r="C269" s="1" a="1"/>
  <c r="C269" s="1"/>
  <c r="E269"/>
  <c r="B270"/>
  <c r="C270" s="1" a="1"/>
  <c r="C270" s="1"/>
  <c r="E270"/>
  <c r="B271"/>
  <c r="C271" s="1" a="1"/>
  <c r="C271" s="1"/>
  <c r="E271"/>
  <c r="B272"/>
  <c r="C272" s="1" a="1"/>
  <c r="C272" s="1"/>
  <c r="E272"/>
  <c r="B273"/>
  <c r="C273" s="1" a="1"/>
  <c r="C273" s="1"/>
  <c r="E273"/>
  <c r="B274"/>
  <c r="C274" s="1" a="1"/>
  <c r="C274" s="1"/>
  <c r="E274"/>
  <c r="B275"/>
  <c r="C275" s="1" a="1"/>
  <c r="C275" s="1"/>
  <c r="E275"/>
  <c r="B276"/>
  <c r="C276" s="1" a="1"/>
  <c r="C276" s="1"/>
  <c r="E276"/>
  <c r="B277"/>
  <c r="C277" s="1" a="1"/>
  <c r="C277" s="1"/>
  <c r="E277"/>
  <c r="B278"/>
  <c r="C278" s="1" a="1"/>
  <c r="C278" s="1"/>
  <c r="E278"/>
  <c r="B279"/>
  <c r="C279" s="1" a="1"/>
  <c r="C279" s="1"/>
  <c r="E279"/>
  <c r="B280"/>
  <c r="C280" s="1" a="1"/>
  <c r="C280" s="1"/>
  <c r="E280"/>
  <c r="B281"/>
  <c r="C281" s="1" a="1"/>
  <c r="C281" s="1"/>
  <c r="E281"/>
  <c r="B282"/>
  <c r="C282" s="1" a="1"/>
  <c r="C282" s="1"/>
  <c r="E282"/>
  <c r="B283"/>
  <c r="C283" s="1" a="1"/>
  <c r="C283" s="1"/>
  <c r="E283"/>
  <c r="B284"/>
  <c r="C284" s="1" a="1"/>
  <c r="C284" s="1"/>
  <c r="E284"/>
  <c r="B285"/>
  <c r="C285" s="1" a="1"/>
  <c r="C285" s="1"/>
  <c r="E285"/>
  <c r="B286"/>
  <c r="C286" s="1" a="1"/>
  <c r="C286" s="1"/>
  <c r="E286"/>
  <c r="B287"/>
  <c r="C287" s="1" a="1"/>
  <c r="C287" s="1"/>
  <c r="E287"/>
  <c r="B288"/>
  <c r="C288" s="1" a="1"/>
  <c r="C288" s="1"/>
  <c r="E288"/>
  <c r="B289"/>
  <c r="C289" s="1" a="1"/>
  <c r="C289" s="1"/>
  <c r="E289"/>
  <c r="B290"/>
  <c r="C290" s="1" a="1"/>
  <c r="C290" s="1"/>
  <c r="E290"/>
  <c r="B291"/>
  <c r="C291" s="1" a="1"/>
  <c r="C291" s="1"/>
  <c r="E291"/>
  <c r="B292"/>
  <c r="C292" s="1" a="1"/>
  <c r="C292" s="1"/>
  <c r="E292"/>
  <c r="B293"/>
  <c r="C293" s="1" a="1"/>
  <c r="C293" s="1"/>
  <c r="E293"/>
  <c r="B294"/>
  <c r="C294" s="1" a="1"/>
  <c r="C294" s="1"/>
  <c r="E294"/>
  <c r="B295"/>
  <c r="C295" s="1" a="1"/>
  <c r="C295" s="1"/>
  <c r="E295"/>
  <c r="B296"/>
  <c r="C296" s="1" a="1"/>
  <c r="C296" s="1"/>
  <c r="E296"/>
  <c r="B297"/>
  <c r="C297" s="1" a="1"/>
  <c r="C297" s="1"/>
  <c r="E297"/>
  <c r="B298"/>
  <c r="C298" s="1" a="1"/>
  <c r="C298" s="1"/>
  <c r="E298"/>
  <c r="B299"/>
  <c r="C299" s="1" a="1"/>
  <c r="C299" s="1"/>
  <c r="E299"/>
  <c r="B300"/>
  <c r="C300" s="1" a="1"/>
  <c r="C300" s="1"/>
  <c r="E300"/>
  <c r="B301"/>
  <c r="C301" s="1" a="1"/>
  <c r="C301" s="1"/>
  <c r="E301"/>
  <c r="B302"/>
  <c r="C302" s="1" a="1"/>
  <c r="C302" s="1"/>
  <c r="E302"/>
  <c r="B303"/>
  <c r="C303" s="1" a="1"/>
  <c r="C303" s="1"/>
  <c r="E303"/>
  <c r="B304"/>
  <c r="C304" s="1" a="1"/>
  <c r="C304" s="1"/>
  <c r="E304"/>
  <c r="B305"/>
  <c r="C305" s="1" a="1"/>
  <c r="C305" s="1"/>
  <c r="E305"/>
  <c r="B306"/>
  <c r="C306" s="1" a="1"/>
  <c r="C306" s="1"/>
  <c r="E306"/>
  <c r="B307"/>
  <c r="C307" s="1" a="1"/>
  <c r="C307" s="1"/>
  <c r="E307"/>
  <c r="B308"/>
  <c r="C308" s="1" a="1"/>
  <c r="C308" s="1"/>
  <c r="E308"/>
  <c r="B309"/>
  <c r="C309" s="1" a="1"/>
  <c r="C309" s="1"/>
  <c r="E309"/>
  <c r="B310"/>
  <c r="C310" s="1" a="1"/>
  <c r="C310" s="1"/>
  <c r="E310"/>
  <c r="B311"/>
  <c r="C311" s="1" a="1"/>
  <c r="C311" s="1"/>
  <c r="E311"/>
  <c r="B312"/>
  <c r="C312" s="1" a="1"/>
  <c r="C312" s="1"/>
  <c r="E312"/>
  <c r="B313"/>
  <c r="C313" s="1" a="1"/>
  <c r="C313" s="1"/>
  <c r="E313"/>
  <c r="B314"/>
  <c r="C314" s="1" a="1"/>
  <c r="C314" s="1"/>
  <c r="E314"/>
  <c r="B315"/>
  <c r="C315" s="1" a="1"/>
  <c r="C315" s="1"/>
  <c r="E315"/>
  <c r="B316"/>
  <c r="C316" s="1" a="1"/>
  <c r="C316" s="1"/>
  <c r="E316"/>
  <c r="B317"/>
  <c r="C317" s="1" a="1"/>
  <c r="C317" s="1"/>
  <c r="E317"/>
  <c r="B318"/>
  <c r="C318" s="1" a="1"/>
  <c r="C318" s="1"/>
  <c r="E318"/>
  <c r="B319"/>
  <c r="C319" s="1" a="1"/>
  <c r="C319" s="1"/>
  <c r="E319"/>
  <c r="B320"/>
  <c r="C320" s="1" a="1"/>
  <c r="C320" s="1"/>
  <c r="E320"/>
  <c r="B321"/>
  <c r="C321" s="1" a="1"/>
  <c r="C321" s="1"/>
  <c r="E321"/>
  <c r="B322"/>
  <c r="C322" s="1" a="1"/>
  <c r="C322" s="1"/>
  <c r="E322"/>
  <c r="B323"/>
  <c r="C323" s="1" a="1"/>
  <c r="C323" s="1"/>
  <c r="E323"/>
  <c r="B324"/>
  <c r="C324" s="1" a="1"/>
  <c r="C324" s="1"/>
  <c r="E324"/>
  <c r="B325"/>
  <c r="C325" s="1" a="1"/>
  <c r="C325" s="1"/>
  <c r="E325"/>
  <c r="B326"/>
  <c r="C326" s="1" a="1"/>
  <c r="C326" s="1"/>
  <c r="E326"/>
  <c r="B327"/>
  <c r="C327" s="1" a="1"/>
  <c r="C327" s="1"/>
  <c r="E327"/>
  <c r="B262" i="1"/>
  <c r="C262" s="1" a="1"/>
  <c r="C262" s="1"/>
  <c r="E262"/>
  <c r="B263"/>
  <c r="C263" s="1" a="1"/>
  <c r="C263" s="1"/>
  <c r="E263"/>
  <c r="B264"/>
  <c r="C264" s="1" a="1"/>
  <c r="C264" s="1"/>
  <c r="E264"/>
  <c r="B265"/>
  <c r="C265" s="1" a="1"/>
  <c r="C265" s="1"/>
  <c r="E265"/>
  <c r="B266"/>
  <c r="C266" s="1" a="1"/>
  <c r="C266" s="1"/>
  <c r="E266"/>
  <c r="B267"/>
  <c r="C267" s="1" a="1"/>
  <c r="C267" s="1"/>
  <c r="E267"/>
  <c r="B268"/>
  <c r="C268" s="1" a="1"/>
  <c r="C268" s="1"/>
  <c r="E268"/>
  <c r="B269"/>
  <c r="C269" s="1" a="1"/>
  <c r="C269" s="1"/>
  <c r="E269"/>
  <c r="B270"/>
  <c r="C270" s="1" a="1"/>
  <c r="C270" s="1"/>
  <c r="E270"/>
  <c r="B271"/>
  <c r="C271" s="1" a="1"/>
  <c r="C271" s="1"/>
  <c r="E271"/>
  <c r="B272"/>
  <c r="C272" s="1" a="1"/>
  <c r="C272" s="1"/>
  <c r="E272"/>
  <c r="B273"/>
  <c r="C273" s="1" a="1"/>
  <c r="C273" s="1"/>
  <c r="E273"/>
  <c r="B274"/>
  <c r="C274" s="1" a="1"/>
  <c r="C274" s="1"/>
  <c r="E274"/>
  <c r="B275"/>
  <c r="C275" s="1" a="1"/>
  <c r="C275" s="1"/>
  <c r="E275"/>
  <c r="B276"/>
  <c r="C276" s="1" a="1"/>
  <c r="C276" s="1"/>
  <c r="E276"/>
  <c r="B277"/>
  <c r="C277" s="1" a="1"/>
  <c r="C277" s="1"/>
  <c r="E277"/>
  <c r="B278"/>
  <c r="C278" s="1" a="1"/>
  <c r="C278" s="1"/>
  <c r="E278"/>
  <c r="B279"/>
  <c r="C279" s="1" a="1"/>
  <c r="C279" s="1"/>
  <c r="E279"/>
  <c r="B280"/>
  <c r="C280" s="1" a="1"/>
  <c r="C280" s="1"/>
  <c r="E280"/>
  <c r="B281"/>
  <c r="C281" s="1" a="1"/>
  <c r="C281" s="1"/>
  <c r="E281"/>
  <c r="B282"/>
  <c r="C282" s="1" a="1"/>
  <c r="C282" s="1"/>
  <c r="E282"/>
  <c r="F282" s="1" a="1"/>
  <c r="F282" s="1"/>
  <c r="B283"/>
  <c r="C283" s="1" a="1"/>
  <c r="C283" s="1"/>
  <c r="E283"/>
  <c r="B284"/>
  <c r="C284" s="1" a="1"/>
  <c r="C284" s="1"/>
  <c r="E284"/>
  <c r="B285"/>
  <c r="C285" s="1" a="1"/>
  <c r="C285" s="1"/>
  <c r="E285"/>
  <c r="B286"/>
  <c r="C286" s="1" a="1"/>
  <c r="C286" s="1"/>
  <c r="E286"/>
  <c r="B287"/>
  <c r="C287" s="1" a="1"/>
  <c r="C287" s="1"/>
  <c r="E287"/>
  <c r="B288"/>
  <c r="C288" s="1" a="1"/>
  <c r="C288" s="1"/>
  <c r="E288"/>
  <c r="B289"/>
  <c r="C289" s="1" a="1"/>
  <c r="C289" s="1"/>
  <c r="E289"/>
  <c r="B290"/>
  <c r="C290" s="1" a="1"/>
  <c r="C290" s="1"/>
  <c r="E290"/>
  <c r="B291"/>
  <c r="C291" s="1" a="1"/>
  <c r="C291" s="1"/>
  <c r="E291"/>
  <c r="B292"/>
  <c r="C292" s="1" a="1"/>
  <c r="C292" s="1"/>
  <c r="E292"/>
  <c r="B293"/>
  <c r="C293" s="1" a="1"/>
  <c r="C293" s="1"/>
  <c r="E293"/>
  <c r="B294"/>
  <c r="C294" s="1" a="1"/>
  <c r="C294" s="1"/>
  <c r="E294"/>
  <c r="B295"/>
  <c r="C295" s="1" a="1"/>
  <c r="C295" s="1"/>
  <c r="E295"/>
  <c r="B296"/>
  <c r="C296" s="1" a="1"/>
  <c r="C296" s="1"/>
  <c r="E296"/>
  <c r="B297"/>
  <c r="C297" s="1" a="1"/>
  <c r="C297" s="1"/>
  <c r="E297"/>
  <c r="B298"/>
  <c r="C298" s="1" a="1"/>
  <c r="C298" s="1"/>
  <c r="E298"/>
  <c r="B299"/>
  <c r="C299" s="1" a="1"/>
  <c r="C299" s="1"/>
  <c r="E299"/>
  <c r="B300"/>
  <c r="C300" s="1" a="1"/>
  <c r="C300" s="1"/>
  <c r="E300"/>
  <c r="B301"/>
  <c r="C301" s="1" a="1"/>
  <c r="C301" s="1"/>
  <c r="E301"/>
  <c r="B302"/>
  <c r="C302" s="1" a="1"/>
  <c r="C302" s="1"/>
  <c r="E302"/>
  <c r="B303"/>
  <c r="C303" s="1" a="1"/>
  <c r="C303" s="1"/>
  <c r="E303"/>
  <c r="B304"/>
  <c r="C304" s="1" a="1"/>
  <c r="C304" s="1"/>
  <c r="E304"/>
  <c r="B305"/>
  <c r="C305" s="1" a="1"/>
  <c r="C305" s="1"/>
  <c r="E305"/>
  <c r="B306"/>
  <c r="C306" s="1" a="1"/>
  <c r="C306" s="1"/>
  <c r="E306"/>
  <c r="B307"/>
  <c r="C307" s="1" a="1"/>
  <c r="C307" s="1"/>
  <c r="E307"/>
  <c r="B308"/>
  <c r="C308" s="1" a="1"/>
  <c r="C308" s="1"/>
  <c r="E308"/>
  <c r="B309"/>
  <c r="C309" s="1" a="1"/>
  <c r="C309" s="1"/>
  <c r="E309"/>
  <c r="B310"/>
  <c r="C310" s="1" a="1"/>
  <c r="C310" s="1"/>
  <c r="E310"/>
  <c r="B311"/>
  <c r="C311" s="1" a="1"/>
  <c r="C311" s="1"/>
  <c r="E311"/>
  <c r="B312"/>
  <c r="C312" s="1" a="1"/>
  <c r="C312" s="1"/>
  <c r="E312"/>
  <c r="B313"/>
  <c r="C313" s="1" a="1"/>
  <c r="C313" s="1"/>
  <c r="E313"/>
  <c r="B314"/>
  <c r="C314" s="1" a="1"/>
  <c r="C314" s="1"/>
  <c r="E314"/>
  <c r="B315"/>
  <c r="C315" s="1" a="1"/>
  <c r="C315" s="1"/>
  <c r="E315"/>
  <c r="B316"/>
  <c r="C316" s="1" a="1"/>
  <c r="C316" s="1"/>
  <c r="E316"/>
  <c r="B317"/>
  <c r="C317" s="1" a="1"/>
  <c r="C317" s="1"/>
  <c r="E317"/>
  <c r="B318"/>
  <c r="C318" s="1" a="1"/>
  <c r="C318" s="1"/>
  <c r="E318"/>
  <c r="B319"/>
  <c r="C319" s="1" a="1"/>
  <c r="C319" s="1"/>
  <c r="E319"/>
  <c r="B320"/>
  <c r="C320" s="1" a="1"/>
  <c r="C320" s="1"/>
  <c r="E320"/>
  <c r="B321"/>
  <c r="C321" s="1" a="1"/>
  <c r="C321" s="1"/>
  <c r="E321"/>
  <c r="B322"/>
  <c r="C322" s="1" a="1"/>
  <c r="C322" s="1"/>
  <c r="E322"/>
  <c r="B323"/>
  <c r="C323" s="1" a="1"/>
  <c r="C323" s="1"/>
  <c r="E323"/>
  <c r="B324"/>
  <c r="C324" s="1" a="1"/>
  <c r="C324" s="1"/>
  <c r="E324"/>
  <c r="B325"/>
  <c r="C325" s="1" a="1"/>
  <c r="C325" s="1"/>
  <c r="E325"/>
  <c r="B326"/>
  <c r="C326" s="1" a="1"/>
  <c r="C326" s="1"/>
  <c r="E326"/>
  <c r="B327"/>
  <c r="C327" s="1" a="1"/>
  <c r="C327" s="1"/>
  <c r="E327"/>
  <c r="I273" i="5"/>
  <c r="K273"/>
  <c r="B47" i="6" s="1" a="1"/>
  <c r="B47" s="1"/>
  <c r="G47" s="1"/>
  <c r="H274" i="5" a="1"/>
  <c r="H274" s="1"/>
  <c r="I274"/>
  <c r="K274"/>
  <c r="H275" a="1"/>
  <c r="H275" s="1"/>
  <c r="I275"/>
  <c r="K275"/>
  <c r="H276" a="1"/>
  <c r="H276" s="1"/>
  <c r="I276"/>
  <c r="K276"/>
  <c r="H277" a="1"/>
  <c r="H277" s="1"/>
  <c r="I277"/>
  <c r="K277"/>
  <c r="H278" a="1"/>
  <c r="H278" s="1"/>
  <c r="I278"/>
  <c r="J278" a="1"/>
  <c r="J278" s="1"/>
  <c r="C47" i="6" s="1" a="1"/>
  <c r="C47" s="1"/>
  <c r="H47" s="1"/>
  <c r="K278" i="5"/>
  <c r="L278" a="1"/>
  <c r="L278" s="1"/>
  <c r="D47" i="6" s="1" a="1"/>
  <c r="D47" s="1"/>
  <c r="I47" s="1"/>
  <c r="H279" i="5" a="1"/>
  <c r="H279" s="1"/>
  <c r="K279"/>
  <c r="H280" a="1"/>
  <c r="H280" s="1"/>
  <c r="K280"/>
  <c r="I281"/>
  <c r="K281"/>
  <c r="B48" i="6" s="1" a="1"/>
  <c r="B48" s="1"/>
  <c r="G48" s="1"/>
  <c r="H282" i="5" a="1"/>
  <c r="H282" s="1"/>
  <c r="I282"/>
  <c r="K282"/>
  <c r="H283" a="1"/>
  <c r="H283" s="1"/>
  <c r="I283"/>
  <c r="K283"/>
  <c r="H284" a="1"/>
  <c r="H284" s="1"/>
  <c r="I284"/>
  <c r="K284"/>
  <c r="L284" a="1"/>
  <c r="L284" s="1"/>
  <c r="D48" i="6" s="1" a="1"/>
  <c r="D48" s="1"/>
  <c r="I48" s="1"/>
  <c r="H285" i="5" a="1"/>
  <c r="H285" s="1"/>
  <c r="K285"/>
  <c r="H286" a="1"/>
  <c r="H286" s="1"/>
  <c r="K286"/>
  <c r="H287" a="1"/>
  <c r="H287" s="1"/>
  <c r="K287"/>
  <c r="H288" a="1"/>
  <c r="H288" s="1"/>
  <c r="I288"/>
  <c r="K288"/>
  <c r="H289" a="1"/>
  <c r="H289" s="1"/>
  <c r="I289"/>
  <c r="K289"/>
  <c r="H290" a="1"/>
  <c r="H290" s="1"/>
  <c r="I290"/>
  <c r="K290"/>
  <c r="K291"/>
  <c r="L296" s="1" a="1"/>
  <c r="L296" s="1"/>
  <c r="D50" i="6" s="1" a="1"/>
  <c r="D50" s="1"/>
  <c r="I50" s="1"/>
  <c r="H292" i="5" a="1"/>
  <c r="H292" s="1"/>
  <c r="K292"/>
  <c r="H293" a="1"/>
  <c r="H293" s="1"/>
  <c r="K293"/>
  <c r="H294" a="1"/>
  <c r="H294" s="1"/>
  <c r="I294"/>
  <c r="K294"/>
  <c r="H295" a="1"/>
  <c r="H295" s="1"/>
  <c r="I295"/>
  <c r="K295"/>
  <c r="H296" a="1"/>
  <c r="H296" s="1"/>
  <c r="I296"/>
  <c r="K296"/>
  <c r="H297" a="1"/>
  <c r="H297" s="1"/>
  <c r="K297"/>
  <c r="H298" a="1"/>
  <c r="H298" s="1"/>
  <c r="K298"/>
  <c r="I299"/>
  <c r="K299"/>
  <c r="H300" a="1"/>
  <c r="H300" s="1"/>
  <c r="I300"/>
  <c r="K300"/>
  <c r="H301" a="1"/>
  <c r="H301" s="1"/>
  <c r="I301"/>
  <c r="K301"/>
  <c r="H302" a="1"/>
  <c r="H302" s="1"/>
  <c r="I302"/>
  <c r="J302" a="1"/>
  <c r="J302" s="1"/>
  <c r="C51" i="6" s="1" a="1"/>
  <c r="C51" s="1"/>
  <c r="H51" s="1"/>
  <c r="K302" i="5"/>
  <c r="L302" a="1"/>
  <c r="L302" s="1"/>
  <c r="D51" i="6" s="1" a="1"/>
  <c r="D51" s="1"/>
  <c r="I51" s="1"/>
  <c r="I303" i="5"/>
  <c r="K303"/>
  <c r="H304" a="1"/>
  <c r="H304" s="1"/>
  <c r="I304"/>
  <c r="K304"/>
  <c r="H305" a="1"/>
  <c r="H305" s="1"/>
  <c r="I305"/>
  <c r="K305"/>
  <c r="H306" a="1"/>
  <c r="H306" s="1"/>
  <c r="I306"/>
  <c r="K306"/>
  <c r="H307" a="1"/>
  <c r="H307" s="1"/>
  <c r="I307"/>
  <c r="K307"/>
  <c r="H308" a="1"/>
  <c r="H308" s="1"/>
  <c r="I308"/>
  <c r="J308" a="1"/>
  <c r="J308" s="1"/>
  <c r="C52" i="6" s="1" a="1"/>
  <c r="C52" s="1"/>
  <c r="H52" s="1"/>
  <c r="K308" i="5"/>
  <c r="L308" a="1"/>
  <c r="L308" s="1"/>
  <c r="D52" i="6" s="1" a="1"/>
  <c r="D52" s="1"/>
  <c r="I52" s="1"/>
  <c r="H243" i="5" a="1"/>
  <c r="H243" s="1"/>
  <c r="I243"/>
  <c r="K243"/>
  <c r="I244"/>
  <c r="K244"/>
  <c r="B42" i="6" s="1" a="1"/>
  <c r="B42" s="1"/>
  <c r="G42" s="1"/>
  <c r="H245" i="5" a="1"/>
  <c r="H245" s="1"/>
  <c r="I245"/>
  <c r="K245"/>
  <c r="H246" a="1"/>
  <c r="H246" s="1"/>
  <c r="I246"/>
  <c r="K246"/>
  <c r="H247" a="1"/>
  <c r="H247" s="1"/>
  <c r="I247"/>
  <c r="K247"/>
  <c r="H248" a="1"/>
  <c r="H248" s="1"/>
  <c r="I248"/>
  <c r="J248" a="1"/>
  <c r="J248" s="1"/>
  <c r="C42" i="6" s="1" a="1"/>
  <c r="C42" s="1"/>
  <c r="H42" s="1"/>
  <c r="K248" i="5"/>
  <c r="L248" a="1"/>
  <c r="L248" s="1"/>
  <c r="D42" i="6" s="1" a="1"/>
  <c r="D42" s="1"/>
  <c r="I42" s="1"/>
  <c r="I249" i="5"/>
  <c r="K249"/>
  <c r="B43" i="6" s="1" a="1"/>
  <c r="B43" s="1"/>
  <c r="G43" s="1"/>
  <c r="H250" i="5" a="1"/>
  <c r="H250" s="1"/>
  <c r="I250"/>
  <c r="K250"/>
  <c r="H251" a="1"/>
  <c r="H251" s="1"/>
  <c r="I251"/>
  <c r="K251"/>
  <c r="H252" a="1"/>
  <c r="H252" s="1"/>
  <c r="I252"/>
  <c r="K252"/>
  <c r="H253" a="1"/>
  <c r="H253" s="1"/>
  <c r="I253"/>
  <c r="K253"/>
  <c r="H254" a="1"/>
  <c r="H254" s="1"/>
  <c r="I254"/>
  <c r="J254" a="1"/>
  <c r="J254" s="1"/>
  <c r="C43" i="6" s="1" a="1"/>
  <c r="C43" s="1"/>
  <c r="H43" s="1"/>
  <c r="K254" i="5"/>
  <c r="L254" a="1"/>
  <c r="L254" s="1"/>
  <c r="D43" i="6" s="1" a="1"/>
  <c r="D43" s="1"/>
  <c r="I43" s="1"/>
  <c r="I255" i="5"/>
  <c r="K255"/>
  <c r="B44" i="6" s="1" a="1"/>
  <c r="B44" s="1"/>
  <c r="G44" s="1"/>
  <c r="H256" i="5" a="1"/>
  <c r="H256" s="1"/>
  <c r="I256"/>
  <c r="K256"/>
  <c r="H257" a="1"/>
  <c r="H257" s="1"/>
  <c r="I257"/>
  <c r="K257"/>
  <c r="H258" a="1"/>
  <c r="H258" s="1"/>
  <c r="I258"/>
  <c r="K258"/>
  <c r="H259" a="1"/>
  <c r="H259" s="1"/>
  <c r="I259"/>
  <c r="K259"/>
  <c r="H260" a="1"/>
  <c r="H260" s="1"/>
  <c r="I260"/>
  <c r="J260" a="1"/>
  <c r="J260" s="1"/>
  <c r="C44" i="6" s="1" a="1"/>
  <c r="C44" s="1"/>
  <c r="H44" s="1"/>
  <c r="K260" i="5"/>
  <c r="L260" a="1"/>
  <c r="L260" s="1"/>
  <c r="D44" i="6" s="1" a="1"/>
  <c r="D44" s="1"/>
  <c r="I44" s="1"/>
  <c r="I261" i="5"/>
  <c r="K261"/>
  <c r="B45" i="6" s="1" a="1"/>
  <c r="B45" s="1"/>
  <c r="G45" s="1"/>
  <c r="H262" i="5" a="1"/>
  <c r="H262" s="1"/>
  <c r="K262"/>
  <c r="H263" a="1"/>
  <c r="H263" s="1"/>
  <c r="I263"/>
  <c r="K263"/>
  <c r="H264" a="1"/>
  <c r="H264" s="1"/>
  <c r="I264"/>
  <c r="K264"/>
  <c r="H265" a="1"/>
  <c r="H265" s="1"/>
  <c r="I265"/>
  <c r="K265"/>
  <c r="H266" a="1"/>
  <c r="H266" s="1"/>
  <c r="I266"/>
  <c r="K266"/>
  <c r="L266" a="1"/>
  <c r="L266" s="1"/>
  <c r="D45" i="6" s="1" a="1"/>
  <c r="D45" s="1"/>
  <c r="I45" s="1"/>
  <c r="I267" i="5"/>
  <c r="K267"/>
  <c r="B46" i="6" s="1" a="1"/>
  <c r="B46" s="1"/>
  <c r="G46" s="1"/>
  <c r="H268" i="5" a="1"/>
  <c r="H268" s="1"/>
  <c r="I268"/>
  <c r="K268"/>
  <c r="H269" a="1"/>
  <c r="H269" s="1"/>
  <c r="I269"/>
  <c r="K269"/>
  <c r="H270" a="1"/>
  <c r="H270" s="1"/>
  <c r="I270"/>
  <c r="K270"/>
  <c r="H271" a="1"/>
  <c r="H271" s="1"/>
  <c r="I271"/>
  <c r="K271"/>
  <c r="H272" a="1"/>
  <c r="H272" s="1"/>
  <c r="I272"/>
  <c r="J272" a="1"/>
  <c r="J272" s="1"/>
  <c r="C46" i="6" s="1" a="1"/>
  <c r="C46" s="1"/>
  <c r="H46" s="1"/>
  <c r="K272" i="5"/>
  <c r="L272" a="1"/>
  <c r="L272" s="1"/>
  <c r="D46" i="6" s="1" a="1"/>
  <c r="D46" s="1"/>
  <c r="I46" s="1"/>
  <c r="B40" a="1"/>
  <c r="B40" s="1"/>
  <c r="G40" s="1"/>
  <c r="B39" a="1"/>
  <c r="B39" s="1"/>
  <c r="G39" s="1"/>
  <c r="B36" a="1"/>
  <c r="B36" s="1"/>
  <c r="G36" s="1"/>
  <c r="B32" a="1"/>
  <c r="B32" s="1"/>
  <c r="G32" s="1"/>
  <c r="B257" i="1"/>
  <c r="C257" s="1" a="1"/>
  <c r="C257" s="1"/>
  <c r="E257"/>
  <c r="B258"/>
  <c r="C258" s="1" a="1"/>
  <c r="C258" s="1"/>
  <c r="E258"/>
  <c r="B259"/>
  <c r="C259" s="1" a="1"/>
  <c r="C259" s="1"/>
  <c r="E259"/>
  <c r="B260"/>
  <c r="C260" s="1" a="1"/>
  <c r="C260" s="1"/>
  <c r="E260"/>
  <c r="B261"/>
  <c r="C261" s="1" a="1"/>
  <c r="C261" s="1"/>
  <c r="E261"/>
  <c r="B257" i="2"/>
  <c r="C257" s="1" a="1"/>
  <c r="C257" s="1"/>
  <c r="E257"/>
  <c r="B258"/>
  <c r="C258" s="1" a="1"/>
  <c r="C258" s="1"/>
  <c r="E258"/>
  <c r="B259"/>
  <c r="C259" s="1" a="1"/>
  <c r="C259" s="1"/>
  <c r="E259"/>
  <c r="B260"/>
  <c r="C260" s="1" a="1"/>
  <c r="C260" s="1"/>
  <c r="E260"/>
  <c r="B261"/>
  <c r="C261" s="1" a="1"/>
  <c r="C261" s="1"/>
  <c r="E261"/>
  <c r="B257" i="3"/>
  <c r="C257" s="1" a="1"/>
  <c r="C257" s="1"/>
  <c r="E257"/>
  <c r="B258"/>
  <c r="C258" s="1" a="1"/>
  <c r="C258" s="1"/>
  <c r="E258"/>
  <c r="F258" s="1"/>
  <c r="B259"/>
  <c r="C259" s="1" a="1"/>
  <c r="C259" s="1"/>
  <c r="E259"/>
  <c r="F259" s="1"/>
  <c r="B260"/>
  <c r="C260" s="1" a="1"/>
  <c r="C260" s="1"/>
  <c r="E260"/>
  <c r="F260" s="1"/>
  <c r="B261"/>
  <c r="C261" s="1" a="1"/>
  <c r="C261" s="1"/>
  <c r="E261"/>
  <c r="F261" s="1"/>
  <c r="B203" i="1"/>
  <c r="C203" s="1" a="1"/>
  <c r="C203" s="1"/>
  <c r="E203"/>
  <c r="B204"/>
  <c r="C204" s="1" a="1"/>
  <c r="C204" s="1"/>
  <c r="E204"/>
  <c r="B205"/>
  <c r="C205" s="1" a="1"/>
  <c r="C205" s="1"/>
  <c r="E205"/>
  <c r="B206"/>
  <c r="C206" s="1" a="1"/>
  <c r="C206" s="1"/>
  <c r="E206"/>
  <c r="B207"/>
  <c r="C207" s="1" a="1"/>
  <c r="C207" s="1"/>
  <c r="E207"/>
  <c r="B208"/>
  <c r="C208" s="1" a="1"/>
  <c r="C208" s="1"/>
  <c r="E208"/>
  <c r="B209"/>
  <c r="C209" s="1" a="1"/>
  <c r="C209" s="1"/>
  <c r="E209"/>
  <c r="B210"/>
  <c r="C210" s="1" a="1"/>
  <c r="C210" s="1"/>
  <c r="E210"/>
  <c r="B211"/>
  <c r="C211" s="1" a="1"/>
  <c r="C211" s="1"/>
  <c r="E211"/>
  <c r="B212"/>
  <c r="C212" s="1" a="1"/>
  <c r="C212" s="1"/>
  <c r="E212"/>
  <c r="B213"/>
  <c r="C213" s="1" a="1"/>
  <c r="C213" s="1"/>
  <c r="E213"/>
  <c r="B214"/>
  <c r="C214" s="1" a="1"/>
  <c r="C214" s="1"/>
  <c r="E214"/>
  <c r="B215"/>
  <c r="C215" s="1" a="1"/>
  <c r="C215" s="1"/>
  <c r="E215"/>
  <c r="B216"/>
  <c r="C216" s="1" a="1"/>
  <c r="C216" s="1"/>
  <c r="E216"/>
  <c r="B217"/>
  <c r="C217" s="1" a="1"/>
  <c r="C217" s="1"/>
  <c r="E217"/>
  <c r="B218"/>
  <c r="C218" s="1" a="1"/>
  <c r="C218" s="1"/>
  <c r="E218"/>
  <c r="B219"/>
  <c r="C219" s="1" a="1"/>
  <c r="C219" s="1"/>
  <c r="E219"/>
  <c r="B220"/>
  <c r="C220" s="1" a="1"/>
  <c r="C220" s="1"/>
  <c r="E220"/>
  <c r="B221"/>
  <c r="C221" s="1" a="1"/>
  <c r="C221" s="1"/>
  <c r="E221"/>
  <c r="B222"/>
  <c r="C222" s="1" a="1"/>
  <c r="C222" s="1"/>
  <c r="E222"/>
  <c r="B223"/>
  <c r="C223" s="1" a="1"/>
  <c r="C223" s="1"/>
  <c r="E223"/>
  <c r="B224"/>
  <c r="C224" s="1" a="1"/>
  <c r="C224" s="1"/>
  <c r="E224"/>
  <c r="B225"/>
  <c r="C225" s="1" a="1"/>
  <c r="C225" s="1"/>
  <c r="E225"/>
  <c r="F225" s="1" a="1"/>
  <c r="F225" s="1"/>
  <c r="B226"/>
  <c r="C226" s="1" a="1"/>
  <c r="C226" s="1"/>
  <c r="E226"/>
  <c r="B227"/>
  <c r="C227" s="1" a="1"/>
  <c r="C227" s="1"/>
  <c r="E227"/>
  <c r="B228"/>
  <c r="C228" s="1" a="1"/>
  <c r="C228" s="1"/>
  <c r="E228"/>
  <c r="B229"/>
  <c r="C229" s="1" a="1"/>
  <c r="C229" s="1"/>
  <c r="E229"/>
  <c r="F229" s="1" a="1"/>
  <c r="F229" s="1"/>
  <c r="B230"/>
  <c r="C230" s="1" a="1"/>
  <c r="C230" s="1"/>
  <c r="E230"/>
  <c r="B231"/>
  <c r="C231" s="1" a="1"/>
  <c r="C231" s="1"/>
  <c r="E231"/>
  <c r="B232"/>
  <c r="C232" s="1" a="1"/>
  <c r="C232" s="1"/>
  <c r="E232"/>
  <c r="B233"/>
  <c r="C233" s="1" a="1"/>
  <c r="C233" s="1"/>
  <c r="E233"/>
  <c r="F233" s="1" a="1"/>
  <c r="F233" s="1"/>
  <c r="B234"/>
  <c r="C234" s="1" a="1"/>
  <c r="C234" s="1"/>
  <c r="E234"/>
  <c r="B235"/>
  <c r="C235" s="1" a="1"/>
  <c r="C235" s="1"/>
  <c r="E235"/>
  <c r="B236"/>
  <c r="C236" s="1" a="1"/>
  <c r="C236" s="1"/>
  <c r="E236"/>
  <c r="B237"/>
  <c r="C237" s="1" a="1"/>
  <c r="C237" s="1"/>
  <c r="E237"/>
  <c r="B238"/>
  <c r="C238" s="1" a="1"/>
  <c r="C238" s="1"/>
  <c r="E238"/>
  <c r="B239"/>
  <c r="C239" s="1" a="1"/>
  <c r="C239" s="1"/>
  <c r="E239"/>
  <c r="B240"/>
  <c r="C240" s="1" a="1"/>
  <c r="C240" s="1"/>
  <c r="E240"/>
  <c r="B241"/>
  <c r="C241" s="1" a="1"/>
  <c r="C241" s="1"/>
  <c r="E241"/>
  <c r="B242"/>
  <c r="C242" s="1" a="1"/>
  <c r="C242" s="1"/>
  <c r="E242"/>
  <c r="B243"/>
  <c r="C243" s="1" a="1"/>
  <c r="C243" s="1"/>
  <c r="E243"/>
  <c r="B244"/>
  <c r="C244" s="1" a="1"/>
  <c r="C244" s="1"/>
  <c r="E244"/>
  <c r="B245"/>
  <c r="C245" s="1" a="1"/>
  <c r="C245" s="1"/>
  <c r="E245"/>
  <c r="B246"/>
  <c r="C246" s="1" a="1"/>
  <c r="C246" s="1"/>
  <c r="E246"/>
  <c r="B247"/>
  <c r="C247" s="1" a="1"/>
  <c r="C247" s="1"/>
  <c r="E247"/>
  <c r="B248"/>
  <c r="C248" s="1" a="1"/>
  <c r="C248" s="1"/>
  <c r="E248"/>
  <c r="B249"/>
  <c r="C249" s="1" a="1"/>
  <c r="C249" s="1"/>
  <c r="E249"/>
  <c r="B250"/>
  <c r="C250" s="1" a="1"/>
  <c r="C250" s="1"/>
  <c r="E250"/>
  <c r="B251"/>
  <c r="C251" s="1" a="1"/>
  <c r="C251" s="1"/>
  <c r="E251"/>
  <c r="B252"/>
  <c r="C252" s="1" a="1"/>
  <c r="C252" s="1"/>
  <c r="E252"/>
  <c r="B253"/>
  <c r="C253" s="1" a="1"/>
  <c r="C253" s="1"/>
  <c r="E253"/>
  <c r="B254"/>
  <c r="C254" s="1" a="1"/>
  <c r="C254" s="1"/>
  <c r="E254"/>
  <c r="B255"/>
  <c r="C255" s="1" a="1"/>
  <c r="C255" s="1"/>
  <c r="E255"/>
  <c r="B256"/>
  <c r="C256" s="1" a="1"/>
  <c r="C256" s="1"/>
  <c r="E256"/>
  <c r="B203" i="2"/>
  <c r="C203" s="1" a="1"/>
  <c r="C203" s="1"/>
  <c r="E203"/>
  <c r="B204"/>
  <c r="C204" s="1" a="1"/>
  <c r="C204" s="1"/>
  <c r="E204"/>
  <c r="B205"/>
  <c r="C205" s="1" a="1"/>
  <c r="C205" s="1"/>
  <c r="E205"/>
  <c r="B206"/>
  <c r="C206" s="1" a="1"/>
  <c r="C206" s="1"/>
  <c r="E206"/>
  <c r="B207"/>
  <c r="C207" s="1" a="1"/>
  <c r="C207" s="1"/>
  <c r="E207"/>
  <c r="B208"/>
  <c r="C208" s="1" a="1"/>
  <c r="C208" s="1"/>
  <c r="E208"/>
  <c r="B209"/>
  <c r="C209" s="1" a="1"/>
  <c r="C209" s="1"/>
  <c r="E209"/>
  <c r="B210"/>
  <c r="C210" s="1" a="1"/>
  <c r="C210" s="1"/>
  <c r="E210"/>
  <c r="B211"/>
  <c r="C211" s="1" a="1"/>
  <c r="C211" s="1"/>
  <c r="E211"/>
  <c r="B212"/>
  <c r="C212" s="1" a="1"/>
  <c r="C212" s="1"/>
  <c r="E212"/>
  <c r="B213"/>
  <c r="C213" s="1" a="1"/>
  <c r="C213" s="1"/>
  <c r="E213"/>
  <c r="B214"/>
  <c r="C214" s="1" a="1"/>
  <c r="C214" s="1"/>
  <c r="E214"/>
  <c r="B215"/>
  <c r="C215" s="1" a="1"/>
  <c r="C215" s="1"/>
  <c r="E215"/>
  <c r="B216"/>
  <c r="C216" s="1" a="1"/>
  <c r="C216" s="1"/>
  <c r="E216"/>
  <c r="B217"/>
  <c r="C217" s="1" a="1"/>
  <c r="C217" s="1"/>
  <c r="E217"/>
  <c r="B218"/>
  <c r="C218" s="1" a="1"/>
  <c r="C218" s="1"/>
  <c r="E218"/>
  <c r="B219"/>
  <c r="C219" s="1" a="1"/>
  <c r="C219" s="1"/>
  <c r="E219"/>
  <c r="B220"/>
  <c r="C220" s="1" a="1"/>
  <c r="C220" s="1"/>
  <c r="E220"/>
  <c r="B221"/>
  <c r="C221" s="1" a="1"/>
  <c r="C221" s="1"/>
  <c r="E221"/>
  <c r="B222"/>
  <c r="C222" s="1" a="1"/>
  <c r="C222" s="1"/>
  <c r="E222"/>
  <c r="B223"/>
  <c r="C223" s="1" a="1"/>
  <c r="C223" s="1"/>
  <c r="E223"/>
  <c r="B224"/>
  <c r="C224" s="1" a="1"/>
  <c r="C224" s="1"/>
  <c r="E224"/>
  <c r="B225"/>
  <c r="C225" s="1" a="1"/>
  <c r="C225" s="1"/>
  <c r="E225"/>
  <c r="B226"/>
  <c r="C226" s="1" a="1"/>
  <c r="C226" s="1"/>
  <c r="E226"/>
  <c r="B227"/>
  <c r="C227" s="1" a="1"/>
  <c r="C227" s="1"/>
  <c r="E227"/>
  <c r="B228"/>
  <c r="C228" s="1" a="1"/>
  <c r="C228" s="1"/>
  <c r="E228"/>
  <c r="B229"/>
  <c r="C229" s="1" a="1"/>
  <c r="C229" s="1"/>
  <c r="E229"/>
  <c r="B230"/>
  <c r="C230" s="1" a="1"/>
  <c r="C230" s="1"/>
  <c r="E230"/>
  <c r="B231"/>
  <c r="C231" s="1" a="1"/>
  <c r="C231" s="1"/>
  <c r="E231"/>
  <c r="B232"/>
  <c r="C232" s="1" a="1"/>
  <c r="C232" s="1"/>
  <c r="E232"/>
  <c r="B233"/>
  <c r="C233" s="1" a="1"/>
  <c r="C233" s="1"/>
  <c r="E233"/>
  <c r="B234"/>
  <c r="C234" s="1" a="1"/>
  <c r="C234" s="1"/>
  <c r="E234"/>
  <c r="B235"/>
  <c r="C235" s="1" a="1"/>
  <c r="C235" s="1"/>
  <c r="E235"/>
  <c r="B236"/>
  <c r="C236" s="1" a="1"/>
  <c r="C236" s="1"/>
  <c r="E236"/>
  <c r="B237"/>
  <c r="C237" s="1" a="1"/>
  <c r="C237" s="1"/>
  <c r="D237" a="1"/>
  <c r="D237" s="1"/>
  <c r="E237"/>
  <c r="B238"/>
  <c r="C238" s="1" a="1"/>
  <c r="C238" s="1"/>
  <c r="E238"/>
  <c r="B239"/>
  <c r="C239" s="1" a="1"/>
  <c r="C239" s="1"/>
  <c r="E239"/>
  <c r="B240"/>
  <c r="C240" s="1" a="1"/>
  <c r="C240" s="1"/>
  <c r="E240"/>
  <c r="B241"/>
  <c r="C241" s="1" a="1"/>
  <c r="C241" s="1"/>
  <c r="E241"/>
  <c r="B242"/>
  <c r="C242" s="1" a="1"/>
  <c r="C242" s="1"/>
  <c r="E242"/>
  <c r="B243"/>
  <c r="C243" s="1" a="1"/>
  <c r="C243" s="1"/>
  <c r="E243"/>
  <c r="B244"/>
  <c r="C244" s="1" a="1"/>
  <c r="C244" s="1"/>
  <c r="E244"/>
  <c r="B245"/>
  <c r="C245" s="1" a="1"/>
  <c r="C245" s="1"/>
  <c r="E245"/>
  <c r="B246"/>
  <c r="C246" s="1" a="1"/>
  <c r="C246" s="1"/>
  <c r="E246"/>
  <c r="B247"/>
  <c r="C247" s="1" a="1"/>
  <c r="C247" s="1"/>
  <c r="E247"/>
  <c r="B248"/>
  <c r="C248" s="1" a="1"/>
  <c r="C248" s="1"/>
  <c r="E248"/>
  <c r="B249"/>
  <c r="C249" s="1" a="1"/>
  <c r="C249" s="1"/>
  <c r="E249"/>
  <c r="B250"/>
  <c r="C250" s="1" a="1"/>
  <c r="C250" s="1"/>
  <c r="E250"/>
  <c r="B251"/>
  <c r="C251" s="1" a="1"/>
  <c r="C251" s="1"/>
  <c r="E251"/>
  <c r="B252"/>
  <c r="C252" s="1" a="1"/>
  <c r="C252" s="1"/>
  <c r="E252"/>
  <c r="B253"/>
  <c r="C253" s="1" a="1"/>
  <c r="C253" s="1"/>
  <c r="E253"/>
  <c r="B254"/>
  <c r="C254" s="1" a="1"/>
  <c r="C254" s="1"/>
  <c r="E254"/>
  <c r="B255"/>
  <c r="C255" s="1" a="1"/>
  <c r="C255" s="1"/>
  <c r="E255"/>
  <c r="B256"/>
  <c r="C256" s="1" a="1"/>
  <c r="C256" s="1"/>
  <c r="E256"/>
  <c r="B242" i="3"/>
  <c r="C242" s="1" a="1"/>
  <c r="C242" s="1"/>
  <c r="E242"/>
  <c r="F242" s="1"/>
  <c r="B243"/>
  <c r="C243" s="1" a="1"/>
  <c r="C243" s="1"/>
  <c r="E243"/>
  <c r="F243" s="1"/>
  <c r="B244"/>
  <c r="C244" s="1" a="1"/>
  <c r="C244" s="1"/>
  <c r="E244"/>
  <c r="B245"/>
  <c r="C245" s="1" a="1"/>
  <c r="C245" s="1"/>
  <c r="E245"/>
  <c r="F245" s="1"/>
  <c r="B246"/>
  <c r="C246" s="1" a="1"/>
  <c r="C246" s="1"/>
  <c r="E246"/>
  <c r="B247"/>
  <c r="C247" s="1" a="1"/>
  <c r="C247" s="1"/>
  <c r="E247"/>
  <c r="F247" s="1"/>
  <c r="B248"/>
  <c r="C248" s="1" a="1"/>
  <c r="C248" s="1"/>
  <c r="E248"/>
  <c r="F248" s="1"/>
  <c r="B249"/>
  <c r="C249" s="1" a="1"/>
  <c r="C249" s="1"/>
  <c r="E249"/>
  <c r="F249" s="1"/>
  <c r="B250"/>
  <c r="C250" s="1" a="1"/>
  <c r="C250" s="1"/>
  <c r="E250"/>
  <c r="B251"/>
  <c r="C251" s="1" a="1"/>
  <c r="C251" s="1"/>
  <c r="E251"/>
  <c r="F251" s="1"/>
  <c r="B252"/>
  <c r="C252" s="1" a="1"/>
  <c r="C252" s="1"/>
  <c r="E252"/>
  <c r="B253"/>
  <c r="C253" s="1" a="1"/>
  <c r="C253" s="1"/>
  <c r="E253"/>
  <c r="F253" s="1"/>
  <c r="B254"/>
  <c r="C254" s="1" a="1"/>
  <c r="C254" s="1"/>
  <c r="E254"/>
  <c r="F254" s="1"/>
  <c r="B255"/>
  <c r="C255" s="1" a="1"/>
  <c r="C255" s="1"/>
  <c r="E255"/>
  <c r="F255" s="1"/>
  <c r="B256"/>
  <c r="C256" s="1" a="1"/>
  <c r="C256" s="1"/>
  <c r="E256"/>
  <c r="B203"/>
  <c r="C203" s="1" a="1"/>
  <c r="C203" s="1"/>
  <c r="E203"/>
  <c r="B204"/>
  <c r="C204" s="1" a="1"/>
  <c r="C204" s="1"/>
  <c r="E204"/>
  <c r="B205"/>
  <c r="C205" s="1" a="1"/>
  <c r="C205" s="1"/>
  <c r="E205"/>
  <c r="F205" s="1"/>
  <c r="B206"/>
  <c r="C206" s="1" a="1"/>
  <c r="C206" s="1"/>
  <c r="E206"/>
  <c r="F206" s="1"/>
  <c r="B207"/>
  <c r="C207" s="1" a="1"/>
  <c r="C207" s="1"/>
  <c r="E207"/>
  <c r="F207" s="1"/>
  <c r="B208"/>
  <c r="C208" s="1" a="1"/>
  <c r="C208" s="1"/>
  <c r="E208"/>
  <c r="B209"/>
  <c r="C209" s="1" a="1"/>
  <c r="C209" s="1"/>
  <c r="E209"/>
  <c r="B210"/>
  <c r="C210" s="1" a="1"/>
  <c r="C210" s="1"/>
  <c r="E210"/>
  <c r="B211"/>
  <c r="C211" s="1" a="1"/>
  <c r="C211" s="1"/>
  <c r="E211"/>
  <c r="F211" s="1"/>
  <c r="B212"/>
  <c r="C212" s="1" a="1"/>
  <c r="C212" s="1"/>
  <c r="E212"/>
  <c r="F212" s="1"/>
  <c r="B213"/>
  <c r="C213" s="1" a="1"/>
  <c r="C213" s="1"/>
  <c r="E213"/>
  <c r="F213" s="1"/>
  <c r="B214"/>
  <c r="C214" s="1" a="1"/>
  <c r="C214" s="1"/>
  <c r="E214"/>
  <c r="B215"/>
  <c r="C215" s="1" a="1"/>
  <c r="C215" s="1"/>
  <c r="E215"/>
  <c r="F215" s="1"/>
  <c r="B216"/>
  <c r="C216" s="1" a="1"/>
  <c r="C216" s="1"/>
  <c r="E216"/>
  <c r="F216" s="1"/>
  <c r="B217"/>
  <c r="C217" s="1" a="1"/>
  <c r="C217" s="1"/>
  <c r="E217"/>
  <c r="F217" s="1"/>
  <c r="B218"/>
  <c r="C218" s="1" a="1"/>
  <c r="C218" s="1"/>
  <c r="E218"/>
  <c r="F218" s="1"/>
  <c r="B219"/>
  <c r="C219" s="1" a="1"/>
  <c r="C219" s="1"/>
  <c r="E219"/>
  <c r="F219" s="1"/>
  <c r="B220"/>
  <c r="C220" s="1" a="1"/>
  <c r="C220" s="1"/>
  <c r="E220"/>
  <c r="B221"/>
  <c r="C221" s="1" a="1"/>
  <c r="C221" s="1"/>
  <c r="E221"/>
  <c r="B222"/>
  <c r="C222" s="1" a="1"/>
  <c r="C222" s="1"/>
  <c r="E222"/>
  <c r="F222" s="1"/>
  <c r="B223"/>
  <c r="C223" s="1" a="1"/>
  <c r="C223" s="1"/>
  <c r="E223"/>
  <c r="F223" s="1"/>
  <c r="B224"/>
  <c r="C224" s="1" a="1"/>
  <c r="C224" s="1"/>
  <c r="E224"/>
  <c r="F224" s="1"/>
  <c r="B225"/>
  <c r="C225" s="1" a="1"/>
  <c r="C225" s="1"/>
  <c r="E225"/>
  <c r="F225" s="1"/>
  <c r="B226"/>
  <c r="C226" s="1" a="1"/>
  <c r="C226" s="1"/>
  <c r="E226"/>
  <c r="B227"/>
  <c r="C227" s="1" a="1"/>
  <c r="C227" s="1"/>
  <c r="E227"/>
  <c r="B228"/>
  <c r="C228" s="1" a="1"/>
  <c r="C228" s="1"/>
  <c r="E228"/>
  <c r="B229"/>
  <c r="C229" s="1" a="1"/>
  <c r="C229" s="1"/>
  <c r="E229"/>
  <c r="F229" s="1"/>
  <c r="B230"/>
  <c r="C230" s="1" a="1"/>
  <c r="C230" s="1"/>
  <c r="E230"/>
  <c r="F230" s="1"/>
  <c r="B231"/>
  <c r="C231" s="1" a="1"/>
  <c r="C231" s="1"/>
  <c r="E231"/>
  <c r="F231" s="1"/>
  <c r="B232"/>
  <c r="C232" s="1" a="1"/>
  <c r="C232" s="1"/>
  <c r="E232"/>
  <c r="B233"/>
  <c r="C233" s="1" a="1"/>
  <c r="C233" s="1"/>
  <c r="E233"/>
  <c r="F233" s="1"/>
  <c r="B234"/>
  <c r="C234" s="1" a="1"/>
  <c r="C234" s="1"/>
  <c r="E234"/>
  <c r="F234" s="1"/>
  <c r="B235"/>
  <c r="C235" s="1" a="1"/>
  <c r="C235" s="1"/>
  <c r="E235"/>
  <c r="F235" s="1"/>
  <c r="B236"/>
  <c r="C236" s="1" a="1"/>
  <c r="C236" s="1"/>
  <c r="E236"/>
  <c r="F236" s="1"/>
  <c r="B237"/>
  <c r="C237" s="1" a="1"/>
  <c r="C237" s="1"/>
  <c r="E237"/>
  <c r="F237" s="1"/>
  <c r="B238"/>
  <c r="C238" s="1" a="1"/>
  <c r="C238" s="1"/>
  <c r="E238"/>
  <c r="B239"/>
  <c r="C239" s="1" a="1"/>
  <c r="C239" s="1"/>
  <c r="D239" a="1"/>
  <c r="D239" s="1"/>
  <c r="E239"/>
  <c r="F239" s="1"/>
  <c r="B240"/>
  <c r="C240" s="1" a="1"/>
  <c r="C240" s="1"/>
  <c r="E240"/>
  <c r="F240" s="1"/>
  <c r="B241"/>
  <c r="C241" s="1" a="1"/>
  <c r="C241" s="1"/>
  <c r="E241"/>
  <c r="F241" s="1"/>
  <c r="B203" i="4"/>
  <c r="C203" s="1" a="1"/>
  <c r="C203" s="1"/>
  <c r="E203"/>
  <c r="F203" s="1" a="1"/>
  <c r="F203" s="1"/>
  <c r="B204"/>
  <c r="C204" s="1" a="1"/>
  <c r="C204" s="1"/>
  <c r="E204"/>
  <c r="F204" s="1" a="1"/>
  <c r="F204" s="1"/>
  <c r="B205"/>
  <c r="C205" s="1" a="1"/>
  <c r="C205" s="1"/>
  <c r="E205"/>
  <c r="F205" s="1" a="1"/>
  <c r="F205" s="1"/>
  <c r="B206"/>
  <c r="C206" s="1" a="1"/>
  <c r="C206" s="1"/>
  <c r="E206"/>
  <c r="F206" s="1" a="1"/>
  <c r="F206" s="1"/>
  <c r="B207"/>
  <c r="C207" s="1" a="1"/>
  <c r="C207" s="1"/>
  <c r="E207"/>
  <c r="F207" s="1" a="1"/>
  <c r="F207" s="1"/>
  <c r="B208"/>
  <c r="C208" s="1" a="1"/>
  <c r="C208" s="1"/>
  <c r="E208"/>
  <c r="F208" s="1" a="1"/>
  <c r="F208" s="1"/>
  <c r="B209"/>
  <c r="C209" s="1" a="1"/>
  <c r="C209" s="1"/>
  <c r="E209"/>
  <c r="F209" s="1" a="1"/>
  <c r="F209" s="1"/>
  <c r="B210"/>
  <c r="C210" s="1" a="1"/>
  <c r="C210" s="1"/>
  <c r="E210"/>
  <c r="F210" s="1" a="1"/>
  <c r="F210" s="1"/>
  <c r="B211"/>
  <c r="C211" s="1" a="1"/>
  <c r="C211" s="1"/>
  <c r="E211"/>
  <c r="F211" s="1" a="1"/>
  <c r="F211" s="1"/>
  <c r="B212"/>
  <c r="C212" s="1" a="1"/>
  <c r="C212" s="1"/>
  <c r="E212"/>
  <c r="F212" s="1" a="1"/>
  <c r="F212" s="1"/>
  <c r="B213"/>
  <c r="C213" s="1" a="1"/>
  <c r="C213" s="1"/>
  <c r="E213"/>
  <c r="F213" s="1" a="1"/>
  <c r="F213" s="1"/>
  <c r="B214"/>
  <c r="C214" s="1" a="1"/>
  <c r="C214" s="1"/>
  <c r="E214"/>
  <c r="F214" s="1" a="1"/>
  <c r="F214" s="1"/>
  <c r="B215"/>
  <c r="C215" s="1" a="1"/>
  <c r="C215" s="1"/>
  <c r="E215"/>
  <c r="F215" s="1" a="1"/>
  <c r="F215" s="1"/>
  <c r="B216"/>
  <c r="C216" s="1" a="1"/>
  <c r="C216" s="1"/>
  <c r="E216"/>
  <c r="F216" s="1" a="1"/>
  <c r="F216" s="1"/>
  <c r="B217"/>
  <c r="C217" s="1" a="1"/>
  <c r="C217" s="1"/>
  <c r="E217"/>
  <c r="F217" s="1" a="1"/>
  <c r="F217" s="1"/>
  <c r="B218"/>
  <c r="C218" s="1" a="1"/>
  <c r="C218" s="1"/>
  <c r="E218"/>
  <c r="F218" s="1" a="1"/>
  <c r="F218" s="1"/>
  <c r="B219"/>
  <c r="C219" s="1" a="1"/>
  <c r="C219" s="1"/>
  <c r="E219"/>
  <c r="F219" s="1" a="1"/>
  <c r="F219" s="1"/>
  <c r="B220"/>
  <c r="C220" s="1" a="1"/>
  <c r="C220" s="1"/>
  <c r="E220"/>
  <c r="F220" s="1" a="1"/>
  <c r="F220" s="1"/>
  <c r="B221"/>
  <c r="C221" s="1" a="1"/>
  <c r="C221" s="1"/>
  <c r="E221"/>
  <c r="F221" s="1" a="1"/>
  <c r="F221" s="1"/>
  <c r="B222"/>
  <c r="C222" s="1" a="1"/>
  <c r="C222" s="1"/>
  <c r="E222"/>
  <c r="F222" s="1" a="1"/>
  <c r="F222" s="1"/>
  <c r="B223"/>
  <c r="C223" s="1" a="1"/>
  <c r="C223" s="1"/>
  <c r="E223"/>
  <c r="F223" s="1" a="1"/>
  <c r="F223" s="1"/>
  <c r="B224"/>
  <c r="C224" s="1" a="1"/>
  <c r="C224" s="1"/>
  <c r="E224"/>
  <c r="F224" s="1" a="1"/>
  <c r="F224" s="1"/>
  <c r="B225"/>
  <c r="C225" s="1" a="1"/>
  <c r="C225" s="1"/>
  <c r="D225" a="1"/>
  <c r="D225" s="1"/>
  <c r="E225"/>
  <c r="F225" s="1" a="1"/>
  <c r="F225" s="1"/>
  <c r="B226"/>
  <c r="C226" s="1" a="1"/>
  <c r="C226" s="1"/>
  <c r="E226"/>
  <c r="F226" s="1" a="1"/>
  <c r="F226" s="1"/>
  <c r="B227"/>
  <c r="C227" s="1" a="1"/>
  <c r="C227" s="1"/>
  <c r="E227"/>
  <c r="F227" s="1" a="1"/>
  <c r="F227" s="1"/>
  <c r="B228"/>
  <c r="C228" s="1" a="1"/>
  <c r="C228" s="1"/>
  <c r="E228"/>
  <c r="F228" s="1" a="1"/>
  <c r="F228" s="1"/>
  <c r="B229"/>
  <c r="C229" s="1" a="1"/>
  <c r="C229" s="1"/>
  <c r="E229"/>
  <c r="F229" s="1" a="1"/>
  <c r="F229" s="1"/>
  <c r="B230"/>
  <c r="C230" s="1" a="1"/>
  <c r="C230" s="1"/>
  <c r="E230"/>
  <c r="F230" s="1" a="1"/>
  <c r="F230" s="1"/>
  <c r="B231"/>
  <c r="C231" s="1" a="1"/>
  <c r="C231" s="1"/>
  <c r="E231"/>
  <c r="F231" s="1" a="1"/>
  <c r="F231" s="1"/>
  <c r="B232"/>
  <c r="C232" s="1" a="1"/>
  <c r="C232" s="1"/>
  <c r="E232"/>
  <c r="F232" s="1" a="1"/>
  <c r="F232" s="1"/>
  <c r="B233"/>
  <c r="C233" s="1" a="1"/>
  <c r="C233" s="1"/>
  <c r="E233"/>
  <c r="F233" s="1" a="1"/>
  <c r="F233" s="1"/>
  <c r="B234"/>
  <c r="C234" s="1" a="1"/>
  <c r="C234" s="1"/>
  <c r="E234"/>
  <c r="F234" s="1" a="1"/>
  <c r="F234" s="1"/>
  <c r="B235"/>
  <c r="C235" s="1" a="1"/>
  <c r="C235" s="1"/>
  <c r="E235"/>
  <c r="F235" s="1" a="1"/>
  <c r="F235" s="1"/>
  <c r="B236"/>
  <c r="C236" s="1" a="1"/>
  <c r="C236" s="1"/>
  <c r="E236"/>
  <c r="F236" s="1" a="1"/>
  <c r="F236" s="1"/>
  <c r="B237"/>
  <c r="C237" s="1" a="1"/>
  <c r="C237" s="1"/>
  <c r="E237"/>
  <c r="F237" s="1" a="1"/>
  <c r="F237" s="1"/>
  <c r="B238"/>
  <c r="C238" s="1" a="1"/>
  <c r="C238" s="1"/>
  <c r="E238"/>
  <c r="F238" s="1" a="1"/>
  <c r="F238" s="1"/>
  <c r="B239"/>
  <c r="C239" s="1" a="1"/>
  <c r="C239" s="1"/>
  <c r="E239"/>
  <c r="F239" s="1" a="1"/>
  <c r="F239" s="1"/>
  <c r="B240"/>
  <c r="C240" s="1" a="1"/>
  <c r="C240" s="1"/>
  <c r="E240"/>
  <c r="F240" s="1" a="1"/>
  <c r="F240" s="1"/>
  <c r="B241"/>
  <c r="C241" s="1" a="1"/>
  <c r="C241" s="1"/>
  <c r="E241"/>
  <c r="F241" s="1" a="1"/>
  <c r="F241" s="1"/>
  <c r="B242"/>
  <c r="C242" s="1" a="1"/>
  <c r="C242" s="1"/>
  <c r="E242"/>
  <c r="F242" s="1" a="1"/>
  <c r="F242" s="1"/>
  <c r="B243"/>
  <c r="C243" s="1" a="1"/>
  <c r="C243" s="1"/>
  <c r="E243"/>
  <c r="F243" s="1" a="1"/>
  <c r="F243" s="1"/>
  <c r="B244"/>
  <c r="C244" s="1" a="1"/>
  <c r="C244" s="1"/>
  <c r="E244"/>
  <c r="B245"/>
  <c r="C245" s="1" a="1"/>
  <c r="C245" s="1"/>
  <c r="E245"/>
  <c r="F245" s="1" a="1"/>
  <c r="F245" s="1"/>
  <c r="B246"/>
  <c r="C246" s="1" a="1"/>
  <c r="C246" s="1"/>
  <c r="E246"/>
  <c r="F246" s="1" a="1"/>
  <c r="F246" s="1"/>
  <c r="B247"/>
  <c r="C247" s="1" a="1"/>
  <c r="C247" s="1"/>
  <c r="E247"/>
  <c r="F247" s="1" a="1"/>
  <c r="F247" s="1"/>
  <c r="B248"/>
  <c r="C248" s="1" a="1"/>
  <c r="C248" s="1"/>
  <c r="E248"/>
  <c r="F248" s="1" a="1"/>
  <c r="F248" s="1"/>
  <c r="B249"/>
  <c r="C249" s="1" a="1"/>
  <c r="C249" s="1"/>
  <c r="E249"/>
  <c r="F249" s="1" a="1"/>
  <c r="F249" s="1"/>
  <c r="B250"/>
  <c r="C250" s="1" a="1"/>
  <c r="C250" s="1"/>
  <c r="E250"/>
  <c r="F250" s="1" a="1"/>
  <c r="F250" s="1"/>
  <c r="B251"/>
  <c r="C251" s="1" a="1"/>
  <c r="C251" s="1"/>
  <c r="E251"/>
  <c r="F251" s="1" a="1"/>
  <c r="F251" s="1"/>
  <c r="B252"/>
  <c r="C252" s="1" a="1"/>
  <c r="C252" s="1"/>
  <c r="E252"/>
  <c r="B253"/>
  <c r="C253" s="1" a="1"/>
  <c r="C253" s="1"/>
  <c r="E253"/>
  <c r="F253" s="1" a="1"/>
  <c r="F253" s="1"/>
  <c r="B254"/>
  <c r="C254" s="1" a="1"/>
  <c r="C254" s="1"/>
  <c r="D254" a="1"/>
  <c r="D254" s="1"/>
  <c r="E254"/>
  <c r="F254" s="1" a="1"/>
  <c r="F254" s="1"/>
  <c r="B255"/>
  <c r="C255" s="1" a="1"/>
  <c r="C255" s="1"/>
  <c r="E255"/>
  <c r="F255" s="1" a="1"/>
  <c r="F255" s="1"/>
  <c r="B256"/>
  <c r="C256" s="1" a="1"/>
  <c r="C256" s="1"/>
  <c r="E256"/>
  <c r="F256" s="1" a="1"/>
  <c r="F256" s="1"/>
  <c r="B257"/>
  <c r="C257" s="1" a="1"/>
  <c r="C257" s="1"/>
  <c r="E257"/>
  <c r="F257" s="1" a="1"/>
  <c r="F257" s="1"/>
  <c r="B258"/>
  <c r="C258" s="1" a="1"/>
  <c r="C258" s="1"/>
  <c r="E258"/>
  <c r="F258" s="1" a="1"/>
  <c r="F258" s="1"/>
  <c r="B259"/>
  <c r="C259" s="1" a="1"/>
  <c r="C259" s="1"/>
  <c r="E259"/>
  <c r="F259" s="1" a="1"/>
  <c r="F259" s="1"/>
  <c r="B260"/>
  <c r="C260" s="1" a="1"/>
  <c r="C260" s="1"/>
  <c r="E260"/>
  <c r="F260" s="1" a="1"/>
  <c r="F260" s="1"/>
  <c r="B261"/>
  <c r="C261" s="1" a="1"/>
  <c r="C261" s="1"/>
  <c r="E261"/>
  <c r="F261" s="1" a="1"/>
  <c r="F261" s="1"/>
  <c r="H183" i="5" a="1"/>
  <c r="H183" s="1"/>
  <c r="K183"/>
  <c r="H184" a="1"/>
  <c r="H184" s="1"/>
  <c r="K184"/>
  <c r="H185" a="1"/>
  <c r="H185" s="1"/>
  <c r="K185"/>
  <c r="H186" a="1"/>
  <c r="H186" s="1"/>
  <c r="I186"/>
  <c r="K186"/>
  <c r="L188" s="1" a="1"/>
  <c r="L188" s="1"/>
  <c r="D32" i="6" s="1" a="1"/>
  <c r="D32" s="1"/>
  <c r="I32" s="1"/>
  <c r="H187" i="5" a="1"/>
  <c r="H187" s="1"/>
  <c r="I187"/>
  <c r="K187"/>
  <c r="H188" a="1"/>
  <c r="H188" s="1"/>
  <c r="I188"/>
  <c r="K188"/>
  <c r="H189" a="1"/>
  <c r="H189" s="1"/>
  <c r="K189"/>
  <c r="H190" a="1"/>
  <c r="H190" s="1"/>
  <c r="K190"/>
  <c r="I191"/>
  <c r="K191"/>
  <c r="B33" i="6" s="1" a="1"/>
  <c r="B33" s="1"/>
  <c r="G33" s="1"/>
  <c r="H192" i="5" a="1"/>
  <c r="H192" s="1"/>
  <c r="I192"/>
  <c r="K192"/>
  <c r="H193" a="1"/>
  <c r="H193" s="1"/>
  <c r="I193"/>
  <c r="K193"/>
  <c r="H194" a="1"/>
  <c r="H194" s="1"/>
  <c r="I194"/>
  <c r="J194" a="1"/>
  <c r="J194" s="1"/>
  <c r="C33" i="6" s="1" a="1"/>
  <c r="C33" s="1"/>
  <c r="H33" s="1"/>
  <c r="K194" i="5"/>
  <c r="L194" a="1"/>
  <c r="L194" s="1"/>
  <c r="D33" i="6" s="1" a="1"/>
  <c r="D33" s="1"/>
  <c r="I33" s="1"/>
  <c r="I195" i="5"/>
  <c r="K195"/>
  <c r="B34" i="6" s="1" a="1"/>
  <c r="B34" s="1"/>
  <c r="G34" s="1"/>
  <c r="H196" i="5" a="1"/>
  <c r="H196" s="1"/>
  <c r="I196"/>
  <c r="K196"/>
  <c r="H197" a="1"/>
  <c r="H197" s="1"/>
  <c r="I197"/>
  <c r="K197"/>
  <c r="H198" a="1"/>
  <c r="H198" s="1"/>
  <c r="I198"/>
  <c r="K198"/>
  <c r="H199" a="1"/>
  <c r="H199" s="1"/>
  <c r="I199"/>
  <c r="K199"/>
  <c r="H200" a="1"/>
  <c r="H200" s="1"/>
  <c r="I200"/>
  <c r="J200" a="1"/>
  <c r="J200" s="1"/>
  <c r="C34" i="6" s="1" a="1"/>
  <c r="C34" s="1"/>
  <c r="H34" s="1"/>
  <c r="K200" i="5"/>
  <c r="L200" a="1"/>
  <c r="L200" s="1"/>
  <c r="D34" i="6" s="1" a="1"/>
  <c r="D34" s="1"/>
  <c r="I34" s="1"/>
  <c r="H201" i="5" a="1"/>
  <c r="H201" s="1"/>
  <c r="K201"/>
  <c r="I202"/>
  <c r="K202"/>
  <c r="B35" i="6" s="1" a="1"/>
  <c r="B35" s="1"/>
  <c r="G35" s="1"/>
  <c r="H203" i="5" a="1"/>
  <c r="H203" s="1"/>
  <c r="I203"/>
  <c r="K203"/>
  <c r="H204" a="1"/>
  <c r="H204" s="1"/>
  <c r="I204"/>
  <c r="K204"/>
  <c r="H205" a="1"/>
  <c r="H205" s="1"/>
  <c r="I205"/>
  <c r="K205"/>
  <c r="H206" a="1"/>
  <c r="H206" s="1"/>
  <c r="I206"/>
  <c r="J206" a="1"/>
  <c r="J206" s="1"/>
  <c r="C35" i="6" s="1" a="1"/>
  <c r="C35" s="1"/>
  <c r="H35" s="1"/>
  <c r="K206" i="5"/>
  <c r="L206" a="1"/>
  <c r="L206" s="1"/>
  <c r="D35" i="6" s="1" a="1"/>
  <c r="D35" s="1"/>
  <c r="I35" s="1"/>
  <c r="H207" i="5" a="1"/>
  <c r="H207" s="1"/>
  <c r="K207"/>
  <c r="H208" a="1"/>
  <c r="H208" s="1"/>
  <c r="K208"/>
  <c r="H209" a="1"/>
  <c r="H209" s="1"/>
  <c r="K209"/>
  <c r="H210" a="1"/>
  <c r="H210" s="1"/>
  <c r="I210"/>
  <c r="K210"/>
  <c r="H211" a="1"/>
  <c r="H211" s="1"/>
  <c r="I211"/>
  <c r="K211"/>
  <c r="H212" a="1"/>
  <c r="H212" s="1"/>
  <c r="I212"/>
  <c r="K212"/>
  <c r="L212" a="1"/>
  <c r="L212" s="1"/>
  <c r="D36" i="6" s="1" a="1"/>
  <c r="D36" s="1"/>
  <c r="I36" s="1"/>
  <c r="I213" i="5"/>
  <c r="K213"/>
  <c r="B37" i="6" s="1" a="1"/>
  <c r="B37" s="1"/>
  <c r="G37" s="1"/>
  <c r="H214" i="5" a="1"/>
  <c r="H214" s="1"/>
  <c r="I214"/>
  <c r="K214"/>
  <c r="H215" a="1"/>
  <c r="H215" s="1"/>
  <c r="I215"/>
  <c r="K215"/>
  <c r="H216" a="1"/>
  <c r="H216" s="1"/>
  <c r="I216"/>
  <c r="K216"/>
  <c r="H217" a="1"/>
  <c r="H217" s="1"/>
  <c r="I217"/>
  <c r="K217"/>
  <c r="H218" a="1"/>
  <c r="H218" s="1"/>
  <c r="I218"/>
  <c r="J218" a="1"/>
  <c r="J218" s="1"/>
  <c r="C37" i="6" s="1" a="1"/>
  <c r="C37" s="1"/>
  <c r="H37" s="1"/>
  <c r="K218" i="5"/>
  <c r="L218" a="1"/>
  <c r="L218" s="1"/>
  <c r="D37" i="6" s="1" a="1"/>
  <c r="D37" s="1"/>
  <c r="I37" s="1"/>
  <c r="I219" i="5"/>
  <c r="K219"/>
  <c r="B38" i="6" s="1" a="1"/>
  <c r="B38" s="1"/>
  <c r="G38" s="1"/>
  <c r="H220" i="5" a="1"/>
  <c r="H220" s="1"/>
  <c r="I220"/>
  <c r="K220"/>
  <c r="H221" a="1"/>
  <c r="H221" s="1"/>
  <c r="I221"/>
  <c r="K221"/>
  <c r="H222" a="1"/>
  <c r="H222" s="1"/>
  <c r="I222"/>
  <c r="K222"/>
  <c r="H223" a="1"/>
  <c r="H223" s="1"/>
  <c r="I223"/>
  <c r="K223"/>
  <c r="H224" a="1"/>
  <c r="H224" s="1"/>
  <c r="I224"/>
  <c r="J224" a="1"/>
  <c r="J224" s="1"/>
  <c r="C38" i="6" s="1" a="1"/>
  <c r="C38" s="1"/>
  <c r="H38" s="1"/>
  <c r="K224" i="5"/>
  <c r="L224" a="1"/>
  <c r="L224" s="1"/>
  <c r="D38" i="6" s="1" a="1"/>
  <c r="D38" s="1"/>
  <c r="I38" s="1"/>
  <c r="H225" i="5" a="1"/>
  <c r="H225" s="1"/>
  <c r="K225"/>
  <c r="L230" s="1" a="1"/>
  <c r="L230" s="1"/>
  <c r="D39" i="6" s="1" a="1"/>
  <c r="D39" s="1"/>
  <c r="I39" s="1"/>
  <c r="H226" i="5" a="1"/>
  <c r="H226" s="1"/>
  <c r="K226"/>
  <c r="H227" a="1"/>
  <c r="H227" s="1"/>
  <c r="K227"/>
  <c r="H228" a="1"/>
  <c r="H228" s="1"/>
  <c r="I228"/>
  <c r="K228"/>
  <c r="H229" a="1"/>
  <c r="H229" s="1"/>
  <c r="I229"/>
  <c r="K229"/>
  <c r="H230" a="1"/>
  <c r="H230" s="1"/>
  <c r="I230"/>
  <c r="K230"/>
  <c r="H231" a="1"/>
  <c r="H231" s="1"/>
  <c r="K231"/>
  <c r="H232" a="1"/>
  <c r="H232" s="1"/>
  <c r="K232"/>
  <c r="H233" a="1"/>
  <c r="H233" s="1"/>
  <c r="K233"/>
  <c r="H234" a="1"/>
  <c r="H234" s="1"/>
  <c r="I234"/>
  <c r="K234"/>
  <c r="L236" s="1" a="1"/>
  <c r="L236" s="1"/>
  <c r="D40" i="6" s="1" a="1"/>
  <c r="D40" s="1"/>
  <c r="I40" s="1"/>
  <c r="H235" i="5" a="1"/>
  <c r="H235" s="1"/>
  <c r="I235"/>
  <c r="K235"/>
  <c r="H236" a="1"/>
  <c r="H236" s="1"/>
  <c r="I236"/>
  <c r="K236"/>
  <c r="H237" a="1"/>
  <c r="H237" s="1"/>
  <c r="K237"/>
  <c r="I238"/>
  <c r="K238"/>
  <c r="B41" i="6" s="1" a="1"/>
  <c r="B41" s="1"/>
  <c r="G41" s="1"/>
  <c r="H239" i="5" a="1"/>
  <c r="H239" s="1"/>
  <c r="I239"/>
  <c r="K239"/>
  <c r="H240" a="1"/>
  <c r="H240" s="1"/>
  <c r="I240"/>
  <c r="K240"/>
  <c r="H241" a="1"/>
  <c r="H241" s="1"/>
  <c r="I241"/>
  <c r="K241"/>
  <c r="H242" a="1"/>
  <c r="H242" s="1"/>
  <c r="I242"/>
  <c r="J242" a="1"/>
  <c r="J242" s="1"/>
  <c r="C41" i="6" s="1" a="1"/>
  <c r="C41" s="1"/>
  <c r="H41" s="1"/>
  <c r="K242" i="5"/>
  <c r="L242" a="1"/>
  <c r="L242" s="1"/>
  <c r="D41" i="6" s="1" a="1"/>
  <c r="D41" s="1"/>
  <c r="I41" s="1"/>
  <c r="D239" i="4" l="1" a="1"/>
  <c r="D239" s="1"/>
  <c r="D233" i="1" a="1"/>
  <c r="D233" s="1"/>
  <c r="F232" a="1"/>
  <c r="F232" s="1"/>
  <c r="F231" a="1"/>
  <c r="F231" s="1"/>
  <c r="D264" a="1"/>
  <c r="D264" s="1"/>
  <c r="D273" i="4" a="1"/>
  <c r="D273" s="1"/>
  <c r="D265" a="1"/>
  <c r="D265" s="1"/>
  <c r="D260" a="1"/>
  <c r="D260" s="1"/>
  <c r="D253" a="1"/>
  <c r="D253" s="1"/>
  <c r="D227" a="1"/>
  <c r="D227" s="1"/>
  <c r="D215" a="1"/>
  <c r="D215" s="1"/>
  <c r="D248" i="3" a="1"/>
  <c r="D248" s="1"/>
  <c r="D217" i="2" a="1"/>
  <c r="D217" s="1"/>
  <c r="D207" i="1" a="1"/>
  <c r="D207" s="1"/>
  <c r="D312" a="1"/>
  <c r="D312" s="1"/>
  <c r="F298" a="1"/>
  <c r="F298" s="1"/>
  <c r="D320" i="3" a="1"/>
  <c r="D320" s="1"/>
  <c r="D322" i="4" a="1"/>
  <c r="D322" s="1"/>
  <c r="D307" a="1"/>
  <c r="D307" s="1"/>
  <c r="D299" a="1"/>
  <c r="D299" s="1"/>
  <c r="D291" a="1"/>
  <c r="D291" s="1"/>
  <c r="D283" a="1"/>
  <c r="D283" s="1"/>
  <c r="D269" a="1"/>
  <c r="D269" s="1"/>
  <c r="D255" a="1"/>
  <c r="D255" s="1"/>
  <c r="D230" a="1"/>
  <c r="D230" s="1"/>
  <c r="D226" a="1"/>
  <c r="D226" s="1"/>
  <c r="D220" a="1"/>
  <c r="D220" s="1"/>
  <c r="D213" a="1"/>
  <c r="D213" s="1"/>
  <c r="D217" i="3" a="1"/>
  <c r="D217" s="1"/>
  <c r="D249" i="2" a="1"/>
  <c r="D249" s="1"/>
  <c r="F245" a="1"/>
  <c r="F245" s="1"/>
  <c r="I226" i="5" s="1"/>
  <c r="D229" i="2" a="1"/>
  <c r="D229" s="1"/>
  <c r="D205" a="1"/>
  <c r="D205" s="1"/>
  <c r="F249" i="1" a="1"/>
  <c r="F249" s="1"/>
  <c r="D215" a="1"/>
  <c r="D215" s="1"/>
  <c r="D282" a="1"/>
  <c r="D282" s="1"/>
  <c r="D308" i="2" a="1"/>
  <c r="D308" s="1"/>
  <c r="D290" i="3" a="1"/>
  <c r="D290" s="1"/>
  <c r="D326" i="4" a="1"/>
  <c r="D326" s="1"/>
  <c r="D318" a="1"/>
  <c r="D318" s="1"/>
  <c r="D309" a="1"/>
  <c r="D309" s="1"/>
  <c r="D305" a="1"/>
  <c r="D305" s="1"/>
  <c r="D301" a="1"/>
  <c r="D301" s="1"/>
  <c r="D297" a="1"/>
  <c r="D297" s="1"/>
  <c r="D293" a="1"/>
  <c r="D293" s="1"/>
  <c r="D289" a="1"/>
  <c r="D289" s="1"/>
  <c r="D285" a="1"/>
  <c r="D285" s="1"/>
  <c r="D281" a="1"/>
  <c r="D281" s="1"/>
  <c r="D271" a="1"/>
  <c r="D271" s="1"/>
  <c r="D267" a="1"/>
  <c r="D267" s="1"/>
  <c r="D263" a="1"/>
  <c r="D263" s="1"/>
  <c r="D277" a="1"/>
  <c r="D277" s="1"/>
  <c r="D279" a="1"/>
  <c r="D279" s="1"/>
  <c r="D275" a="1"/>
  <c r="D275" s="1"/>
  <c r="D278" i="2" a="1"/>
  <c r="D278" s="1"/>
  <c r="D259" i="4" a="1"/>
  <c r="D259" s="1"/>
  <c r="D246" a="1"/>
  <c r="D246" s="1"/>
  <c r="D235" a="1"/>
  <c r="D235" s="1"/>
  <c r="D228" a="1"/>
  <c r="D228" s="1"/>
  <c r="D216" a="1"/>
  <c r="D216" s="1"/>
  <c r="D214" a="1"/>
  <c r="D214" s="1"/>
  <c r="D210" a="1"/>
  <c r="D210" s="1"/>
  <c r="D227" i="3" a="1"/>
  <c r="D227" s="1"/>
  <c r="D209" a="1"/>
  <c r="D209" s="1"/>
  <c r="D244" a="1"/>
  <c r="D244" s="1"/>
  <c r="D241" i="2" a="1"/>
  <c r="D241" s="1"/>
  <c r="D233" a="1"/>
  <c r="D233" s="1"/>
  <c r="D225" a="1"/>
  <c r="D225" s="1"/>
  <c r="D207" a="1"/>
  <c r="D207" s="1"/>
  <c r="D249" i="1" a="1"/>
  <c r="D249" s="1"/>
  <c r="F248" a="1"/>
  <c r="F248" s="1"/>
  <c r="F247" a="1"/>
  <c r="F247" s="1"/>
  <c r="F245" a="1"/>
  <c r="F245" s="1"/>
  <c r="F241" a="1"/>
  <c r="F241" s="1"/>
  <c r="D219" a="1"/>
  <c r="D219" s="1"/>
  <c r="D211" a="1"/>
  <c r="D211" s="1"/>
  <c r="D259" i="3" a="1"/>
  <c r="D259" s="1"/>
  <c r="D320" i="1" a="1"/>
  <c r="D320" s="1"/>
  <c r="D298" a="1"/>
  <c r="D298" s="1"/>
  <c r="F297" a="1"/>
  <c r="F297" s="1"/>
  <c r="F296" a="1"/>
  <c r="F296" s="1"/>
  <c r="F294" a="1"/>
  <c r="F294" s="1"/>
  <c r="F290" a="1"/>
  <c r="F290" s="1"/>
  <c r="D272" a="1"/>
  <c r="D272" s="1"/>
  <c r="D320" i="2" a="1"/>
  <c r="D320" s="1"/>
  <c r="D294" a="1"/>
  <c r="D294" s="1"/>
  <c r="D270" a="1"/>
  <c r="D270" s="1"/>
  <c r="D300" i="3" a="1"/>
  <c r="D300" s="1"/>
  <c r="D278" a="1"/>
  <c r="D278" s="1"/>
  <c r="D262" a="1"/>
  <c r="D262" s="1"/>
  <c r="D324" i="4" a="1"/>
  <c r="D324" s="1"/>
  <c r="D320" a="1"/>
  <c r="D320" s="1"/>
  <c r="D316" a="1"/>
  <c r="D316" s="1"/>
  <c r="D312" a="1"/>
  <c r="D312" s="1"/>
  <c r="D308" a="1"/>
  <c r="D308" s="1"/>
  <c r="D306" a="1"/>
  <c r="D306" s="1"/>
  <c r="D304" a="1"/>
  <c r="D304" s="1"/>
  <c r="D302" a="1"/>
  <c r="D302" s="1"/>
  <c r="D300" a="1"/>
  <c r="D300" s="1"/>
  <c r="D298" a="1"/>
  <c r="D298" s="1"/>
  <c r="D296" a="1"/>
  <c r="D296" s="1"/>
  <c r="D294" a="1"/>
  <c r="D294" s="1"/>
  <c r="D292" a="1"/>
  <c r="D292" s="1"/>
  <c r="D290" a="1"/>
  <c r="D290" s="1"/>
  <c r="D288" a="1"/>
  <c r="D288" s="1"/>
  <c r="D286" a="1"/>
  <c r="D286" s="1"/>
  <c r="D284" a="1"/>
  <c r="D284" s="1"/>
  <c r="D282" a="1"/>
  <c r="D282" s="1"/>
  <c r="D280" a="1"/>
  <c r="D280" s="1"/>
  <c r="D278" a="1"/>
  <c r="D278" s="1"/>
  <c r="D276" a="1"/>
  <c r="D276" s="1"/>
  <c r="D274" a="1"/>
  <c r="D274" s="1"/>
  <c r="F274" s="1" a="1"/>
  <c r="F274" s="1"/>
  <c r="D272" a="1"/>
  <c r="D272" s="1"/>
  <c r="D270" a="1"/>
  <c r="D270" s="1"/>
  <c r="D268" a="1"/>
  <c r="D268" s="1"/>
  <c r="D266" a="1"/>
  <c r="D266" s="1"/>
  <c r="D264" a="1"/>
  <c r="D264" s="1"/>
  <c r="D262" a="1"/>
  <c r="D262" s="1"/>
  <c r="D261" a="1"/>
  <c r="D261" s="1"/>
  <c r="D248" a="1"/>
  <c r="D248" s="1"/>
  <c r="D242" a="1"/>
  <c r="D242" s="1"/>
  <c r="D236" a="1"/>
  <c r="D236" s="1"/>
  <c r="D234" a="1"/>
  <c r="D234" s="1"/>
  <c r="D229" a="1"/>
  <c r="D229" s="1"/>
  <c r="D222" a="1"/>
  <c r="D222" s="1"/>
  <c r="D217" a="1"/>
  <c r="D217" s="1"/>
  <c r="D205" a="1"/>
  <c r="D205" s="1"/>
  <c r="D233" i="3" a="1"/>
  <c r="D233" s="1"/>
  <c r="D219" a="1"/>
  <c r="D219" s="1"/>
  <c r="D215" a="1"/>
  <c r="D215" s="1"/>
  <c r="D203" a="1"/>
  <c r="D203" s="1"/>
  <c r="D254" a="1"/>
  <c r="D254" s="1"/>
  <c r="D246" a="1"/>
  <c r="D246" s="1"/>
  <c r="D242" a="1"/>
  <c r="D242" s="1"/>
  <c r="D243" i="2" a="1"/>
  <c r="D243" s="1"/>
  <c r="D239" a="1"/>
  <c r="D239" s="1"/>
  <c r="D235" a="1"/>
  <c r="D235" s="1"/>
  <c r="D231" a="1"/>
  <c r="D231" s="1"/>
  <c r="D227" a="1"/>
  <c r="D227" s="1"/>
  <c r="D223" a="1"/>
  <c r="D223" s="1"/>
  <c r="D209" a="1"/>
  <c r="D209" s="1"/>
  <c r="F207" a="1"/>
  <c r="F207" s="1"/>
  <c r="F206" a="1"/>
  <c r="F206" s="1"/>
  <c r="F205" a="1"/>
  <c r="F205" s="1"/>
  <c r="F256" i="1" a="1"/>
  <c r="F256" s="1"/>
  <c r="F255" a="1"/>
  <c r="F255" s="1"/>
  <c r="F253" a="1"/>
  <c r="F253" s="1"/>
  <c r="D241" a="1"/>
  <c r="D241" s="1"/>
  <c r="F240" a="1"/>
  <c r="F240" s="1"/>
  <c r="F239" a="1"/>
  <c r="F239" s="1"/>
  <c r="F237" a="1"/>
  <c r="F237" s="1"/>
  <c r="D225" a="1"/>
  <c r="D225" s="1"/>
  <c r="F224" a="1"/>
  <c r="F224" s="1"/>
  <c r="F223" a="1"/>
  <c r="F223" s="1"/>
  <c r="F221" a="1"/>
  <c r="F221" s="1"/>
  <c r="D217" a="1"/>
  <c r="D217" s="1"/>
  <c r="D213" a="1"/>
  <c r="D213" s="1"/>
  <c r="D209" a="1"/>
  <c r="D209" s="1"/>
  <c r="D205" a="1"/>
  <c r="D205" s="1"/>
  <c r="D257" i="2" a="1"/>
  <c r="D257" s="1"/>
  <c r="F261" i="1" a="1"/>
  <c r="F261" s="1"/>
  <c r="F259" a="1"/>
  <c r="F259" s="1"/>
  <c r="D324" a="1"/>
  <c r="D324" s="1"/>
  <c r="D316" a="1"/>
  <c r="D316" s="1"/>
  <c r="D306" a="1"/>
  <c r="D306" s="1"/>
  <c r="D290" a="1"/>
  <c r="D290" s="1"/>
  <c r="F289" a="1"/>
  <c r="F289" s="1"/>
  <c r="F288" a="1"/>
  <c r="F288" s="1"/>
  <c r="F286" a="1"/>
  <c r="F286" s="1"/>
  <c r="D276" a="1"/>
  <c r="D276" s="1"/>
  <c r="D268" a="1"/>
  <c r="D268" s="1"/>
  <c r="D326" i="2" a="1"/>
  <c r="D326" s="1"/>
  <c r="D314" a="1"/>
  <c r="D314" s="1"/>
  <c r="D302" a="1"/>
  <c r="D302" s="1"/>
  <c r="D286" a="1"/>
  <c r="D286" s="1"/>
  <c r="D272" a="1"/>
  <c r="D272" s="1"/>
  <c r="D264" a="1"/>
  <c r="D264" s="1"/>
  <c r="F262" a="1"/>
  <c r="F262" s="1"/>
  <c r="D306" i="3" a="1"/>
  <c r="D306" s="1"/>
  <c r="D296" a="1"/>
  <c r="D296" s="1"/>
  <c r="D284" a="1"/>
  <c r="D284" s="1"/>
  <c r="D272" a="1"/>
  <c r="D272" s="1"/>
  <c r="D264" a="1"/>
  <c r="D264" s="1"/>
  <c r="D327" i="4" a="1"/>
  <c r="D327" s="1"/>
  <c r="D325" a="1"/>
  <c r="D325" s="1"/>
  <c r="D323" a="1"/>
  <c r="D323" s="1"/>
  <c r="D321" a="1"/>
  <c r="D321" s="1"/>
  <c r="D319" a="1"/>
  <c r="D319" s="1"/>
  <c r="D317" a="1"/>
  <c r="D317" s="1"/>
  <c r="D315" a="1"/>
  <c r="D315" s="1"/>
  <c r="D313" a="1"/>
  <c r="D313" s="1"/>
  <c r="D310" a="1"/>
  <c r="D310" s="1"/>
  <c r="D258" a="1"/>
  <c r="D258" s="1"/>
  <c r="D250" a="1"/>
  <c r="D250" s="1"/>
  <c r="D247" a="1"/>
  <c r="D247" s="1"/>
  <c r="D244" a="1"/>
  <c r="D244" s="1"/>
  <c r="F244" s="1" a="1"/>
  <c r="F244" s="1"/>
  <c r="D241" a="1"/>
  <c r="D241" s="1"/>
  <c r="D237" a="1"/>
  <c r="D237" s="1"/>
  <c r="D231" a="1"/>
  <c r="D231" s="1"/>
  <c r="D224" a="1"/>
  <c r="D224" s="1"/>
  <c r="D221" a="1"/>
  <c r="D221" s="1"/>
  <c r="D219" a="1"/>
  <c r="D219" s="1"/>
  <c r="D212" a="1"/>
  <c r="D212" s="1"/>
  <c r="D207" a="1"/>
  <c r="D207" s="1"/>
  <c r="D203" a="1"/>
  <c r="D203" s="1"/>
  <c r="D237" i="3" a="1"/>
  <c r="D237" s="1"/>
  <c r="D231" a="1"/>
  <c r="D231" s="1"/>
  <c r="D225" a="1"/>
  <c r="D225" s="1"/>
  <c r="D211" a="1"/>
  <c r="D211" s="1"/>
  <c r="D207" a="1"/>
  <c r="D207" s="1"/>
  <c r="D253" i="2" a="1"/>
  <c r="D253" s="1"/>
  <c r="D245" a="1"/>
  <c r="D245" s="1"/>
  <c r="F243" a="1"/>
  <c r="F243" s="1"/>
  <c r="F242" a="1"/>
  <c r="F242" s="1"/>
  <c r="F241" a="1"/>
  <c r="F241" s="1"/>
  <c r="F240" a="1"/>
  <c r="F240" s="1"/>
  <c r="F239" a="1"/>
  <c r="F239" s="1"/>
  <c r="F238" a="1"/>
  <c r="F238" s="1"/>
  <c r="H219" i="5" s="1" a="1"/>
  <c r="H219" s="1"/>
  <c r="F237" i="2" a="1"/>
  <c r="F237" s="1"/>
  <c r="F236" a="1"/>
  <c r="F236" s="1"/>
  <c r="F235" a="1"/>
  <c r="F235" s="1"/>
  <c r="F234" a="1"/>
  <c r="F234" s="1"/>
  <c r="F233" a="1"/>
  <c r="F233" s="1"/>
  <c r="F232" a="1"/>
  <c r="F232" s="1"/>
  <c r="H213" i="5" s="1" a="1"/>
  <c r="H213" s="1"/>
  <c r="F231" i="2" a="1"/>
  <c r="F231" s="1"/>
  <c r="F230" a="1"/>
  <c r="F230" s="1"/>
  <c r="F229" a="1"/>
  <c r="F229" s="1"/>
  <c r="F228" a="1"/>
  <c r="F228" s="1"/>
  <c r="I209" i="5" s="1"/>
  <c r="F227" i="2" a="1"/>
  <c r="F227" s="1"/>
  <c r="I208" i="5" s="1"/>
  <c r="F225" i="2" a="1"/>
  <c r="F225" s="1"/>
  <c r="F224" a="1"/>
  <c r="F224" s="1"/>
  <c r="F223" a="1"/>
  <c r="F223" s="1"/>
  <c r="F222" a="1"/>
  <c r="F222" s="1"/>
  <c r="F221" a="1"/>
  <c r="F221" s="1"/>
  <c r="H202" i="5" s="1" a="1"/>
  <c r="H202" s="1"/>
  <c r="D213" i="2" a="1"/>
  <c r="D213" s="1"/>
  <c r="D253" i="1" a="1"/>
  <c r="D253" s="1"/>
  <c r="F251" a="1"/>
  <c r="F251" s="1"/>
  <c r="D245" a="1"/>
  <c r="D245" s="1"/>
  <c r="F243" a="1"/>
  <c r="F243" s="1"/>
  <c r="D237" a="1"/>
  <c r="D237" s="1"/>
  <c r="F236" a="1"/>
  <c r="F236" s="1"/>
  <c r="F235" a="1"/>
  <c r="F235" s="1"/>
  <c r="D229" a="1"/>
  <c r="D229" s="1"/>
  <c r="F228" a="1"/>
  <c r="F228" s="1"/>
  <c r="D221" a="1"/>
  <c r="D221" s="1"/>
  <c r="F220" a="1"/>
  <c r="F220" s="1"/>
  <c r="F219" a="1"/>
  <c r="F219" s="1"/>
  <c r="F218" a="1"/>
  <c r="F218" s="1"/>
  <c r="F217" a="1"/>
  <c r="F217" s="1"/>
  <c r="F216" a="1"/>
  <c r="F216" s="1"/>
  <c r="F215" a="1"/>
  <c r="F215" s="1"/>
  <c r="F213" a="1"/>
  <c r="F213" s="1"/>
  <c r="F212" a="1"/>
  <c r="F212" s="1"/>
  <c r="F211" a="1"/>
  <c r="F211" s="1"/>
  <c r="F209" a="1"/>
  <c r="F209" s="1"/>
  <c r="F207" a="1"/>
  <c r="F207" s="1"/>
  <c r="F206" a="1"/>
  <c r="F206" s="1"/>
  <c r="F205" a="1"/>
  <c r="F205" s="1"/>
  <c r="D261" i="2" a="1"/>
  <c r="D261" s="1"/>
  <c r="D259" i="1" a="1"/>
  <c r="D259" s="1"/>
  <c r="F258" a="1"/>
  <c r="F258" s="1"/>
  <c r="F257" a="1"/>
  <c r="F257" s="1"/>
  <c r="D326" a="1"/>
  <c r="D326" s="1"/>
  <c r="D322" a="1"/>
  <c r="D322" s="1"/>
  <c r="D318" a="1"/>
  <c r="D318" s="1"/>
  <c r="D314" a="1"/>
  <c r="D314" s="1"/>
  <c r="D308" a="1"/>
  <c r="D308" s="1"/>
  <c r="D302" a="1"/>
  <c r="D302" s="1"/>
  <c r="D294" a="1"/>
  <c r="D294" s="1"/>
  <c r="F293" a="1"/>
  <c r="F293" s="1"/>
  <c r="F292" a="1"/>
  <c r="F292" s="1"/>
  <c r="D286" a="1"/>
  <c r="D286" s="1"/>
  <c r="F285" a="1"/>
  <c r="F285" s="1"/>
  <c r="F284" a="1"/>
  <c r="F284" s="1"/>
  <c r="D278" a="1"/>
  <c r="D278" s="1"/>
  <c r="D274" a="1"/>
  <c r="D274" s="1"/>
  <c r="D270" a="1"/>
  <c r="D270" s="1"/>
  <c r="D266" a="1"/>
  <c r="D266" s="1"/>
  <c r="D262" a="1"/>
  <c r="D262" s="1"/>
  <c r="D324" i="2" a="1"/>
  <c r="D324" s="1"/>
  <c r="D318" a="1"/>
  <c r="D318" s="1"/>
  <c r="D312" a="1"/>
  <c r="D312" s="1"/>
  <c r="D304" a="1"/>
  <c r="D304" s="1"/>
  <c r="D298" a="1"/>
  <c r="D298" s="1"/>
  <c r="D290" a="1"/>
  <c r="D290" s="1"/>
  <c r="D282" a="1"/>
  <c r="D282" s="1"/>
  <c r="D274" a="1"/>
  <c r="D274" s="1"/>
  <c r="F273" a="1"/>
  <c r="F273" s="1"/>
  <c r="F272" a="1"/>
  <c r="F272" s="1"/>
  <c r="F271" a="1"/>
  <c r="F271" s="1"/>
  <c r="F270" a="1"/>
  <c r="F270" s="1"/>
  <c r="F269" a="1"/>
  <c r="F269" s="1"/>
  <c r="F268" a="1"/>
  <c r="F268" s="1"/>
  <c r="H249" i="5" s="1" a="1"/>
  <c r="H249" s="1"/>
  <c r="D324" i="3" a="1"/>
  <c r="D324" s="1"/>
  <c r="F322"/>
  <c r="D312" a="1"/>
  <c r="D312" s="1"/>
  <c r="F310"/>
  <c r="D302" a="1"/>
  <c r="D302" s="1"/>
  <c r="F300"/>
  <c r="F299"/>
  <c r="D294" a="1"/>
  <c r="D294" s="1"/>
  <c r="D288" a="1"/>
  <c r="D288" s="1"/>
  <c r="D282" a="1"/>
  <c r="D282" s="1"/>
  <c r="D276" a="1"/>
  <c r="D276" s="1"/>
  <c r="D270" a="1"/>
  <c r="D270" s="1"/>
  <c r="F268"/>
  <c r="D266" a="1"/>
  <c r="D266" s="1"/>
  <c r="F263"/>
  <c r="F262"/>
  <c r="F322" i="4" a="1"/>
  <c r="F322" s="1"/>
  <c r="F318" a="1"/>
  <c r="F318" s="1"/>
  <c r="F317" a="1"/>
  <c r="F317" s="1"/>
  <c r="F316" a="1"/>
  <c r="F316" s="1"/>
  <c r="D311" a="1"/>
  <c r="D311" s="1"/>
  <c r="D322" i="2" a="1"/>
  <c r="D322" s="1"/>
  <c r="F318" i="3"/>
  <c r="F317"/>
  <c r="D316" i="2" a="1"/>
  <c r="D316" s="1"/>
  <c r="D316" i="3" a="1"/>
  <c r="D316" s="1"/>
  <c r="D310" i="1" a="1"/>
  <c r="D310" s="1"/>
  <c r="D310" i="2" a="1"/>
  <c r="D310" s="1"/>
  <c r="D310" i="3" a="1"/>
  <c r="D310" s="1"/>
  <c r="D304" i="1" a="1"/>
  <c r="D304" s="1"/>
  <c r="D306" i="2" a="1"/>
  <c r="D306" s="1"/>
  <c r="D304" i="3" a="1"/>
  <c r="D304" s="1"/>
  <c r="D257" i="4" a="1"/>
  <c r="D257" s="1"/>
  <c r="D251" a="1"/>
  <c r="D251" s="1"/>
  <c r="D249" a="1"/>
  <c r="D249" s="1"/>
  <c r="D243" a="1"/>
  <c r="D243" s="1"/>
  <c r="D240" a="1"/>
  <c r="D240" s="1"/>
  <c r="D238" a="1"/>
  <c r="D238" s="1"/>
  <c r="D233" a="1"/>
  <c r="D233" s="1"/>
  <c r="D223" a="1"/>
  <c r="D223" s="1"/>
  <c r="D218" a="1"/>
  <c r="D218" s="1"/>
  <c r="D211" a="1"/>
  <c r="D211" s="1"/>
  <c r="D209" a="1"/>
  <c r="D209" s="1"/>
  <c r="D208" a="1"/>
  <c r="D208" s="1"/>
  <c r="D206" a="1"/>
  <c r="D206" s="1"/>
  <c r="D204" a="1"/>
  <c r="D204" s="1"/>
  <c r="D241" i="3" a="1"/>
  <c r="D241" s="1"/>
  <c r="D235" a="1"/>
  <c r="D235" s="1"/>
  <c r="D229" a="1"/>
  <c r="D229" s="1"/>
  <c r="F228"/>
  <c r="D223" a="1"/>
  <c r="D223" s="1"/>
  <c r="D213" a="1"/>
  <c r="D213" s="1"/>
  <c r="D205" a="1"/>
  <c r="D205" s="1"/>
  <c r="D255" i="2" a="1"/>
  <c r="D255" s="1"/>
  <c r="D251" a="1"/>
  <c r="D251" s="1"/>
  <c r="D247" a="1"/>
  <c r="D247" s="1"/>
  <c r="D219" a="1"/>
  <c r="D219" s="1"/>
  <c r="D215" a="1"/>
  <c r="D215" s="1"/>
  <c r="D211" a="1"/>
  <c r="D211" s="1"/>
  <c r="D255" i="1" a="1"/>
  <c r="D255" s="1"/>
  <c r="F254" a="1"/>
  <c r="F254" s="1"/>
  <c r="D251" a="1"/>
  <c r="D251" s="1"/>
  <c r="F250" a="1"/>
  <c r="F250" s="1"/>
  <c r="D247" a="1"/>
  <c r="D247" s="1"/>
  <c r="F246" a="1"/>
  <c r="F246" s="1"/>
  <c r="D243" a="1"/>
  <c r="D243" s="1"/>
  <c r="F242" a="1"/>
  <c r="F242" s="1"/>
  <c r="D239" a="1"/>
  <c r="D239" s="1"/>
  <c r="F238" a="1"/>
  <c r="F238" s="1"/>
  <c r="D235" a="1"/>
  <c r="D235" s="1"/>
  <c r="F234" a="1"/>
  <c r="F234" s="1"/>
  <c r="D231" a="1"/>
  <c r="D231" s="1"/>
  <c r="F230" a="1"/>
  <c r="F230" s="1"/>
  <c r="D227" a="1"/>
  <c r="D227" s="1"/>
  <c r="F227" s="1" a="1"/>
  <c r="F227" s="1"/>
  <c r="D223" a="1"/>
  <c r="D223" s="1"/>
  <c r="D261" i="3" a="1"/>
  <c r="D261" s="1"/>
  <c r="D257" a="1"/>
  <c r="D257" s="1"/>
  <c r="D259" i="2" a="1"/>
  <c r="D259" s="1"/>
  <c r="D261" i="1" a="1"/>
  <c r="D261" s="1"/>
  <c r="F260" a="1"/>
  <c r="F260" s="1"/>
  <c r="D257" a="1"/>
  <c r="D257" s="1"/>
  <c r="L290" i="5" a="1"/>
  <c r="L290" s="1"/>
  <c r="D49" i="6" s="1" a="1"/>
  <c r="D49" s="1"/>
  <c r="I49" s="1"/>
  <c r="F327" i="1" a="1"/>
  <c r="F327" s="1"/>
  <c r="F326" a="1"/>
  <c r="F326" s="1"/>
  <c r="F325" a="1"/>
  <c r="F325" s="1"/>
  <c r="F324" a="1"/>
  <c r="F324" s="1"/>
  <c r="F323" a="1"/>
  <c r="F323" s="1"/>
  <c r="F322" a="1"/>
  <c r="F322" s="1"/>
  <c r="F321" a="1"/>
  <c r="F321" s="1"/>
  <c r="F320" a="1"/>
  <c r="F320" s="1"/>
  <c r="F319" a="1"/>
  <c r="F319" s="1"/>
  <c r="F318" a="1"/>
  <c r="F318" s="1"/>
  <c r="F317" a="1"/>
  <c r="F317" s="1"/>
  <c r="F316" a="1"/>
  <c r="F316" s="1"/>
  <c r="F315" a="1"/>
  <c r="F315" s="1"/>
  <c r="F314" a="1"/>
  <c r="F314" s="1"/>
  <c r="F313" a="1"/>
  <c r="F313" s="1"/>
  <c r="F312" a="1"/>
  <c r="F312" s="1"/>
  <c r="F310" a="1"/>
  <c r="F310" s="1"/>
  <c r="F309" a="1"/>
  <c r="F309" s="1"/>
  <c r="F308" a="1"/>
  <c r="F308" s="1"/>
  <c r="F307" a="1"/>
  <c r="F307" s="1"/>
  <c r="F306" a="1"/>
  <c r="F306" s="1"/>
  <c r="F304" a="1"/>
  <c r="F304" s="1"/>
  <c r="F303" a="1"/>
  <c r="F303" s="1"/>
  <c r="F302" a="1"/>
  <c r="F302" s="1"/>
  <c r="F301" a="1"/>
  <c r="F301" s="1"/>
  <c r="F300" a="1"/>
  <c r="F300" s="1"/>
  <c r="F299" a="1"/>
  <c r="F299" s="1"/>
  <c r="D296" a="1"/>
  <c r="D296" s="1"/>
  <c r="F295" a="1"/>
  <c r="F295" s="1"/>
  <c r="D292" a="1"/>
  <c r="D292" s="1"/>
  <c r="F291" a="1"/>
  <c r="F291" s="1"/>
  <c r="D288" a="1"/>
  <c r="D288" s="1"/>
  <c r="F287" a="1"/>
  <c r="F287" s="1"/>
  <c r="D284" a="1"/>
  <c r="D284" s="1"/>
  <c r="F283" a="1"/>
  <c r="F283" s="1"/>
  <c r="D280" a="1"/>
  <c r="D280" s="1"/>
  <c r="F280" s="1" a="1"/>
  <c r="F280" s="1"/>
  <c r="F279" a="1"/>
  <c r="F279" s="1"/>
  <c r="F278" a="1"/>
  <c r="F278" s="1"/>
  <c r="F277" a="1"/>
  <c r="F277" s="1"/>
  <c r="F276" a="1"/>
  <c r="F276" s="1"/>
  <c r="F275" a="1"/>
  <c r="F275" s="1"/>
  <c r="F274" a="1"/>
  <c r="F274" s="1"/>
  <c r="F273" a="1"/>
  <c r="F273" s="1"/>
  <c r="F272" a="1"/>
  <c r="F272" s="1"/>
  <c r="F271" a="1"/>
  <c r="F271" s="1"/>
  <c r="F270" a="1"/>
  <c r="F270" s="1"/>
  <c r="F269" a="1"/>
  <c r="F269" s="1"/>
  <c r="F268" a="1"/>
  <c r="F268" s="1"/>
  <c r="F267" a="1"/>
  <c r="F267" s="1"/>
  <c r="F266" a="1"/>
  <c r="F266" s="1"/>
  <c r="F265" a="1"/>
  <c r="F265" s="1"/>
  <c r="F264" a="1"/>
  <c r="F264" s="1"/>
  <c r="F263" a="1"/>
  <c r="F263" s="1"/>
  <c r="F262" a="1"/>
  <c r="F262" s="1"/>
  <c r="F327" i="2" a="1"/>
  <c r="F327" s="1"/>
  <c r="F326" a="1"/>
  <c r="F326" s="1"/>
  <c r="F325" a="1"/>
  <c r="F325" s="1"/>
  <c r="F324" a="1"/>
  <c r="F324" s="1"/>
  <c r="F323" a="1"/>
  <c r="F323" s="1"/>
  <c r="F322" a="1"/>
  <c r="F322" s="1"/>
  <c r="H303" i="5" s="1" a="1"/>
  <c r="H303" s="1"/>
  <c r="F321" i="2" a="1"/>
  <c r="F321" s="1"/>
  <c r="F320" a="1"/>
  <c r="F320" s="1"/>
  <c r="F319" a="1"/>
  <c r="F319" s="1"/>
  <c r="F318" a="1"/>
  <c r="F318" s="1"/>
  <c r="H299" i="5" s="1" a="1"/>
  <c r="H299" s="1"/>
  <c r="F317" i="2" a="1"/>
  <c r="F317" s="1"/>
  <c r="I298" i="5" s="1"/>
  <c r="F316" i="2" a="1"/>
  <c r="F316" s="1"/>
  <c r="I297" i="5" s="1"/>
  <c r="F315" i="2" a="1"/>
  <c r="F315" s="1"/>
  <c r="F314" a="1"/>
  <c r="F314" s="1"/>
  <c r="F313" a="1"/>
  <c r="F313" s="1"/>
  <c r="F312" a="1"/>
  <c r="F312" s="1"/>
  <c r="I293" i="5" s="1"/>
  <c r="F310" i="2" a="1"/>
  <c r="F310" s="1"/>
  <c r="F309" a="1"/>
  <c r="F309" s="1"/>
  <c r="F308" a="1"/>
  <c r="F308" s="1"/>
  <c r="F307" a="1"/>
  <c r="F307" s="1"/>
  <c r="F306" a="1"/>
  <c r="F306" s="1"/>
  <c r="I287" i="5" s="1"/>
  <c r="F304" i="2" a="1"/>
  <c r="F304" s="1"/>
  <c r="I285" i="5" s="1"/>
  <c r="F303" i="2" a="1"/>
  <c r="F303" s="1"/>
  <c r="F302" a="1"/>
  <c r="F302" s="1"/>
  <c r="F301" a="1"/>
  <c r="F301" s="1"/>
  <c r="F300" a="1"/>
  <c r="F300" s="1"/>
  <c r="H281" i="5" s="1" a="1"/>
  <c r="H281" s="1"/>
  <c r="D296" i="2" a="1"/>
  <c r="D296" s="1"/>
  <c r="D292" a="1"/>
  <c r="D292" s="1"/>
  <c r="D288" a="1"/>
  <c r="D288" s="1"/>
  <c r="D284" a="1"/>
  <c r="D284" s="1"/>
  <c r="D280" a="1"/>
  <c r="D280" s="1"/>
  <c r="D276" a="1"/>
  <c r="D276" s="1"/>
  <c r="D266" a="1"/>
  <c r="D266" s="1"/>
  <c r="D262" a="1"/>
  <c r="D262" s="1"/>
  <c r="D326" i="3" a="1"/>
  <c r="D326" s="1"/>
  <c r="D322" a="1"/>
  <c r="D322" s="1"/>
  <c r="D318" a="1"/>
  <c r="D318" s="1"/>
  <c r="D314" a="1"/>
  <c r="D314" s="1"/>
  <c r="D308" a="1"/>
  <c r="D308" s="1"/>
  <c r="F227"/>
  <c r="D252" i="4" a="1"/>
  <c r="D252" s="1"/>
  <c r="F252" s="1" a="1"/>
  <c r="F252" s="1"/>
  <c r="D245" a="1"/>
  <c r="D245" s="1"/>
  <c r="D221" i="3" a="1"/>
  <c r="D221" s="1"/>
  <c r="F220"/>
  <c r="D252" a="1"/>
  <c r="D252" s="1"/>
  <c r="D250" a="1"/>
  <c r="D250" s="1"/>
  <c r="F246"/>
  <c r="F256" i="2" a="1"/>
  <c r="F256" s="1"/>
  <c r="I237" i="5" s="1"/>
  <c r="F255" i="2" a="1"/>
  <c r="F255" s="1"/>
  <c r="F254" a="1"/>
  <c r="F254" s="1"/>
  <c r="F253" a="1"/>
  <c r="F253" s="1"/>
  <c r="F251" a="1"/>
  <c r="F251" s="1"/>
  <c r="I232" i="5" s="1"/>
  <c r="F250" i="2" a="1"/>
  <c r="F250" s="1"/>
  <c r="I231" i="5" s="1"/>
  <c r="F249" i="2" a="1"/>
  <c r="F249" s="1"/>
  <c r="F248" a="1"/>
  <c r="F248" s="1"/>
  <c r="F247" a="1"/>
  <c r="F247" s="1"/>
  <c r="F246" a="1"/>
  <c r="F246" s="1"/>
  <c r="I227" i="5" s="1"/>
  <c r="D221" i="2" a="1"/>
  <c r="D221" s="1"/>
  <c r="F220" a="1"/>
  <c r="F220" s="1"/>
  <c r="I201" i="5" s="1"/>
  <c r="F219" i="2" a="1"/>
  <c r="F219" s="1"/>
  <c r="F218" a="1"/>
  <c r="F218" s="1"/>
  <c r="F217" a="1"/>
  <c r="F217" s="1"/>
  <c r="F216" a="1"/>
  <c r="F216" s="1"/>
  <c r="F215" a="1"/>
  <c r="F215" s="1"/>
  <c r="F213" a="1"/>
  <c r="F213" s="1"/>
  <c r="F212" a="1"/>
  <c r="F212" s="1"/>
  <c r="F211" a="1"/>
  <c r="F211" s="1"/>
  <c r="F209" a="1"/>
  <c r="F209" s="1"/>
  <c r="I190" i="5" s="1"/>
  <c r="D203" i="2" a="1"/>
  <c r="D203" s="1"/>
  <c r="F222" i="1" a="1"/>
  <c r="F222" s="1"/>
  <c r="D203" a="1"/>
  <c r="D203" s="1"/>
  <c r="F257" i="3"/>
  <c r="F261" i="2" a="1"/>
  <c r="F261" s="1"/>
  <c r="F260" a="1"/>
  <c r="F260" s="1"/>
  <c r="F259" a="1"/>
  <c r="F259" s="1"/>
  <c r="F258" a="1"/>
  <c r="F258" s="1"/>
  <c r="F257" a="1"/>
  <c r="F257" s="1"/>
  <c r="H238" i="5" s="1" a="1"/>
  <c r="H238" s="1"/>
  <c r="D300" i="1" a="1"/>
  <c r="D300" s="1"/>
  <c r="D300" i="2" a="1"/>
  <c r="D300" s="1"/>
  <c r="F299" a="1"/>
  <c r="F299" s="1"/>
  <c r="I280" i="5" s="1"/>
  <c r="J284" s="1" a="1"/>
  <c r="J284" s="1"/>
  <c r="C48" i="6" s="1" a="1"/>
  <c r="C48" s="1"/>
  <c r="H48" s="1"/>
  <c r="F298" i="2" a="1"/>
  <c r="F298" s="1"/>
  <c r="I279" i="5" s="1"/>
  <c r="F297" i="2" a="1"/>
  <c r="F297" s="1"/>
  <c r="F296" a="1"/>
  <c r="F296" s="1"/>
  <c r="F295" a="1"/>
  <c r="F295" s="1"/>
  <c r="F294" a="1"/>
  <c r="F294" s="1"/>
  <c r="F293" a="1"/>
  <c r="F293" s="1"/>
  <c r="F292" a="1"/>
  <c r="F292" s="1"/>
  <c r="H273" i="5" s="1" a="1"/>
  <c r="H273" s="1"/>
  <c r="F291" i="2" a="1"/>
  <c r="F291" s="1"/>
  <c r="F290" a="1"/>
  <c r="F290" s="1"/>
  <c r="F289" a="1"/>
  <c r="F289" s="1"/>
  <c r="F288" a="1"/>
  <c r="F288" s="1"/>
  <c r="F287" a="1"/>
  <c r="F287" s="1"/>
  <c r="F286" a="1"/>
  <c r="F286" s="1"/>
  <c r="H267" i="5" s="1" a="1"/>
  <c r="H267" s="1"/>
  <c r="F285" i="2" a="1"/>
  <c r="F285" s="1"/>
  <c r="F284" a="1"/>
  <c r="F284" s="1"/>
  <c r="F283" a="1"/>
  <c r="F283" s="1"/>
  <c r="F282" a="1"/>
  <c r="F282" s="1"/>
  <c r="F280" a="1"/>
  <c r="F280" s="1"/>
  <c r="H261" i="5" s="1" a="1"/>
  <c r="H261" s="1"/>
  <c r="A45" i="6" s="1" a="1"/>
  <c r="A45" s="1"/>
  <c r="F45" s="1"/>
  <c r="F279" i="2" a="1"/>
  <c r="F279" s="1"/>
  <c r="F278" a="1"/>
  <c r="F278" s="1"/>
  <c r="F277" a="1"/>
  <c r="F277" s="1"/>
  <c r="F276" a="1"/>
  <c r="F276" s="1"/>
  <c r="F275" a="1"/>
  <c r="F275" s="1"/>
  <c r="F274" a="1"/>
  <c r="F274" s="1"/>
  <c r="D268" a="1"/>
  <c r="D268" s="1"/>
  <c r="F267" a="1"/>
  <c r="F267" s="1"/>
  <c r="F266" a="1"/>
  <c r="F266" s="1"/>
  <c r="F265" a="1"/>
  <c r="F265" s="1"/>
  <c r="F264" a="1"/>
  <c r="F264" s="1"/>
  <c r="F263" a="1"/>
  <c r="F263" s="1"/>
  <c r="H244" i="5" s="1" a="1"/>
  <c r="H244" s="1"/>
  <c r="A42" i="6" s="1" a="1"/>
  <c r="A42" s="1"/>
  <c r="F42" s="1"/>
  <c r="D298" i="3" a="1"/>
  <c r="D298" s="1"/>
  <c r="D292" a="1"/>
  <c r="D292" s="1"/>
  <c r="D286" a="1"/>
  <c r="D286" s="1"/>
  <c r="D280" a="1"/>
  <c r="D280" s="1"/>
  <c r="F280" s="1"/>
  <c r="D274" a="1"/>
  <c r="D274" s="1"/>
  <c r="F209"/>
  <c r="F244"/>
  <c r="F203" i="2" a="1"/>
  <c r="F203" s="1"/>
  <c r="I184" i="5" s="1"/>
  <c r="F203" i="1" a="1"/>
  <c r="F203" s="1"/>
  <c r="A51" i="6" a="1"/>
  <c r="A51" s="1"/>
  <c r="F51" s="1"/>
  <c r="A52" a="1"/>
  <c r="A52" s="1"/>
  <c r="F52" s="1"/>
  <c r="A49" a="1"/>
  <c r="A49" s="1"/>
  <c r="F49" s="1"/>
  <c r="A38" a="1"/>
  <c r="A38" s="1"/>
  <c r="F38" s="1"/>
  <c r="A37" a="1"/>
  <c r="A37" s="1"/>
  <c r="F37" s="1"/>
  <c r="A46" a="1"/>
  <c r="A46" s="1"/>
  <c r="F46" s="1"/>
  <c r="A43" a="1"/>
  <c r="A43" s="1"/>
  <c r="F43" s="1"/>
  <c r="A47" a="1"/>
  <c r="A47" s="1"/>
  <c r="F47" s="1"/>
  <c r="A48" a="1"/>
  <c r="A48" s="1"/>
  <c r="F48" s="1"/>
  <c r="F298" i="3"/>
  <c r="F292"/>
  <c r="F286"/>
  <c r="F274"/>
  <c r="D327" a="1"/>
  <c r="D327" s="1"/>
  <c r="D325" a="1"/>
  <c r="D325" s="1"/>
  <c r="D323" a="1"/>
  <c r="D323" s="1"/>
  <c r="D321" a="1"/>
  <c r="D321" s="1"/>
  <c r="D319" a="1"/>
  <c r="D319" s="1"/>
  <c r="D317" a="1"/>
  <c r="D317" s="1"/>
  <c r="D315" a="1"/>
  <c r="D315" s="1"/>
  <c r="D313" a="1"/>
  <c r="D313" s="1"/>
  <c r="D311" a="1"/>
  <c r="D311" s="1"/>
  <c r="D309" a="1"/>
  <c r="D309" s="1"/>
  <c r="D307" a="1"/>
  <c r="D307" s="1"/>
  <c r="D305" a="1"/>
  <c r="D305" s="1"/>
  <c r="D303" a="1"/>
  <c r="D303" s="1"/>
  <c r="D301" a="1"/>
  <c r="D301" s="1"/>
  <c r="D299" a="1"/>
  <c r="D299" s="1"/>
  <c r="D297" a="1"/>
  <c r="D297" s="1"/>
  <c r="D295" a="1"/>
  <c r="D295" s="1"/>
  <c r="D293" a="1"/>
  <c r="D293" s="1"/>
  <c r="D291" a="1"/>
  <c r="D291" s="1"/>
  <c r="D289" a="1"/>
  <c r="D289" s="1"/>
  <c r="D287" a="1"/>
  <c r="D287" s="1"/>
  <c r="D285" a="1"/>
  <c r="D285" s="1"/>
  <c r="D283" a="1"/>
  <c r="D283" s="1"/>
  <c r="D281" a="1"/>
  <c r="D281" s="1"/>
  <c r="F281" s="1"/>
  <c r="I262" i="5" s="1"/>
  <c r="J266" s="1" a="1"/>
  <c r="J266" s="1"/>
  <c r="C45" i="6" s="1" a="1"/>
  <c r="C45" s="1"/>
  <c r="H45" s="1"/>
  <c r="D279" i="3" a="1"/>
  <c r="D279" s="1"/>
  <c r="D277" a="1"/>
  <c r="D277" s="1"/>
  <c r="D275" a="1"/>
  <c r="D275" s="1"/>
  <c r="D273" a="1"/>
  <c r="D273" s="1"/>
  <c r="D271" a="1"/>
  <c r="D271" s="1"/>
  <c r="D269" a="1"/>
  <c r="D269" s="1"/>
  <c r="D267" a="1"/>
  <c r="D267" s="1"/>
  <c r="D265" a="1"/>
  <c r="D265" s="1"/>
  <c r="D263" a="1"/>
  <c r="D263" s="1"/>
  <c r="D327" i="2" a="1"/>
  <c r="D327" s="1"/>
  <c r="D325" a="1"/>
  <c r="D325" s="1"/>
  <c r="D323" a="1"/>
  <c r="D323" s="1"/>
  <c r="D321" a="1"/>
  <c r="D321" s="1"/>
  <c r="D319" a="1"/>
  <c r="D319" s="1"/>
  <c r="D317" a="1"/>
  <c r="D317" s="1"/>
  <c r="D315" a="1"/>
  <c r="D315" s="1"/>
  <c r="D313" a="1"/>
  <c r="D313" s="1"/>
  <c r="D311" a="1"/>
  <c r="D311" s="1"/>
  <c r="F311" s="1" a="1"/>
  <c r="F311" s="1"/>
  <c r="I292" i="5" s="1"/>
  <c r="J296" s="1" a="1"/>
  <c r="J296" s="1"/>
  <c r="C50" i="6" s="1" a="1"/>
  <c r="C50" s="1"/>
  <c r="H50" s="1"/>
  <c r="D309" i="2" a="1"/>
  <c r="D309" s="1"/>
  <c r="D307" a="1"/>
  <c r="D307" s="1"/>
  <c r="D305" a="1"/>
  <c r="D305" s="1"/>
  <c r="F305" s="1" a="1"/>
  <c r="F305" s="1"/>
  <c r="I286" i="5" s="1"/>
  <c r="D303" i="2" a="1"/>
  <c r="D303" s="1"/>
  <c r="D301" a="1"/>
  <c r="D301" s="1"/>
  <c r="D299" a="1"/>
  <c r="D299" s="1"/>
  <c r="D297" a="1"/>
  <c r="D297" s="1"/>
  <c r="D295" a="1"/>
  <c r="D295" s="1"/>
  <c r="D293" a="1"/>
  <c r="D293" s="1"/>
  <c r="D291" a="1"/>
  <c r="D291" s="1"/>
  <c r="D289" a="1"/>
  <c r="D289" s="1"/>
  <c r="D287" a="1"/>
  <c r="D287" s="1"/>
  <c r="D285" a="1"/>
  <c r="D285" s="1"/>
  <c r="D283" a="1"/>
  <c r="D283" s="1"/>
  <c r="D281" a="1"/>
  <c r="D281" s="1"/>
  <c r="F281" s="1" a="1"/>
  <c r="F281" s="1"/>
  <c r="D279" a="1"/>
  <c r="D279" s="1"/>
  <c r="D277" a="1"/>
  <c r="D277" s="1"/>
  <c r="D275" a="1"/>
  <c r="D275" s="1"/>
  <c r="D273" a="1"/>
  <c r="D273" s="1"/>
  <c r="D271" a="1"/>
  <c r="D271" s="1"/>
  <c r="D269" a="1"/>
  <c r="D269" s="1"/>
  <c r="D267" a="1"/>
  <c r="D267" s="1"/>
  <c r="D265" a="1"/>
  <c r="D265" s="1"/>
  <c r="D263" a="1"/>
  <c r="D263" s="1"/>
  <c r="D327" i="1" a="1"/>
  <c r="D327" s="1"/>
  <c r="D325" a="1"/>
  <c r="D325" s="1"/>
  <c r="D323" a="1"/>
  <c r="D323" s="1"/>
  <c r="D321" a="1"/>
  <c r="D321" s="1"/>
  <c r="D319" a="1"/>
  <c r="D319" s="1"/>
  <c r="D317" a="1"/>
  <c r="D317" s="1"/>
  <c r="D315" a="1"/>
  <c r="D315" s="1"/>
  <c r="D313" a="1"/>
  <c r="D313" s="1"/>
  <c r="D311" a="1"/>
  <c r="D311" s="1"/>
  <c r="F311" s="1" a="1"/>
  <c r="F311" s="1"/>
  <c r="D309" a="1"/>
  <c r="D309" s="1"/>
  <c r="D307" a="1"/>
  <c r="D307" s="1"/>
  <c r="D305" a="1"/>
  <c r="D305" s="1"/>
  <c r="F305" s="1" a="1"/>
  <c r="F305" s="1"/>
  <c r="D303" a="1"/>
  <c r="D303" s="1"/>
  <c r="D301" a="1"/>
  <c r="D301" s="1"/>
  <c r="D299" a="1"/>
  <c r="D299" s="1"/>
  <c r="D297" a="1"/>
  <c r="D297" s="1"/>
  <c r="D295" a="1"/>
  <c r="D295" s="1"/>
  <c r="D293" a="1"/>
  <c r="D293" s="1"/>
  <c r="D291" a="1"/>
  <c r="D291" s="1"/>
  <c r="D289" a="1"/>
  <c r="D289" s="1"/>
  <c r="D287" a="1"/>
  <c r="D287" s="1"/>
  <c r="D285" a="1"/>
  <c r="D285" s="1"/>
  <c r="D283" a="1"/>
  <c r="D283" s="1"/>
  <c r="D281" a="1"/>
  <c r="D281" s="1"/>
  <c r="F281" s="1" a="1"/>
  <c r="F281" s="1"/>
  <c r="D279" a="1"/>
  <c r="D279" s="1"/>
  <c r="D277" a="1"/>
  <c r="D277" s="1"/>
  <c r="D275" a="1"/>
  <c r="D275" s="1"/>
  <c r="D273" a="1"/>
  <c r="D273" s="1"/>
  <c r="D271" a="1"/>
  <c r="D271" s="1"/>
  <c r="D269" a="1"/>
  <c r="D269" s="1"/>
  <c r="D267" a="1"/>
  <c r="D267" s="1"/>
  <c r="D265" a="1"/>
  <c r="D265" s="1"/>
  <c r="D263" a="1"/>
  <c r="D263" s="1"/>
  <c r="A41" i="6" a="1"/>
  <c r="A41" s="1"/>
  <c r="F41" s="1"/>
  <c r="D256" i="3" a="1"/>
  <c r="D256" s="1"/>
  <c r="F252"/>
  <c r="A40" i="6" a="1"/>
  <c r="A40" s="1"/>
  <c r="F40" s="1"/>
  <c r="F250" i="3"/>
  <c r="A39" i="6" a="1"/>
  <c r="A39" s="1"/>
  <c r="F39" s="1"/>
  <c r="F238" i="3"/>
  <c r="D232" i="4" a="1"/>
  <c r="D232" s="1"/>
  <c r="A36" i="6" a="1"/>
  <c r="A36" s="1"/>
  <c r="F36" s="1"/>
  <c r="F221" i="3"/>
  <c r="A35" i="6" a="1"/>
  <c r="A35" s="1"/>
  <c r="F35" s="1"/>
  <c r="F203" i="3"/>
  <c r="A32" i="6" a="1"/>
  <c r="A32" s="1"/>
  <c r="F32" s="1"/>
  <c r="D256" i="4" a="1"/>
  <c r="D256" s="1"/>
  <c r="F256" i="3"/>
  <c r="D260" i="1" a="1"/>
  <c r="D260" s="1"/>
  <c r="D258" a="1"/>
  <c r="D258" s="1"/>
  <c r="D260" i="2" a="1"/>
  <c r="D260" s="1"/>
  <c r="D258" a="1"/>
  <c r="D258" s="1"/>
  <c r="D260" i="3" a="1"/>
  <c r="D260" s="1"/>
  <c r="D258" a="1"/>
  <c r="D258" s="1"/>
  <c r="D256" i="1" a="1"/>
  <c r="D256" s="1"/>
  <c r="D254" a="1"/>
  <c r="D254" s="1"/>
  <c r="D252" a="1"/>
  <c r="D252" s="1"/>
  <c r="F252" s="1" a="1"/>
  <c r="F252" s="1"/>
  <c r="D250" a="1"/>
  <c r="D250" s="1"/>
  <c r="D248" a="1"/>
  <c r="D248" s="1"/>
  <c r="D246" a="1"/>
  <c r="D246" s="1"/>
  <c r="D244" a="1"/>
  <c r="D244" s="1"/>
  <c r="F244" s="1" a="1"/>
  <c r="F244" s="1"/>
  <c r="D242" a="1"/>
  <c r="D242" s="1"/>
  <c r="D240" a="1"/>
  <c r="D240" s="1"/>
  <c r="D238" a="1"/>
  <c r="D238" s="1"/>
  <c r="D236" a="1"/>
  <c r="D236" s="1"/>
  <c r="D234" a="1"/>
  <c r="D234" s="1"/>
  <c r="D232" a="1"/>
  <c r="D232" s="1"/>
  <c r="D230" a="1"/>
  <c r="D230" s="1"/>
  <c r="D228" a="1"/>
  <c r="D228" s="1"/>
  <c r="D226" a="1"/>
  <c r="D226" s="1"/>
  <c r="F226" s="1" a="1"/>
  <c r="F226" s="1"/>
  <c r="D224" a="1"/>
  <c r="D224" s="1"/>
  <c r="D222" a="1"/>
  <c r="D222" s="1"/>
  <c r="D220" a="1"/>
  <c r="D220" s="1"/>
  <c r="D218" a="1"/>
  <c r="D218" s="1"/>
  <c r="D216" a="1"/>
  <c r="D216" s="1"/>
  <c r="D214" a="1"/>
  <c r="D214" s="1"/>
  <c r="F214" s="1" a="1"/>
  <c r="F214" s="1"/>
  <c r="D212" a="1"/>
  <c r="D212" s="1"/>
  <c r="D210" a="1"/>
  <c r="D210" s="1"/>
  <c r="F210" s="1" a="1"/>
  <c r="F210" s="1"/>
  <c r="D208" a="1"/>
  <c r="D208" s="1"/>
  <c r="F208" s="1" a="1"/>
  <c r="F208" s="1"/>
  <c r="D206" a="1"/>
  <c r="D206" s="1"/>
  <c r="D204" a="1"/>
  <c r="D204" s="1"/>
  <c r="F204" s="1" a="1"/>
  <c r="F204" s="1"/>
  <c r="D256" i="2" a="1"/>
  <c r="D256" s="1"/>
  <c r="D254" a="1"/>
  <c r="D254" s="1"/>
  <c r="D252" a="1"/>
  <c r="D252" s="1"/>
  <c r="F252" s="1" a="1"/>
  <c r="F252" s="1"/>
  <c r="I233" i="5" s="1"/>
  <c r="J236" s="1" a="1"/>
  <c r="J236" s="1"/>
  <c r="C40" i="6" s="1" a="1"/>
  <c r="C40" s="1"/>
  <c r="H40" s="1"/>
  <c r="D250" i="2" a="1"/>
  <c r="D250" s="1"/>
  <c r="D248" a="1"/>
  <c r="D248" s="1"/>
  <c r="D246" a="1"/>
  <c r="D246" s="1"/>
  <c r="D244" a="1"/>
  <c r="D244" s="1"/>
  <c r="D242" a="1"/>
  <c r="D242" s="1"/>
  <c r="D240" a="1"/>
  <c r="D240" s="1"/>
  <c r="D238" a="1"/>
  <c r="D238" s="1"/>
  <c r="D236" a="1"/>
  <c r="D236" s="1"/>
  <c r="D234" a="1"/>
  <c r="D234" s="1"/>
  <c r="D232" a="1"/>
  <c r="D232" s="1"/>
  <c r="D230" a="1"/>
  <c r="D230" s="1"/>
  <c r="D228" a="1"/>
  <c r="D228" s="1"/>
  <c r="D226" a="1"/>
  <c r="D226" s="1"/>
  <c r="F226" s="1" a="1"/>
  <c r="F226" s="1"/>
  <c r="I207" i="5" s="1"/>
  <c r="J212" s="1" a="1"/>
  <c r="J212" s="1"/>
  <c r="C36" i="6" s="1" a="1"/>
  <c r="C36" s="1"/>
  <c r="H36" s="1"/>
  <c r="D224" i="2" a="1"/>
  <c r="D224" s="1"/>
  <c r="D222" a="1"/>
  <c r="D222" s="1"/>
  <c r="D220" a="1"/>
  <c r="D220" s="1"/>
  <c r="D218" a="1"/>
  <c r="D218" s="1"/>
  <c r="D216" a="1"/>
  <c r="D216" s="1"/>
  <c r="D214" a="1"/>
  <c r="D214" s="1"/>
  <c r="F214" s="1" a="1"/>
  <c r="F214" s="1"/>
  <c r="H195" i="5" s="1" a="1"/>
  <c r="H195" s="1"/>
  <c r="A34" i="6" s="1" a="1"/>
  <c r="A34" s="1"/>
  <c r="F34" s="1"/>
  <c r="D212" i="2" a="1"/>
  <c r="D212" s="1"/>
  <c r="D210" a="1"/>
  <c r="D210" s="1"/>
  <c r="F210" s="1" a="1"/>
  <c r="F210" s="1"/>
  <c r="H191" i="5" s="1" a="1"/>
  <c r="H191" s="1"/>
  <c r="A33" i="6" s="1" a="1"/>
  <c r="A33" s="1"/>
  <c r="F33" s="1"/>
  <c r="D208" i="2" a="1"/>
  <c r="D208" s="1"/>
  <c r="F208" s="1" a="1"/>
  <c r="F208" s="1"/>
  <c r="I189" i="5" s="1"/>
  <c r="D206" i="2" a="1"/>
  <c r="D206" s="1"/>
  <c r="D204" a="1"/>
  <c r="D204" s="1"/>
  <c r="F204" s="1" a="1"/>
  <c r="F204" s="1"/>
  <c r="I185" i="5" s="1"/>
  <c r="D255" i="3" a="1"/>
  <c r="D255" s="1"/>
  <c r="D253" a="1"/>
  <c r="D253" s="1"/>
  <c r="D251" a="1"/>
  <c r="D251" s="1"/>
  <c r="D249" a="1"/>
  <c r="D249" s="1"/>
  <c r="D247" a="1"/>
  <c r="D247" s="1"/>
  <c r="D245" a="1"/>
  <c r="D245" s="1"/>
  <c r="D243" a="1"/>
  <c r="D243" s="1"/>
  <c r="D240" a="1"/>
  <c r="D240" s="1"/>
  <c r="D238" a="1"/>
  <c r="D238" s="1"/>
  <c r="D236" a="1"/>
  <c r="D236" s="1"/>
  <c r="D234" a="1"/>
  <c r="D234" s="1"/>
  <c r="D232" a="1"/>
  <c r="D232" s="1"/>
  <c r="F232" s="1"/>
  <c r="D230" a="1"/>
  <c r="D230" s="1"/>
  <c r="D228" a="1"/>
  <c r="D228" s="1"/>
  <c r="D226" a="1"/>
  <c r="D226" s="1"/>
  <c r="F226" s="1"/>
  <c r="D224" a="1"/>
  <c r="D224" s="1"/>
  <c r="D222" a="1"/>
  <c r="D222" s="1"/>
  <c r="D220" a="1"/>
  <c r="D220" s="1"/>
  <c r="D218" a="1"/>
  <c r="D218" s="1"/>
  <c r="D216" a="1"/>
  <c r="D216" s="1"/>
  <c r="D214" a="1"/>
  <c r="D214" s="1"/>
  <c r="F214" s="1"/>
  <c r="D212" a="1"/>
  <c r="D212" s="1"/>
  <c r="D210" a="1"/>
  <c r="D210" s="1"/>
  <c r="F210" s="1"/>
  <c r="D208" a="1"/>
  <c r="D208" s="1"/>
  <c r="F208" s="1"/>
  <c r="D206" a="1"/>
  <c r="D206" s="1"/>
  <c r="D204" a="1"/>
  <c r="D204" s="1"/>
  <c r="F204" s="1"/>
  <c r="K16" a="1"/>
  <c r="K16" s="1"/>
  <c r="I16" i="2" a="1"/>
  <c r="I16" s="1"/>
  <c r="I17" a="1"/>
  <c r="I17" s="1"/>
  <c r="J16" a="1"/>
  <c r="J16" s="1"/>
  <c r="H17" a="1"/>
  <c r="H17" s="1"/>
  <c r="J17" a="1"/>
  <c r="J17" s="1"/>
  <c r="L17" a="1"/>
  <c r="L17" s="1"/>
  <c r="B31" i="6" a="1"/>
  <c r="B31" s="1"/>
  <c r="G31" s="1"/>
  <c r="B29" a="1"/>
  <c r="B29" s="1"/>
  <c r="G29" s="1"/>
  <c r="B25" a="1"/>
  <c r="B25" s="1"/>
  <c r="G25" s="1"/>
  <c r="B24" a="1"/>
  <c r="B24" s="1"/>
  <c r="G24" s="1"/>
  <c r="B23" a="1"/>
  <c r="B23" s="1"/>
  <c r="G23" s="1"/>
  <c r="B142" i="3"/>
  <c r="C142" s="1" a="1"/>
  <c r="C142" s="1"/>
  <c r="B143"/>
  <c r="B144"/>
  <c r="C144" s="1" a="1"/>
  <c r="C144" s="1"/>
  <c r="B145"/>
  <c r="B146"/>
  <c r="C146" s="1" a="1"/>
  <c r="C146" s="1"/>
  <c r="B147"/>
  <c r="B148"/>
  <c r="C148" s="1" a="1"/>
  <c r="C148" s="1"/>
  <c r="B149"/>
  <c r="B150"/>
  <c r="C150" s="1" a="1"/>
  <c r="C150" s="1"/>
  <c r="B151"/>
  <c r="B152"/>
  <c r="C152" s="1" a="1"/>
  <c r="C152" s="1"/>
  <c r="B153"/>
  <c r="B154"/>
  <c r="C154" s="1" a="1"/>
  <c r="C154" s="1"/>
  <c r="B155"/>
  <c r="B156"/>
  <c r="C156" s="1" a="1"/>
  <c r="C156" s="1"/>
  <c r="B157"/>
  <c r="B158"/>
  <c r="C158" s="1" a="1"/>
  <c r="C158" s="1"/>
  <c r="B159"/>
  <c r="B160"/>
  <c r="D160" s="1" a="1"/>
  <c r="D160" s="1"/>
  <c r="B161"/>
  <c r="B162"/>
  <c r="D162" s="1" a="1"/>
  <c r="D162" s="1"/>
  <c r="B163"/>
  <c r="B164"/>
  <c r="D164" s="1" a="1"/>
  <c r="D164" s="1"/>
  <c r="B165"/>
  <c r="B166"/>
  <c r="D166" s="1" a="1"/>
  <c r="D166" s="1"/>
  <c r="B167"/>
  <c r="B168"/>
  <c r="D168" s="1" a="1"/>
  <c r="D168" s="1"/>
  <c r="B169"/>
  <c r="B170"/>
  <c r="D170" s="1" a="1"/>
  <c r="D170" s="1"/>
  <c r="B171"/>
  <c r="B172"/>
  <c r="D172" s="1" a="1"/>
  <c r="D172" s="1"/>
  <c r="B173"/>
  <c r="B174"/>
  <c r="D174" s="1" a="1"/>
  <c r="D174" s="1"/>
  <c r="B175"/>
  <c r="B176"/>
  <c r="D176" s="1" a="1"/>
  <c r="D176" s="1"/>
  <c r="B177"/>
  <c r="B178"/>
  <c r="D178" s="1" a="1"/>
  <c r="D178" s="1"/>
  <c r="B179"/>
  <c r="B180"/>
  <c r="D180" s="1" a="1"/>
  <c r="D180" s="1"/>
  <c r="B181"/>
  <c r="B182"/>
  <c r="C182" s="1" a="1"/>
  <c r="C182" s="1"/>
  <c r="B183"/>
  <c r="B184"/>
  <c r="C184" s="1" a="1"/>
  <c r="C184" s="1"/>
  <c r="B185"/>
  <c r="B186"/>
  <c r="C186" s="1" a="1"/>
  <c r="C186" s="1"/>
  <c r="B187"/>
  <c r="B188"/>
  <c r="C188" s="1" a="1"/>
  <c r="C188" s="1"/>
  <c r="B189"/>
  <c r="B190"/>
  <c r="C190" s="1" a="1"/>
  <c r="C190" s="1"/>
  <c r="B191"/>
  <c r="B192"/>
  <c r="C192" s="1" a="1"/>
  <c r="C192" s="1"/>
  <c r="B193"/>
  <c r="B194"/>
  <c r="C194" s="1" a="1"/>
  <c r="C194" s="1"/>
  <c r="B195"/>
  <c r="B196"/>
  <c r="C196" s="1" a="1"/>
  <c r="C196" s="1"/>
  <c r="B197"/>
  <c r="B198"/>
  <c r="C198" s="1" a="1"/>
  <c r="C198" s="1"/>
  <c r="B199"/>
  <c r="B200"/>
  <c r="C200" s="1" a="1"/>
  <c r="C200" s="1"/>
  <c r="B201"/>
  <c r="B202"/>
  <c r="C202" s="1" a="1"/>
  <c r="C202" s="1"/>
  <c r="I123" i="5"/>
  <c r="K123"/>
  <c r="B22" i="6" s="1" a="1"/>
  <c r="B22" s="1"/>
  <c r="G22" s="1"/>
  <c r="H124" i="5" a="1"/>
  <c r="H124" s="1"/>
  <c r="I124"/>
  <c r="K124"/>
  <c r="H125" a="1"/>
  <c r="H125" s="1"/>
  <c r="I125"/>
  <c r="K125"/>
  <c r="H126" a="1"/>
  <c r="H126" s="1"/>
  <c r="I126"/>
  <c r="K126"/>
  <c r="H127" a="1"/>
  <c r="H127" s="1"/>
  <c r="I127"/>
  <c r="K127"/>
  <c r="H128" a="1"/>
  <c r="H128" s="1"/>
  <c r="I128"/>
  <c r="J128" a="1"/>
  <c r="J128" s="1"/>
  <c r="C22" i="6" s="1" a="1"/>
  <c r="C22" s="1"/>
  <c r="H22" s="1"/>
  <c r="K128" i="5"/>
  <c r="L128" a="1"/>
  <c r="L128" s="1"/>
  <c r="D22" i="6" s="1" a="1"/>
  <c r="D22" s="1"/>
  <c r="I22" s="1"/>
  <c r="H129" i="5" a="1"/>
  <c r="H129" s="1"/>
  <c r="K129"/>
  <c r="H130" a="1"/>
  <c r="H130" s="1"/>
  <c r="K130"/>
  <c r="H131" a="1"/>
  <c r="H131" s="1"/>
  <c r="K131"/>
  <c r="H132" a="1"/>
  <c r="H132" s="1"/>
  <c r="I132"/>
  <c r="K132"/>
  <c r="L134" s="1" a="1"/>
  <c r="L134" s="1"/>
  <c r="D23" i="6" s="1" a="1"/>
  <c r="D23" s="1"/>
  <c r="I23" s="1"/>
  <c r="H133" i="5" a="1"/>
  <c r="H133" s="1"/>
  <c r="I133"/>
  <c r="K133"/>
  <c r="H134" a="1"/>
  <c r="H134" s="1"/>
  <c r="I134"/>
  <c r="K134"/>
  <c r="H135" a="1"/>
  <c r="H135" s="1"/>
  <c r="K135"/>
  <c r="H136" a="1"/>
  <c r="H136" s="1"/>
  <c r="K136"/>
  <c r="H137" a="1"/>
  <c r="H137" s="1"/>
  <c r="K137"/>
  <c r="H138" a="1"/>
  <c r="H138" s="1"/>
  <c r="I138"/>
  <c r="K138"/>
  <c r="L140" s="1" a="1"/>
  <c r="L140" s="1"/>
  <c r="D24" i="6" s="1" a="1"/>
  <c r="D24" s="1"/>
  <c r="I24" s="1"/>
  <c r="H139" i="5" a="1"/>
  <c r="H139" s="1"/>
  <c r="I139"/>
  <c r="K139"/>
  <c r="H140" a="1"/>
  <c r="H140" s="1"/>
  <c r="I140"/>
  <c r="K140"/>
  <c r="H142" a="1"/>
  <c r="H142" s="1"/>
  <c r="K142"/>
  <c r="I143"/>
  <c r="K143"/>
  <c r="H144" a="1"/>
  <c r="H144" s="1"/>
  <c r="I144"/>
  <c r="K144"/>
  <c r="H145" a="1"/>
  <c r="H145" s="1"/>
  <c r="I145"/>
  <c r="K145"/>
  <c r="H146" a="1"/>
  <c r="H146" s="1"/>
  <c r="I146"/>
  <c r="K146"/>
  <c r="L146" a="1"/>
  <c r="L146" s="1"/>
  <c r="D25" i="6" s="1" a="1"/>
  <c r="D25" s="1"/>
  <c r="I25" s="1"/>
  <c r="I147" i="5"/>
  <c r="K147"/>
  <c r="B26" i="6" s="1" a="1"/>
  <c r="B26" s="1"/>
  <c r="G26" s="1"/>
  <c r="H148" i="5" a="1"/>
  <c r="H148" s="1"/>
  <c r="I148"/>
  <c r="K148"/>
  <c r="H149" a="1"/>
  <c r="H149" s="1"/>
  <c r="I149"/>
  <c r="K149"/>
  <c r="H150" a="1"/>
  <c r="H150" s="1"/>
  <c r="I150"/>
  <c r="K150"/>
  <c r="H151" a="1"/>
  <c r="H151" s="1"/>
  <c r="I151"/>
  <c r="K151"/>
  <c r="H152" a="1"/>
  <c r="H152" s="1"/>
  <c r="I152"/>
  <c r="J152" a="1"/>
  <c r="J152" s="1"/>
  <c r="C26" i="6" s="1" a="1"/>
  <c r="C26" s="1"/>
  <c r="H26" s="1"/>
  <c r="K152" i="5"/>
  <c r="L152" a="1"/>
  <c r="L152" s="1"/>
  <c r="D26" i="6" s="1" a="1"/>
  <c r="D26" s="1"/>
  <c r="I26" s="1"/>
  <c r="H153" i="5" a="1"/>
  <c r="H153" s="1"/>
  <c r="K153"/>
  <c r="I154"/>
  <c r="K154"/>
  <c r="B27" i="6" s="1" a="1"/>
  <c r="B27" s="1"/>
  <c r="G27" s="1"/>
  <c r="H155" i="5" a="1"/>
  <c r="H155" s="1"/>
  <c r="I155"/>
  <c r="K155"/>
  <c r="H156" a="1"/>
  <c r="H156" s="1"/>
  <c r="I156"/>
  <c r="K156"/>
  <c r="H157" a="1"/>
  <c r="H157" s="1"/>
  <c r="I157"/>
  <c r="K157"/>
  <c r="H158" a="1"/>
  <c r="H158" s="1"/>
  <c r="I158"/>
  <c r="K158"/>
  <c r="L158" a="1"/>
  <c r="L158" s="1"/>
  <c r="D27" i="6" s="1" a="1"/>
  <c r="D27" s="1"/>
  <c r="I27" s="1"/>
  <c r="H159" i="5" a="1"/>
  <c r="H159" s="1"/>
  <c r="K159"/>
  <c r="H160" a="1"/>
  <c r="H160" s="1"/>
  <c r="K160"/>
  <c r="I161"/>
  <c r="K161"/>
  <c r="B28" i="6" s="1" a="1"/>
  <c r="B28" s="1"/>
  <c r="G28" s="1"/>
  <c r="H162" i="5" a="1"/>
  <c r="H162" s="1"/>
  <c r="I162"/>
  <c r="K162"/>
  <c r="H163" a="1"/>
  <c r="H163" s="1"/>
  <c r="I163"/>
  <c r="K163"/>
  <c r="H164" a="1"/>
  <c r="H164" s="1"/>
  <c r="I164"/>
  <c r="K164"/>
  <c r="L164" a="1"/>
  <c r="L164" s="1"/>
  <c r="D28" i="6" s="1" a="1"/>
  <c r="D28" s="1"/>
  <c r="I28" s="1"/>
  <c r="H165" i="5" a="1"/>
  <c r="H165" s="1"/>
  <c r="K165"/>
  <c r="H166" a="1"/>
  <c r="H166" s="1"/>
  <c r="K166"/>
  <c r="H167" a="1"/>
  <c r="H167" s="1"/>
  <c r="K167"/>
  <c r="H168" a="1"/>
  <c r="H168" s="1"/>
  <c r="I168"/>
  <c r="K168"/>
  <c r="L170" s="1" a="1"/>
  <c r="L170" s="1"/>
  <c r="D29" i="6" s="1" a="1"/>
  <c r="D29" s="1"/>
  <c r="I29" s="1"/>
  <c r="H169" i="5" a="1"/>
  <c r="H169" s="1"/>
  <c r="I169"/>
  <c r="K169"/>
  <c r="H170" a="1"/>
  <c r="H170" s="1"/>
  <c r="I170"/>
  <c r="K170"/>
  <c r="I171"/>
  <c r="K171"/>
  <c r="B30" i="6" s="1" a="1"/>
  <c r="B30" s="1"/>
  <c r="G30" s="1"/>
  <c r="H172" i="5" a="1"/>
  <c r="H172" s="1"/>
  <c r="I172"/>
  <c r="K172"/>
  <c r="H173" a="1"/>
  <c r="H173" s="1"/>
  <c r="I173"/>
  <c r="K173"/>
  <c r="H174" a="1"/>
  <c r="H174" s="1"/>
  <c r="I174"/>
  <c r="K174"/>
  <c r="H175" a="1"/>
  <c r="H175" s="1"/>
  <c r="I175"/>
  <c r="K175"/>
  <c r="H176" a="1"/>
  <c r="H176" s="1"/>
  <c r="I176"/>
  <c r="J176" a="1"/>
  <c r="J176" s="1"/>
  <c r="C30" i="6" s="1" a="1"/>
  <c r="C30" s="1"/>
  <c r="H30" s="1"/>
  <c r="K176" i="5"/>
  <c r="L176" a="1"/>
  <c r="L176" s="1"/>
  <c r="D30" i="6" s="1" a="1"/>
  <c r="D30" s="1"/>
  <c r="I30" s="1"/>
  <c r="H177" i="5" a="1"/>
  <c r="H177" s="1"/>
  <c r="K177"/>
  <c r="H178" a="1"/>
  <c r="H178" s="1"/>
  <c r="K178"/>
  <c r="H179" a="1"/>
  <c r="H179" s="1"/>
  <c r="K179"/>
  <c r="H180" a="1"/>
  <c r="H180" s="1"/>
  <c r="I180"/>
  <c r="K180"/>
  <c r="H181" a="1"/>
  <c r="H181" s="1"/>
  <c r="I181"/>
  <c r="K181"/>
  <c r="H182" a="1"/>
  <c r="H182" s="1"/>
  <c r="I182"/>
  <c r="K182"/>
  <c r="L182" a="1"/>
  <c r="L182" s="1"/>
  <c r="D31" i="6" s="1" a="1"/>
  <c r="D31" s="1"/>
  <c r="I31" s="1"/>
  <c r="B142" i="1"/>
  <c r="C142" s="1" a="1"/>
  <c r="C142" s="1"/>
  <c r="E142"/>
  <c r="B143"/>
  <c r="C143" s="1" a="1"/>
  <c r="C143" s="1"/>
  <c r="E143"/>
  <c r="B144"/>
  <c r="C144" s="1" a="1"/>
  <c r="C144" s="1"/>
  <c r="E144"/>
  <c r="B145"/>
  <c r="C145" s="1" a="1"/>
  <c r="C145" s="1"/>
  <c r="E145"/>
  <c r="B146"/>
  <c r="C146" s="1" a="1"/>
  <c r="C146" s="1"/>
  <c r="E146"/>
  <c r="B147"/>
  <c r="C147" s="1" a="1"/>
  <c r="C147" s="1"/>
  <c r="E147"/>
  <c r="B148"/>
  <c r="C148" s="1" a="1"/>
  <c r="C148" s="1"/>
  <c r="E148"/>
  <c r="B149"/>
  <c r="C149" s="1" a="1"/>
  <c r="C149" s="1"/>
  <c r="E149"/>
  <c r="B150"/>
  <c r="C150" s="1" a="1"/>
  <c r="C150" s="1"/>
  <c r="E150"/>
  <c r="B151"/>
  <c r="C151" s="1" a="1"/>
  <c r="C151" s="1"/>
  <c r="E151"/>
  <c r="B152"/>
  <c r="C152" s="1" a="1"/>
  <c r="C152" s="1"/>
  <c r="E152"/>
  <c r="B153"/>
  <c r="C153" s="1" a="1"/>
  <c r="C153" s="1"/>
  <c r="E153"/>
  <c r="B154"/>
  <c r="C154" s="1" a="1"/>
  <c r="C154" s="1"/>
  <c r="E154"/>
  <c r="B155"/>
  <c r="C155" s="1" a="1"/>
  <c r="C155" s="1"/>
  <c r="E155"/>
  <c r="B156"/>
  <c r="C156" s="1" a="1"/>
  <c r="C156" s="1"/>
  <c r="E156"/>
  <c r="B157"/>
  <c r="C157" s="1" a="1"/>
  <c r="C157" s="1"/>
  <c r="E157"/>
  <c r="B158"/>
  <c r="C158" s="1" a="1"/>
  <c r="C158" s="1"/>
  <c r="E158"/>
  <c r="B159"/>
  <c r="C159" s="1" a="1"/>
  <c r="C159" s="1"/>
  <c r="E159"/>
  <c r="B160"/>
  <c r="C160" s="1" a="1"/>
  <c r="C160" s="1"/>
  <c r="E160"/>
  <c r="B161"/>
  <c r="C161" s="1" a="1"/>
  <c r="C161" s="1"/>
  <c r="E161"/>
  <c r="B162"/>
  <c r="C162" s="1" a="1"/>
  <c r="C162" s="1"/>
  <c r="E162"/>
  <c r="B163"/>
  <c r="C163" s="1" a="1"/>
  <c r="C163" s="1"/>
  <c r="E163"/>
  <c r="B164"/>
  <c r="C164" s="1" a="1"/>
  <c r="C164" s="1"/>
  <c r="E164"/>
  <c r="B165"/>
  <c r="C165" s="1" a="1"/>
  <c r="C165" s="1"/>
  <c r="E165"/>
  <c r="B166"/>
  <c r="C166" s="1" a="1"/>
  <c r="C166" s="1"/>
  <c r="E166"/>
  <c r="B167"/>
  <c r="C167" s="1" a="1"/>
  <c r="C167" s="1"/>
  <c r="E167"/>
  <c r="B168"/>
  <c r="C168" s="1" a="1"/>
  <c r="C168" s="1"/>
  <c r="E168"/>
  <c r="B169"/>
  <c r="C169" s="1" a="1"/>
  <c r="C169" s="1"/>
  <c r="E169"/>
  <c r="B170"/>
  <c r="C170" s="1" a="1"/>
  <c r="C170" s="1"/>
  <c r="E170"/>
  <c r="B171"/>
  <c r="C171" s="1" a="1"/>
  <c r="C171" s="1"/>
  <c r="E171"/>
  <c r="B172"/>
  <c r="C172" s="1" a="1"/>
  <c r="C172" s="1"/>
  <c r="E172"/>
  <c r="B173"/>
  <c r="C173" s="1" a="1"/>
  <c r="C173" s="1"/>
  <c r="E173"/>
  <c r="B174"/>
  <c r="C174" s="1" a="1"/>
  <c r="C174" s="1"/>
  <c r="E174"/>
  <c r="B175"/>
  <c r="C175" s="1" a="1"/>
  <c r="C175" s="1"/>
  <c r="E175"/>
  <c r="B176"/>
  <c r="C176" s="1" a="1"/>
  <c r="C176" s="1"/>
  <c r="E176"/>
  <c r="B177"/>
  <c r="C177" s="1" a="1"/>
  <c r="C177" s="1"/>
  <c r="E177"/>
  <c r="B178"/>
  <c r="C178" s="1" a="1"/>
  <c r="C178" s="1"/>
  <c r="E178"/>
  <c r="B179"/>
  <c r="C179" s="1" a="1"/>
  <c r="C179" s="1"/>
  <c r="E179"/>
  <c r="B180"/>
  <c r="C180" s="1" a="1"/>
  <c r="C180" s="1"/>
  <c r="E180"/>
  <c r="B181"/>
  <c r="C181" s="1" a="1"/>
  <c r="C181" s="1"/>
  <c r="E181"/>
  <c r="B182"/>
  <c r="C182" s="1" a="1"/>
  <c r="C182" s="1"/>
  <c r="E182"/>
  <c r="B183"/>
  <c r="C183" s="1" a="1"/>
  <c r="C183" s="1"/>
  <c r="E183"/>
  <c r="B184"/>
  <c r="C184" s="1" a="1"/>
  <c r="C184" s="1"/>
  <c r="E184"/>
  <c r="B185"/>
  <c r="C185" s="1" a="1"/>
  <c r="C185" s="1"/>
  <c r="E185"/>
  <c r="B186"/>
  <c r="C186" s="1" a="1"/>
  <c r="C186" s="1"/>
  <c r="E186"/>
  <c r="B187"/>
  <c r="C187" s="1" a="1"/>
  <c r="C187" s="1"/>
  <c r="E187"/>
  <c r="B188"/>
  <c r="C188" s="1" a="1"/>
  <c r="C188" s="1"/>
  <c r="E188"/>
  <c r="B189"/>
  <c r="C189" s="1" a="1"/>
  <c r="C189" s="1"/>
  <c r="E189"/>
  <c r="B190"/>
  <c r="C190" s="1" a="1"/>
  <c r="C190" s="1"/>
  <c r="E190"/>
  <c r="B191"/>
  <c r="C191" s="1" a="1"/>
  <c r="C191" s="1"/>
  <c r="E191"/>
  <c r="B192"/>
  <c r="C192" s="1" a="1"/>
  <c r="C192" s="1"/>
  <c r="E192"/>
  <c r="B193"/>
  <c r="C193" s="1" a="1"/>
  <c r="C193" s="1"/>
  <c r="E193"/>
  <c r="B194"/>
  <c r="C194" s="1" a="1"/>
  <c r="C194" s="1"/>
  <c r="E194"/>
  <c r="B195"/>
  <c r="C195" s="1" a="1"/>
  <c r="C195" s="1"/>
  <c r="E195"/>
  <c r="B196"/>
  <c r="C196" s="1" a="1"/>
  <c r="C196" s="1"/>
  <c r="E196"/>
  <c r="B197"/>
  <c r="C197" s="1" a="1"/>
  <c r="C197" s="1"/>
  <c r="E197"/>
  <c r="B198"/>
  <c r="C198" s="1" a="1"/>
  <c r="C198" s="1"/>
  <c r="E198"/>
  <c r="B199"/>
  <c r="C199" s="1" a="1"/>
  <c r="C199" s="1"/>
  <c r="E199"/>
  <c r="B200"/>
  <c r="C200" s="1" a="1"/>
  <c r="C200" s="1"/>
  <c r="E200"/>
  <c r="B201"/>
  <c r="C201" s="1" a="1"/>
  <c r="C201" s="1"/>
  <c r="E201"/>
  <c r="B202"/>
  <c r="C202" s="1" a="1"/>
  <c r="C202" s="1"/>
  <c r="E202"/>
  <c r="B142" i="4"/>
  <c r="C142" s="1" a="1"/>
  <c r="C142" s="1"/>
  <c r="E142"/>
  <c r="B143"/>
  <c r="C143" s="1" a="1"/>
  <c r="C143" s="1"/>
  <c r="E143"/>
  <c r="F143" s="1" a="1"/>
  <c r="F143" s="1"/>
  <c r="B144"/>
  <c r="C144" s="1" a="1"/>
  <c r="C144" s="1"/>
  <c r="E144"/>
  <c r="F144" s="1" a="1"/>
  <c r="F144" s="1"/>
  <c r="B145"/>
  <c r="C145" s="1" a="1"/>
  <c r="C145" s="1"/>
  <c r="E145"/>
  <c r="F145" s="1" a="1"/>
  <c r="F145" s="1"/>
  <c r="B146"/>
  <c r="C146" s="1" a="1"/>
  <c r="C146" s="1"/>
  <c r="E146"/>
  <c r="F146" s="1" a="1"/>
  <c r="F146" s="1"/>
  <c r="B147"/>
  <c r="C147" s="1" a="1"/>
  <c r="C147" s="1"/>
  <c r="E147"/>
  <c r="F147" s="1" a="1"/>
  <c r="F147" s="1"/>
  <c r="B148"/>
  <c r="C148" s="1" a="1"/>
  <c r="C148" s="1"/>
  <c r="E148"/>
  <c r="B149"/>
  <c r="C149" s="1" a="1"/>
  <c r="C149" s="1"/>
  <c r="E149"/>
  <c r="B150"/>
  <c r="C150" s="1" a="1"/>
  <c r="C150" s="1"/>
  <c r="E150"/>
  <c r="B151"/>
  <c r="C151" s="1" a="1"/>
  <c r="C151" s="1"/>
  <c r="E151"/>
  <c r="F151" s="1" a="1"/>
  <c r="F151" s="1"/>
  <c r="B152"/>
  <c r="C152" s="1" a="1"/>
  <c r="C152" s="1"/>
  <c r="E152"/>
  <c r="F152" s="1" a="1"/>
  <c r="F152" s="1"/>
  <c r="B153"/>
  <c r="C153" s="1" a="1"/>
  <c r="C153" s="1"/>
  <c r="E153"/>
  <c r="F153" s="1" a="1"/>
  <c r="F153" s="1"/>
  <c r="B154"/>
  <c r="C154" s="1" a="1"/>
  <c r="C154" s="1"/>
  <c r="E154"/>
  <c r="B155"/>
  <c r="C155" s="1" a="1"/>
  <c r="C155" s="1"/>
  <c r="E155"/>
  <c r="B156"/>
  <c r="C156" s="1" a="1"/>
  <c r="C156" s="1"/>
  <c r="E156"/>
  <c r="B157"/>
  <c r="C157" s="1" a="1"/>
  <c r="C157" s="1"/>
  <c r="E157"/>
  <c r="F157" s="1" a="1"/>
  <c r="F157" s="1"/>
  <c r="B158"/>
  <c r="C158" s="1" a="1"/>
  <c r="C158" s="1"/>
  <c r="E158"/>
  <c r="F158" s="1" a="1"/>
  <c r="F158" s="1"/>
  <c r="B159"/>
  <c r="C159" s="1" a="1"/>
  <c r="C159" s="1"/>
  <c r="E159"/>
  <c r="F159" s="1" a="1"/>
  <c r="F159" s="1"/>
  <c r="B160"/>
  <c r="C160" s="1" a="1"/>
  <c r="C160" s="1"/>
  <c r="E160"/>
  <c r="B161"/>
  <c r="C161" s="1" a="1"/>
  <c r="C161" s="1"/>
  <c r="E161"/>
  <c r="B162"/>
  <c r="C162" s="1" a="1"/>
  <c r="C162" s="1"/>
  <c r="E162"/>
  <c r="B163"/>
  <c r="C163" s="1" a="1"/>
  <c r="C163" s="1"/>
  <c r="E163"/>
  <c r="F163" s="1" a="1"/>
  <c r="F163" s="1"/>
  <c r="B164"/>
  <c r="C164" s="1" a="1"/>
  <c r="C164" s="1"/>
  <c r="E164"/>
  <c r="F164" s="1" a="1"/>
  <c r="F164" s="1"/>
  <c r="B165"/>
  <c r="C165" s="1" a="1"/>
  <c r="C165" s="1"/>
  <c r="E165"/>
  <c r="F165" s="1" a="1"/>
  <c r="F165" s="1"/>
  <c r="B166"/>
  <c r="C166" s="1" a="1"/>
  <c r="C166" s="1"/>
  <c r="E166"/>
  <c r="B167"/>
  <c r="C167" s="1" a="1"/>
  <c r="C167" s="1"/>
  <c r="E167"/>
  <c r="F167" s="1" a="1"/>
  <c r="F167" s="1"/>
  <c r="B168"/>
  <c r="C168" s="1" a="1"/>
  <c r="C168" s="1"/>
  <c r="E168"/>
  <c r="F168" s="1" a="1"/>
  <c r="F168" s="1"/>
  <c r="B169"/>
  <c r="C169" s="1" a="1"/>
  <c r="C169" s="1"/>
  <c r="E169"/>
  <c r="F169" s="1" a="1"/>
  <c r="F169" s="1"/>
  <c r="B170"/>
  <c r="C170" s="1" a="1"/>
  <c r="C170" s="1"/>
  <c r="E170"/>
  <c r="F170" s="1" a="1"/>
  <c r="F170" s="1"/>
  <c r="B171"/>
  <c r="C171" s="1" a="1"/>
  <c r="C171" s="1"/>
  <c r="E171"/>
  <c r="F171" s="1" a="1"/>
  <c r="F171" s="1"/>
  <c r="B172"/>
  <c r="C172" s="1" a="1"/>
  <c r="C172" s="1"/>
  <c r="E172"/>
  <c r="B173"/>
  <c r="C173" s="1" a="1"/>
  <c r="C173" s="1"/>
  <c r="E173"/>
  <c r="B174"/>
  <c r="C174" s="1" a="1"/>
  <c r="C174" s="1"/>
  <c r="E174"/>
  <c r="F174" s="1" a="1"/>
  <c r="F174" s="1"/>
  <c r="B175"/>
  <c r="C175" s="1" a="1"/>
  <c r="C175" s="1"/>
  <c r="E175"/>
  <c r="F175" s="1" a="1"/>
  <c r="F175" s="1"/>
  <c r="B176"/>
  <c r="C176" s="1" a="1"/>
  <c r="C176" s="1"/>
  <c r="E176"/>
  <c r="F176" s="1" a="1"/>
  <c r="F176" s="1"/>
  <c r="B177"/>
  <c r="C177" s="1" a="1"/>
  <c r="C177" s="1"/>
  <c r="E177"/>
  <c r="F177" s="1" a="1"/>
  <c r="F177" s="1"/>
  <c r="B178"/>
  <c r="C178" s="1" a="1"/>
  <c r="C178" s="1"/>
  <c r="E178"/>
  <c r="F178" s="1" a="1"/>
  <c r="F178" s="1"/>
  <c r="B179"/>
  <c r="C179" s="1" a="1"/>
  <c r="C179" s="1"/>
  <c r="E179"/>
  <c r="F179" s="1" a="1"/>
  <c r="F179" s="1"/>
  <c r="B180"/>
  <c r="C180" s="1" a="1"/>
  <c r="C180" s="1"/>
  <c r="E180"/>
  <c r="F180" s="1" a="1"/>
  <c r="F180" s="1"/>
  <c r="B181"/>
  <c r="C181" s="1" a="1"/>
  <c r="C181" s="1"/>
  <c r="E181"/>
  <c r="F181" s="1" a="1"/>
  <c r="F181" s="1"/>
  <c r="B182"/>
  <c r="C182" s="1" a="1"/>
  <c r="C182" s="1"/>
  <c r="E182"/>
  <c r="F182" s="1" a="1"/>
  <c r="F182" s="1"/>
  <c r="B183"/>
  <c r="C183" s="1" a="1"/>
  <c r="C183" s="1"/>
  <c r="E183"/>
  <c r="F183" s="1" a="1"/>
  <c r="F183" s="1"/>
  <c r="B184"/>
  <c r="C184" s="1" a="1"/>
  <c r="C184" s="1"/>
  <c r="E184"/>
  <c r="F184" s="1" a="1"/>
  <c r="F184" s="1"/>
  <c r="B185"/>
  <c r="C185" s="1" a="1"/>
  <c r="C185" s="1"/>
  <c r="E185"/>
  <c r="F185" s="1" a="1"/>
  <c r="F185" s="1"/>
  <c r="B186"/>
  <c r="C186" s="1" a="1"/>
  <c r="C186" s="1"/>
  <c r="E186"/>
  <c r="F186" s="1" a="1"/>
  <c r="F186" s="1"/>
  <c r="B187"/>
  <c r="C187" s="1" a="1"/>
  <c r="C187" s="1"/>
  <c r="E187"/>
  <c r="F187" s="1" a="1"/>
  <c r="F187" s="1"/>
  <c r="B188"/>
  <c r="C188" s="1" a="1"/>
  <c r="C188" s="1"/>
  <c r="E188"/>
  <c r="F188" s="1" a="1"/>
  <c r="F188" s="1"/>
  <c r="B189"/>
  <c r="C189" s="1" a="1"/>
  <c r="C189" s="1"/>
  <c r="E189"/>
  <c r="F189" s="1" a="1"/>
  <c r="F189" s="1"/>
  <c r="B190"/>
  <c r="C190" s="1" a="1"/>
  <c r="C190" s="1"/>
  <c r="E190"/>
  <c r="F190" s="1" a="1"/>
  <c r="F190" s="1"/>
  <c r="B191"/>
  <c r="C191" s="1" a="1"/>
  <c r="C191" s="1"/>
  <c r="E191"/>
  <c r="F191" s="1" a="1"/>
  <c r="F191" s="1"/>
  <c r="B192"/>
  <c r="C192" s="1" a="1"/>
  <c r="C192" s="1"/>
  <c r="E192"/>
  <c r="F192" s="1" a="1"/>
  <c r="F192" s="1"/>
  <c r="B193"/>
  <c r="C193" s="1" a="1"/>
  <c r="C193" s="1"/>
  <c r="E193"/>
  <c r="F193" s="1" a="1"/>
  <c r="F193" s="1"/>
  <c r="B194"/>
  <c r="C194" s="1" a="1"/>
  <c r="C194" s="1"/>
  <c r="E194"/>
  <c r="F194" s="1" a="1"/>
  <c r="F194" s="1"/>
  <c r="B195"/>
  <c r="C195" s="1" a="1"/>
  <c r="C195" s="1"/>
  <c r="E195"/>
  <c r="F195" s="1" a="1"/>
  <c r="F195" s="1"/>
  <c r="B196"/>
  <c r="C196" s="1" a="1"/>
  <c r="C196" s="1"/>
  <c r="E196"/>
  <c r="F196" s="1" a="1"/>
  <c r="F196" s="1"/>
  <c r="B197"/>
  <c r="C197" s="1" a="1"/>
  <c r="C197" s="1"/>
  <c r="E197"/>
  <c r="F197" s="1" a="1"/>
  <c r="F197" s="1"/>
  <c r="B198"/>
  <c r="C198" s="1" a="1"/>
  <c r="C198" s="1"/>
  <c r="E198"/>
  <c r="F198" s="1" a="1"/>
  <c r="F198" s="1"/>
  <c r="B199"/>
  <c r="C199" s="1" a="1"/>
  <c r="C199" s="1"/>
  <c r="E199"/>
  <c r="F199" s="1" a="1"/>
  <c r="F199" s="1"/>
  <c r="B200"/>
  <c r="C200" s="1" a="1"/>
  <c r="C200" s="1"/>
  <c r="E200"/>
  <c r="F200" s="1" a="1"/>
  <c r="F200" s="1"/>
  <c r="B201"/>
  <c r="C201" s="1" a="1"/>
  <c r="C201" s="1"/>
  <c r="E201"/>
  <c r="F201" s="1" a="1"/>
  <c r="F201" s="1"/>
  <c r="B202"/>
  <c r="C202" s="1" a="1"/>
  <c r="C202" s="1"/>
  <c r="E202"/>
  <c r="F202" s="1" a="1"/>
  <c r="F202" s="1"/>
  <c r="B142" i="2"/>
  <c r="C142" s="1" a="1"/>
  <c r="C142" s="1"/>
  <c r="E142"/>
  <c r="B143"/>
  <c r="C143" s="1" a="1"/>
  <c r="C143" s="1"/>
  <c r="E143"/>
  <c r="B144"/>
  <c r="C144" s="1" a="1"/>
  <c r="C144" s="1"/>
  <c r="E144"/>
  <c r="B145"/>
  <c r="C145" s="1" a="1"/>
  <c r="C145" s="1"/>
  <c r="E145"/>
  <c r="B146"/>
  <c r="C146" s="1" a="1"/>
  <c r="C146" s="1"/>
  <c r="E146"/>
  <c r="B147"/>
  <c r="C147" s="1" a="1"/>
  <c r="C147" s="1"/>
  <c r="E147"/>
  <c r="B148"/>
  <c r="C148" s="1" a="1"/>
  <c r="C148" s="1"/>
  <c r="E148"/>
  <c r="B149"/>
  <c r="C149" s="1" a="1"/>
  <c r="C149" s="1"/>
  <c r="E149"/>
  <c r="B150"/>
  <c r="C150" s="1" a="1"/>
  <c r="C150" s="1"/>
  <c r="E150"/>
  <c r="B151"/>
  <c r="C151" s="1" a="1"/>
  <c r="C151" s="1"/>
  <c r="E151"/>
  <c r="B152"/>
  <c r="C152" s="1" a="1"/>
  <c r="C152" s="1"/>
  <c r="E152"/>
  <c r="B153"/>
  <c r="C153" s="1" a="1"/>
  <c r="C153" s="1"/>
  <c r="E153"/>
  <c r="B154"/>
  <c r="C154" s="1" a="1"/>
  <c r="C154" s="1"/>
  <c r="E154"/>
  <c r="B155"/>
  <c r="E155"/>
  <c r="B156"/>
  <c r="C156" s="1" a="1"/>
  <c r="C156" s="1"/>
  <c r="E156"/>
  <c r="B157"/>
  <c r="E157"/>
  <c r="B158"/>
  <c r="C158" s="1" a="1"/>
  <c r="C158" s="1"/>
  <c r="E158"/>
  <c r="B159"/>
  <c r="E159"/>
  <c r="B160"/>
  <c r="C160" s="1" a="1"/>
  <c r="C160" s="1"/>
  <c r="E160"/>
  <c r="B161"/>
  <c r="E161"/>
  <c r="B162"/>
  <c r="C162" s="1" a="1"/>
  <c r="C162" s="1"/>
  <c r="E162"/>
  <c r="B163"/>
  <c r="E163"/>
  <c r="B164"/>
  <c r="C164" s="1" a="1"/>
  <c r="C164" s="1"/>
  <c r="E164"/>
  <c r="B165"/>
  <c r="E165"/>
  <c r="B166"/>
  <c r="C166" s="1" a="1"/>
  <c r="C166" s="1"/>
  <c r="E166"/>
  <c r="B167"/>
  <c r="E167"/>
  <c r="B168"/>
  <c r="C168" s="1" a="1"/>
  <c r="C168" s="1"/>
  <c r="E168"/>
  <c r="B169"/>
  <c r="E169"/>
  <c r="B170"/>
  <c r="C170" s="1" a="1"/>
  <c r="C170" s="1"/>
  <c r="E170"/>
  <c r="B171"/>
  <c r="E171"/>
  <c r="B172"/>
  <c r="C172" s="1" a="1"/>
  <c r="C172" s="1"/>
  <c r="E172"/>
  <c r="B173"/>
  <c r="E173"/>
  <c r="B174"/>
  <c r="C174" s="1" a="1"/>
  <c r="C174" s="1"/>
  <c r="E174"/>
  <c r="B175"/>
  <c r="E175"/>
  <c r="B176"/>
  <c r="C176" s="1" a="1"/>
  <c r="C176" s="1"/>
  <c r="E176"/>
  <c r="B177"/>
  <c r="E177"/>
  <c r="B178"/>
  <c r="C178" s="1" a="1"/>
  <c r="C178" s="1"/>
  <c r="E178"/>
  <c r="B179"/>
  <c r="E179"/>
  <c r="B180"/>
  <c r="C180" s="1" a="1"/>
  <c r="C180" s="1"/>
  <c r="E180"/>
  <c r="B181"/>
  <c r="E181"/>
  <c r="B182"/>
  <c r="C182" s="1" a="1"/>
  <c r="C182" s="1"/>
  <c r="E182"/>
  <c r="B183"/>
  <c r="E183"/>
  <c r="B184"/>
  <c r="C184" s="1" a="1"/>
  <c r="C184" s="1"/>
  <c r="E184"/>
  <c r="B185"/>
  <c r="E185"/>
  <c r="B186"/>
  <c r="C186" s="1" a="1"/>
  <c r="C186" s="1"/>
  <c r="E186"/>
  <c r="B187"/>
  <c r="E187"/>
  <c r="B188"/>
  <c r="C188" s="1" a="1"/>
  <c r="C188" s="1"/>
  <c r="E188"/>
  <c r="B189"/>
  <c r="E189"/>
  <c r="B190"/>
  <c r="C190" s="1" a="1"/>
  <c r="C190" s="1"/>
  <c r="E190"/>
  <c r="B191"/>
  <c r="E191"/>
  <c r="B192"/>
  <c r="C192" s="1" a="1"/>
  <c r="C192" s="1"/>
  <c r="E192"/>
  <c r="B193"/>
  <c r="E193"/>
  <c r="B194"/>
  <c r="C194" s="1" a="1"/>
  <c r="C194" s="1"/>
  <c r="E194"/>
  <c r="B195"/>
  <c r="E195"/>
  <c r="B196"/>
  <c r="C196" s="1" a="1"/>
  <c r="C196" s="1"/>
  <c r="E196"/>
  <c r="B197"/>
  <c r="E197"/>
  <c r="B198"/>
  <c r="C198" s="1" a="1"/>
  <c r="C198" s="1"/>
  <c r="E198"/>
  <c r="B199"/>
  <c r="E199"/>
  <c r="B200"/>
  <c r="C200" s="1" a="1"/>
  <c r="C200" s="1"/>
  <c r="E200"/>
  <c r="B201"/>
  <c r="E201"/>
  <c r="B202"/>
  <c r="C202" s="1" a="1"/>
  <c r="C202" s="1"/>
  <c r="E202"/>
  <c r="D142" i="3" a="1"/>
  <c r="D142" s="1"/>
  <c r="E142"/>
  <c r="C143" a="1"/>
  <c r="C143" s="1"/>
  <c r="D143" a="1"/>
  <c r="D143" s="1"/>
  <c r="E143"/>
  <c r="F143" s="1"/>
  <c r="E144"/>
  <c r="F144" s="1"/>
  <c r="C145" a="1"/>
  <c r="C145" s="1"/>
  <c r="D145" a="1"/>
  <c r="D145" s="1"/>
  <c r="E145"/>
  <c r="F145" s="1"/>
  <c r="D146" a="1"/>
  <c r="D146" s="1"/>
  <c r="E146"/>
  <c r="F146" s="1"/>
  <c r="C147" a="1"/>
  <c r="C147" s="1"/>
  <c r="D147" a="1"/>
  <c r="D147" s="1"/>
  <c r="E147"/>
  <c r="F147" s="1"/>
  <c r="E148"/>
  <c r="C149" a="1"/>
  <c r="C149" s="1"/>
  <c r="D149" a="1"/>
  <c r="D149" s="1"/>
  <c r="E149"/>
  <c r="F149" s="1"/>
  <c r="I130" i="5" s="1"/>
  <c r="D150" i="3" a="1"/>
  <c r="D150" s="1"/>
  <c r="E150"/>
  <c r="C151" a="1"/>
  <c r="C151" s="1"/>
  <c r="D151" a="1"/>
  <c r="D151" s="1"/>
  <c r="E151"/>
  <c r="F151" s="1"/>
  <c r="E152"/>
  <c r="F152" s="1"/>
  <c r="C153" a="1"/>
  <c r="C153" s="1"/>
  <c r="D153" a="1"/>
  <c r="D153" s="1"/>
  <c r="E153"/>
  <c r="F153" s="1"/>
  <c r="D154" a="1"/>
  <c r="D154" s="1"/>
  <c r="E154"/>
  <c r="C155" a="1"/>
  <c r="C155" s="1"/>
  <c r="D155" a="1"/>
  <c r="D155" s="1"/>
  <c r="E155"/>
  <c r="E156"/>
  <c r="C157" a="1"/>
  <c r="C157" s="1"/>
  <c r="D157" a="1"/>
  <c r="D157" s="1"/>
  <c r="E157"/>
  <c r="F157" s="1"/>
  <c r="E158"/>
  <c r="F158" s="1"/>
  <c r="C159" a="1"/>
  <c r="C159" s="1"/>
  <c r="D159" a="1"/>
  <c r="D159" s="1"/>
  <c r="E159"/>
  <c r="F159" s="1"/>
  <c r="C160" a="1"/>
  <c r="C160" s="1"/>
  <c r="E160"/>
  <c r="C161" a="1"/>
  <c r="C161" s="1"/>
  <c r="D161" a="1"/>
  <c r="D161" s="1"/>
  <c r="E161"/>
  <c r="E162"/>
  <c r="C163" a="1"/>
  <c r="C163" s="1"/>
  <c r="D163" a="1"/>
  <c r="D163" s="1"/>
  <c r="E163"/>
  <c r="F163" s="1"/>
  <c r="C164" a="1"/>
  <c r="C164" s="1"/>
  <c r="E164"/>
  <c r="F164" s="1"/>
  <c r="C165" a="1"/>
  <c r="C165" s="1"/>
  <c r="D165" a="1"/>
  <c r="D165" s="1"/>
  <c r="E165"/>
  <c r="F165" s="1"/>
  <c r="E166"/>
  <c r="C167" a="1"/>
  <c r="C167" s="1"/>
  <c r="D167" a="1"/>
  <c r="D167" s="1"/>
  <c r="E167"/>
  <c r="F167" s="1"/>
  <c r="C168" a="1"/>
  <c r="C168" s="1"/>
  <c r="E168"/>
  <c r="F168" s="1"/>
  <c r="C169" a="1"/>
  <c r="C169" s="1"/>
  <c r="D169" a="1"/>
  <c r="D169" s="1"/>
  <c r="E169"/>
  <c r="F169" s="1"/>
  <c r="E170"/>
  <c r="F170" s="1"/>
  <c r="C171" a="1"/>
  <c r="C171" s="1"/>
  <c r="D171" a="1"/>
  <c r="D171" s="1"/>
  <c r="E171"/>
  <c r="F171" s="1"/>
  <c r="C172" a="1"/>
  <c r="C172" s="1"/>
  <c r="E172"/>
  <c r="C173" a="1"/>
  <c r="C173" s="1"/>
  <c r="D173" a="1"/>
  <c r="D173" s="1"/>
  <c r="E173"/>
  <c r="E174"/>
  <c r="F174" s="1"/>
  <c r="C175" a="1"/>
  <c r="C175" s="1"/>
  <c r="D175" a="1"/>
  <c r="D175" s="1"/>
  <c r="E175"/>
  <c r="F175" s="1"/>
  <c r="C176" a="1"/>
  <c r="C176" s="1"/>
  <c r="E176"/>
  <c r="F176" s="1"/>
  <c r="C177" a="1"/>
  <c r="C177" s="1"/>
  <c r="D177" a="1"/>
  <c r="D177" s="1"/>
  <c r="E177"/>
  <c r="F177" s="1"/>
  <c r="E178"/>
  <c r="C179" a="1"/>
  <c r="C179" s="1"/>
  <c r="D179" a="1"/>
  <c r="D179" s="1"/>
  <c r="E179"/>
  <c r="C180" a="1"/>
  <c r="C180" s="1"/>
  <c r="E180"/>
  <c r="C181" a="1"/>
  <c r="C181" s="1"/>
  <c r="D181" a="1"/>
  <c r="D181" s="1"/>
  <c r="E181"/>
  <c r="F181" s="1"/>
  <c r="D182" a="1"/>
  <c r="D182" s="1"/>
  <c r="E182"/>
  <c r="F182" s="1"/>
  <c r="C183" a="1"/>
  <c r="C183" s="1"/>
  <c r="D183" a="1"/>
  <c r="D183" s="1"/>
  <c r="E183"/>
  <c r="F183" s="1"/>
  <c r="E184"/>
  <c r="C185" a="1"/>
  <c r="C185" s="1"/>
  <c r="D185" a="1"/>
  <c r="D185" s="1"/>
  <c r="E185"/>
  <c r="D186" a="1"/>
  <c r="D186" s="1"/>
  <c r="E186"/>
  <c r="C187" a="1"/>
  <c r="C187" s="1"/>
  <c r="D187" a="1"/>
  <c r="D187" s="1"/>
  <c r="E187"/>
  <c r="F187" s="1"/>
  <c r="E188"/>
  <c r="F188" s="1"/>
  <c r="C189" a="1"/>
  <c r="C189" s="1"/>
  <c r="D189" a="1"/>
  <c r="D189" s="1"/>
  <c r="E189"/>
  <c r="F189" s="1"/>
  <c r="D190" a="1"/>
  <c r="D190" s="1"/>
  <c r="E190"/>
  <c r="C191" a="1"/>
  <c r="C191" s="1"/>
  <c r="D191" a="1"/>
  <c r="D191" s="1"/>
  <c r="E191"/>
  <c r="F191" s="1"/>
  <c r="E192"/>
  <c r="F192" s="1"/>
  <c r="C193" a="1"/>
  <c r="C193" s="1"/>
  <c r="D193" a="1"/>
  <c r="D193" s="1"/>
  <c r="E193"/>
  <c r="F193" s="1"/>
  <c r="D194" a="1"/>
  <c r="D194" s="1"/>
  <c r="E194"/>
  <c r="F194" s="1"/>
  <c r="C195" a="1"/>
  <c r="C195" s="1"/>
  <c r="D195" a="1"/>
  <c r="D195" s="1"/>
  <c r="E195"/>
  <c r="F195" s="1"/>
  <c r="E196"/>
  <c r="C197" a="1"/>
  <c r="C197" s="1"/>
  <c r="D197" a="1"/>
  <c r="D197" s="1"/>
  <c r="E197"/>
  <c r="D198" a="1"/>
  <c r="D198" s="1"/>
  <c r="E198"/>
  <c r="C199" a="1"/>
  <c r="C199" s="1"/>
  <c r="D199" a="1"/>
  <c r="D199" s="1"/>
  <c r="E199"/>
  <c r="F199" s="1"/>
  <c r="E200"/>
  <c r="F200" s="1"/>
  <c r="C201" a="1"/>
  <c r="C201" s="1"/>
  <c r="D201" a="1"/>
  <c r="D201" s="1"/>
  <c r="E201"/>
  <c r="F201" s="1"/>
  <c r="D202" a="1"/>
  <c r="D202" s="1"/>
  <c r="E202"/>
  <c r="H36" i="5" a="1"/>
  <c r="H36" s="1"/>
  <c r="H37" a="1"/>
  <c r="H37" s="1"/>
  <c r="H51" a="1"/>
  <c r="H51" s="1"/>
  <c r="D194" i="4" l="1" a="1"/>
  <c r="D194" s="1"/>
  <c r="H255" i="5" a="1"/>
  <c r="H255" s="1"/>
  <c r="A44" i="6" s="1" a="1"/>
  <c r="A44" s="1"/>
  <c r="F44" s="1"/>
  <c r="D200" i="3" a="1"/>
  <c r="D200" s="1"/>
  <c r="D196" a="1"/>
  <c r="D196" s="1"/>
  <c r="D192" a="1"/>
  <c r="D192" s="1"/>
  <c r="D188" a="1"/>
  <c r="D188" s="1"/>
  <c r="D184" a="1"/>
  <c r="D184" s="1"/>
  <c r="C178" a="1"/>
  <c r="C178" s="1"/>
  <c r="C174" a="1"/>
  <c r="C174" s="1"/>
  <c r="C170" a="1"/>
  <c r="C170" s="1"/>
  <c r="C166" a="1"/>
  <c r="C166" s="1"/>
  <c r="C162" a="1"/>
  <c r="C162" s="1"/>
  <c r="D156" a="1"/>
  <c r="D156" s="1"/>
  <c r="D152" a="1"/>
  <c r="D152" s="1"/>
  <c r="D148" a="1"/>
  <c r="D148" s="1"/>
  <c r="D144" a="1"/>
  <c r="D144" s="1"/>
  <c r="F201" i="2" a="1"/>
  <c r="F201" s="1"/>
  <c r="F200" a="1"/>
  <c r="F200" s="1"/>
  <c r="F188" a="1"/>
  <c r="F188" s="1"/>
  <c r="F168" a="1"/>
  <c r="F168" s="1"/>
  <c r="D148" i="4" a="1"/>
  <c r="D148" s="1"/>
  <c r="F176" i="1" a="1"/>
  <c r="F176" s="1"/>
  <c r="D168" i="2" a="1"/>
  <c r="D168" s="1"/>
  <c r="F167" a="1"/>
  <c r="F167" s="1"/>
  <c r="F165" a="1"/>
  <c r="F165" s="1"/>
  <c r="F164" a="1"/>
  <c r="F164" s="1"/>
  <c r="F152" a="1"/>
  <c r="F152" s="1"/>
  <c r="F144" a="1"/>
  <c r="F144" s="1"/>
  <c r="D174" i="4" a="1"/>
  <c r="D174" s="1"/>
  <c r="D176" i="1" a="1"/>
  <c r="D176" s="1"/>
  <c r="F175" a="1"/>
  <c r="F175" s="1"/>
  <c r="F174" a="1"/>
  <c r="F174" s="1"/>
  <c r="F168" a="1"/>
  <c r="F168" s="1"/>
  <c r="I291" i="5"/>
  <c r="H291" a="1"/>
  <c r="H291" s="1"/>
  <c r="A50" i="6" s="1" a="1"/>
  <c r="A50" s="1"/>
  <c r="F50" s="1"/>
  <c r="F184" i="3"/>
  <c r="F179"/>
  <c r="D158" a="1"/>
  <c r="D158" s="1"/>
  <c r="D188" i="2" a="1"/>
  <c r="D188" s="1"/>
  <c r="F187" a="1"/>
  <c r="F187" s="1"/>
  <c r="F183" a="1"/>
  <c r="F183" s="1"/>
  <c r="F182" a="1"/>
  <c r="F182" s="1"/>
  <c r="F181" a="1"/>
  <c r="F181" s="1"/>
  <c r="F176" a="1"/>
  <c r="F176" s="1"/>
  <c r="D144" a="1"/>
  <c r="D144" s="1"/>
  <c r="F143" a="1"/>
  <c r="F143" s="1"/>
  <c r="D182" i="4" a="1"/>
  <c r="D182" s="1"/>
  <c r="D164" a="1"/>
  <c r="D164" s="1"/>
  <c r="F148" a="1"/>
  <c r="F148" s="1"/>
  <c r="D196" i="1" a="1"/>
  <c r="D196" s="1"/>
  <c r="F195" a="1"/>
  <c r="F195" s="1"/>
  <c r="F194" a="1"/>
  <c r="F194" s="1"/>
  <c r="F193" a="1"/>
  <c r="F193" s="1"/>
  <c r="F192" a="1"/>
  <c r="F192" s="1"/>
  <c r="F188" a="1"/>
  <c r="F188" s="1"/>
  <c r="D148" a="1"/>
  <c r="D148" s="1"/>
  <c r="F147" a="1"/>
  <c r="F147" s="1"/>
  <c r="F146" a="1"/>
  <c r="F146" s="1"/>
  <c r="F145" a="1"/>
  <c r="F145" s="1"/>
  <c r="F144" a="1"/>
  <c r="F144" s="1"/>
  <c r="J290" i="5" a="1"/>
  <c r="J290" s="1"/>
  <c r="C49" i="6" s="1" a="1"/>
  <c r="C49" s="1"/>
  <c r="H49" s="1"/>
  <c r="F197" i="3"/>
  <c r="F172"/>
  <c r="I153" i="5" s="1"/>
  <c r="F142" i="3"/>
  <c r="H123" i="5" s="1" a="1"/>
  <c r="H123" s="1"/>
  <c r="D196" i="2" a="1"/>
  <c r="D196" s="1"/>
  <c r="F195" a="1"/>
  <c r="F195" s="1"/>
  <c r="F194" a="1"/>
  <c r="F194" s="1"/>
  <c r="F193" a="1"/>
  <c r="F193" s="1"/>
  <c r="F192" a="1"/>
  <c r="F192" s="1"/>
  <c r="D176" a="1"/>
  <c r="D176" s="1"/>
  <c r="F175" a="1"/>
  <c r="F175" s="1"/>
  <c r="F174" a="1"/>
  <c r="F174" s="1"/>
  <c r="D152" a="1"/>
  <c r="D152" s="1"/>
  <c r="F151" a="1"/>
  <c r="F151" s="1"/>
  <c r="D198" i="4" a="1"/>
  <c r="D198" s="1"/>
  <c r="D188" a="1"/>
  <c r="D188" s="1"/>
  <c r="D178" a="1"/>
  <c r="D178" s="1"/>
  <c r="D168" a="1"/>
  <c r="D168" s="1"/>
  <c r="D152" a="1"/>
  <c r="D152" s="1"/>
  <c r="D144" a="1"/>
  <c r="D144" s="1"/>
  <c r="F201" i="1" a="1"/>
  <c r="F201" s="1"/>
  <c r="F200" a="1"/>
  <c r="F200" s="1"/>
  <c r="D188" a="1"/>
  <c r="D188" s="1"/>
  <c r="F187" a="1"/>
  <c r="F187" s="1"/>
  <c r="F183" a="1"/>
  <c r="F183" s="1"/>
  <c r="F182" a="1"/>
  <c r="F182" s="1"/>
  <c r="F181" a="1"/>
  <c r="F181" s="1"/>
  <c r="D168" a="1"/>
  <c r="D168" s="1"/>
  <c r="F167" a="1"/>
  <c r="F167" s="1"/>
  <c r="F165" a="1"/>
  <c r="F165" s="1"/>
  <c r="F164" a="1"/>
  <c r="F164" s="1"/>
  <c r="F159" a="1"/>
  <c r="F159" s="1"/>
  <c r="F158" a="1"/>
  <c r="F158" s="1"/>
  <c r="F157" a="1"/>
  <c r="F157" s="1"/>
  <c r="F153" a="1"/>
  <c r="F153" s="1"/>
  <c r="F152" a="1"/>
  <c r="F152" s="1"/>
  <c r="D152" a="1"/>
  <c r="D152" s="1"/>
  <c r="F151" a="1"/>
  <c r="F151" s="1"/>
  <c r="F148" a="1"/>
  <c r="F148" s="1"/>
  <c r="D144" a="1"/>
  <c r="D144" s="1"/>
  <c r="F143" a="1"/>
  <c r="F143" s="1"/>
  <c r="F202" i="3"/>
  <c r="F196"/>
  <c r="F180"/>
  <c r="F173"/>
  <c r="H154" i="5" s="1" a="1"/>
  <c r="H154" s="1"/>
  <c r="F161" i="3"/>
  <c r="I142" i="5" s="1"/>
  <c r="J146" s="1" a="1"/>
  <c r="J146" s="1"/>
  <c r="C25" i="6" s="1" a="1"/>
  <c r="C25" s="1"/>
  <c r="H25" s="1"/>
  <c r="F148" i="3"/>
  <c r="I129" i="5" s="1"/>
  <c r="D200" i="2" a="1"/>
  <c r="D200" s="1"/>
  <c r="F199" a="1"/>
  <c r="F199" s="1"/>
  <c r="F196" a="1"/>
  <c r="F196" s="1"/>
  <c r="I177" i="5" s="1"/>
  <c r="D192" i="2" a="1"/>
  <c r="D192" s="1"/>
  <c r="F191" a="1"/>
  <c r="F191" s="1"/>
  <c r="F189" a="1"/>
  <c r="F189" s="1"/>
  <c r="D180" a="1"/>
  <c r="D180" s="1"/>
  <c r="F180" s="1" a="1"/>
  <c r="F180" s="1"/>
  <c r="H161" i="5" s="1" a="1"/>
  <c r="H161" s="1"/>
  <c r="A28" i="6" s="1" a="1"/>
  <c r="A28" s="1"/>
  <c r="F28" s="1"/>
  <c r="F177" i="2" a="1"/>
  <c r="F177" s="1"/>
  <c r="D172" a="1"/>
  <c r="D172" s="1"/>
  <c r="F172" s="1" a="1"/>
  <c r="F172" s="1"/>
  <c r="F171" a="1"/>
  <c r="F171" s="1"/>
  <c r="F170" a="1"/>
  <c r="F170" s="1"/>
  <c r="F169" a="1"/>
  <c r="F169" s="1"/>
  <c r="D164" a="1"/>
  <c r="D164" s="1"/>
  <c r="F163" a="1"/>
  <c r="F163" s="1"/>
  <c r="F159" a="1"/>
  <c r="F159" s="1"/>
  <c r="F158" a="1"/>
  <c r="F158" s="1"/>
  <c r="F157" a="1"/>
  <c r="F157" s="1"/>
  <c r="F153" a="1"/>
  <c r="F153" s="1"/>
  <c r="D148" a="1"/>
  <c r="D148" s="1"/>
  <c r="F148" s="1" a="1"/>
  <c r="F148" s="1"/>
  <c r="F147" a="1"/>
  <c r="F147" s="1"/>
  <c r="F146" a="1"/>
  <c r="F146" s="1"/>
  <c r="F145" a="1"/>
  <c r="F145" s="1"/>
  <c r="D200" i="4" a="1"/>
  <c r="D200" s="1"/>
  <c r="D196" a="1"/>
  <c r="D196" s="1"/>
  <c r="D192" a="1"/>
  <c r="D192" s="1"/>
  <c r="D186" a="1"/>
  <c r="D186" s="1"/>
  <c r="D180" a="1"/>
  <c r="D180" s="1"/>
  <c r="D176" a="1"/>
  <c r="D176" s="1"/>
  <c r="D170" a="1"/>
  <c r="D170" s="1"/>
  <c r="D166" a="1"/>
  <c r="D166" s="1"/>
  <c r="F166" s="1" a="1"/>
  <c r="F166" s="1"/>
  <c r="D158" a="1"/>
  <c r="D158" s="1"/>
  <c r="D150" a="1"/>
  <c r="D150" s="1"/>
  <c r="F150" s="1" a="1"/>
  <c r="F150" s="1"/>
  <c r="D146" a="1"/>
  <c r="D146" s="1"/>
  <c r="D200" i="1" a="1"/>
  <c r="D200" s="1"/>
  <c r="F199" a="1"/>
  <c r="F199" s="1"/>
  <c r="F196" a="1"/>
  <c r="F196" s="1"/>
  <c r="D192" a="1"/>
  <c r="D192" s="1"/>
  <c r="F191" a="1"/>
  <c r="F191" s="1"/>
  <c r="F189" a="1"/>
  <c r="F189" s="1"/>
  <c r="D180" a="1"/>
  <c r="D180" s="1"/>
  <c r="F180" s="1" a="1"/>
  <c r="F180" s="1"/>
  <c r="F177" a="1"/>
  <c r="F177" s="1"/>
  <c r="D172" a="1"/>
  <c r="D172" s="1"/>
  <c r="F172" s="1" a="1"/>
  <c r="F172" s="1"/>
  <c r="F171" a="1"/>
  <c r="F171" s="1"/>
  <c r="F170" a="1"/>
  <c r="F170" s="1"/>
  <c r="F169" a="1"/>
  <c r="F169" s="1"/>
  <c r="D164" a="1"/>
  <c r="D164" s="1"/>
  <c r="F163" a="1"/>
  <c r="F163" s="1"/>
  <c r="F244" i="2" a="1"/>
  <c r="F244" s="1"/>
  <c r="I225" i="5" s="1"/>
  <c r="J230" s="1" a="1"/>
  <c r="J230" s="1"/>
  <c r="C39" i="6" s="1" a="1"/>
  <c r="C39" s="1"/>
  <c r="H39" s="1"/>
  <c r="F198" i="3"/>
  <c r="D202" i="4" a="1"/>
  <c r="D202" s="1"/>
  <c r="D190" a="1"/>
  <c r="D190" s="1"/>
  <c r="F190" i="3"/>
  <c r="F186"/>
  <c r="F185"/>
  <c r="D184" i="2" a="1"/>
  <c r="D184" s="1"/>
  <c r="F184" s="1" a="1"/>
  <c r="F184" s="1"/>
  <c r="I165" i="5" s="1"/>
  <c r="D184" i="4" a="1"/>
  <c r="D184" s="1"/>
  <c r="D184" i="1" a="1"/>
  <c r="D184" s="1"/>
  <c r="F184" s="1" a="1"/>
  <c r="F184" s="1"/>
  <c r="I18" i="2"/>
  <c r="F178" i="3"/>
  <c r="J158" i="5" a="1"/>
  <c r="J158" s="1"/>
  <c r="C27" i="6" s="1" a="1"/>
  <c r="C27" s="1"/>
  <c r="H27" s="1"/>
  <c r="D172" i="4" a="1"/>
  <c r="D172" s="1"/>
  <c r="F172" s="1" a="1"/>
  <c r="F172" s="1"/>
  <c r="F166" i="3"/>
  <c r="H147" i="5" s="1" a="1"/>
  <c r="H147" s="1"/>
  <c r="A26" i="6" s="1" a="1"/>
  <c r="A26" s="1"/>
  <c r="F26" s="1"/>
  <c r="D162" i="4" a="1"/>
  <c r="D162" s="1"/>
  <c r="F162" s="1" a="1"/>
  <c r="F162" s="1"/>
  <c r="F162" i="3"/>
  <c r="H143" i="5" s="1" a="1"/>
  <c r="H143" s="1"/>
  <c r="F160" i="3"/>
  <c r="F156"/>
  <c r="I137" i="5" s="1"/>
  <c r="D156" i="2" a="1"/>
  <c r="D156" s="1"/>
  <c r="F156" s="1" a="1"/>
  <c r="F156" s="1"/>
  <c r="D156" i="4" a="1"/>
  <c r="D156" s="1"/>
  <c r="F156" s="1" a="1"/>
  <c r="F156" s="1"/>
  <c r="D156" i="1" a="1"/>
  <c r="D156" s="1"/>
  <c r="F156" s="1" a="1"/>
  <c r="F156" s="1"/>
  <c r="F155" i="3"/>
  <c r="I136" i="5" s="1"/>
  <c r="F154" i="3"/>
  <c r="I135" i="5" s="1"/>
  <c r="D154" i="4" a="1"/>
  <c r="D154" s="1"/>
  <c r="F154" s="1" a="1"/>
  <c r="F154" s="1"/>
  <c r="A31" i="6" a="1"/>
  <c r="A31" s="1"/>
  <c r="F31" s="1"/>
  <c r="A29" a="1"/>
  <c r="A29" s="1"/>
  <c r="F29" s="1"/>
  <c r="A27" a="1"/>
  <c r="A27" s="1"/>
  <c r="F27" s="1"/>
  <c r="A25" a="1"/>
  <c r="A25" s="1"/>
  <c r="F25" s="1"/>
  <c r="A24" a="1"/>
  <c r="A24" s="1"/>
  <c r="F24" s="1"/>
  <c r="A22" a="1"/>
  <c r="A22" s="1"/>
  <c r="F22" s="1"/>
  <c r="F150" i="3"/>
  <c r="I131" i="5" s="1"/>
  <c r="J134" s="1" a="1"/>
  <c r="J134" s="1"/>
  <c r="C23" i="6" s="1" a="1"/>
  <c r="C23" s="1"/>
  <c r="H23" s="1"/>
  <c r="A23" a="1"/>
  <c r="A23" s="1"/>
  <c r="F23" s="1"/>
  <c r="D142" i="4" a="1"/>
  <c r="D142" s="1"/>
  <c r="F142" s="1" a="1"/>
  <c r="F142" s="1"/>
  <c r="D160" i="2" a="1"/>
  <c r="D160" s="1"/>
  <c r="F160" s="1" a="1"/>
  <c r="F160" s="1"/>
  <c r="D160" i="4" a="1"/>
  <c r="D160" s="1"/>
  <c r="F160" s="1" a="1"/>
  <c r="F160" s="1"/>
  <c r="D160" i="1" a="1"/>
  <c r="D160" s="1"/>
  <c r="F160" s="1" a="1"/>
  <c r="F160" s="1"/>
  <c r="D202" i="2" a="1"/>
  <c r="D202" s="1"/>
  <c r="F202" s="1" a="1"/>
  <c r="F202" s="1"/>
  <c r="I183" i="5" s="1"/>
  <c r="J188" s="1" a="1"/>
  <c r="J188" s="1"/>
  <c r="C32" i="6" s="1" a="1"/>
  <c r="C32" s="1"/>
  <c r="H32" s="1"/>
  <c r="D198" i="2" a="1"/>
  <c r="D198" s="1"/>
  <c r="F198" s="1" a="1"/>
  <c r="F198" s="1"/>
  <c r="I179" i="5" s="1"/>
  <c r="D194" i="2" a="1"/>
  <c r="D194" s="1"/>
  <c r="D190" a="1"/>
  <c r="D190" s="1"/>
  <c r="F190" s="1" a="1"/>
  <c r="F190" s="1"/>
  <c r="H171" i="5" s="1" a="1"/>
  <c r="H171" s="1"/>
  <c r="A30" i="6" s="1" a="1"/>
  <c r="A30" s="1"/>
  <c r="F30" s="1"/>
  <c r="D186" i="2" a="1"/>
  <c r="D186" s="1"/>
  <c r="F186" s="1" a="1"/>
  <c r="F186" s="1"/>
  <c r="I167" i="5" s="1"/>
  <c r="D182" i="2" a="1"/>
  <c r="D182" s="1"/>
  <c r="D178" a="1"/>
  <c r="D178" s="1"/>
  <c r="F178" s="1" a="1"/>
  <c r="F178" s="1"/>
  <c r="I159" i="5" s="1"/>
  <c r="D174" i="2" a="1"/>
  <c r="D174" s="1"/>
  <c r="D170" a="1"/>
  <c r="D170" s="1"/>
  <c r="D166" a="1"/>
  <c r="D166" s="1"/>
  <c r="F166" s="1" a="1"/>
  <c r="F166" s="1"/>
  <c r="D162" a="1"/>
  <c r="D162" s="1"/>
  <c r="F162" s="1" a="1"/>
  <c r="F162" s="1"/>
  <c r="D158" a="1"/>
  <c r="D158" s="1"/>
  <c r="D154" a="1"/>
  <c r="D154" s="1"/>
  <c r="F154" s="1" a="1"/>
  <c r="F154" s="1"/>
  <c r="D150" a="1"/>
  <c r="D150" s="1"/>
  <c r="F150" s="1" a="1"/>
  <c r="F150" s="1"/>
  <c r="D146" a="1"/>
  <c r="D146" s="1"/>
  <c r="D142" a="1"/>
  <c r="D142" s="1"/>
  <c r="F142" s="1" a="1"/>
  <c r="F142" s="1"/>
  <c r="D201" i="4" a="1"/>
  <c r="D201" s="1"/>
  <c r="D199" a="1"/>
  <c r="D199" s="1"/>
  <c r="D197" a="1"/>
  <c r="D197" s="1"/>
  <c r="D195" a="1"/>
  <c r="D195" s="1"/>
  <c r="D193" a="1"/>
  <c r="D193" s="1"/>
  <c r="D191" a="1"/>
  <c r="D191" s="1"/>
  <c r="D189" a="1"/>
  <c r="D189" s="1"/>
  <c r="D187" a="1"/>
  <c r="D187" s="1"/>
  <c r="D185" a="1"/>
  <c r="D185" s="1"/>
  <c r="D183" a="1"/>
  <c r="D183" s="1"/>
  <c r="D181" a="1"/>
  <c r="D181" s="1"/>
  <c r="D179" a="1"/>
  <c r="D179" s="1"/>
  <c r="D177" a="1"/>
  <c r="D177" s="1"/>
  <c r="D175" a="1"/>
  <c r="D175" s="1"/>
  <c r="D173" a="1"/>
  <c r="D173" s="1"/>
  <c r="F173" s="1" a="1"/>
  <c r="F173" s="1"/>
  <c r="D171" a="1"/>
  <c r="D171" s="1"/>
  <c r="D169" a="1"/>
  <c r="D169" s="1"/>
  <c r="D167" a="1"/>
  <c r="D167" s="1"/>
  <c r="D165" a="1"/>
  <c r="D165" s="1"/>
  <c r="D163" a="1"/>
  <c r="D163" s="1"/>
  <c r="D161" a="1"/>
  <c r="D161" s="1"/>
  <c r="F161" s="1" a="1"/>
  <c r="F161" s="1"/>
  <c r="D159" a="1"/>
  <c r="D159" s="1"/>
  <c r="D157" a="1"/>
  <c r="D157" s="1"/>
  <c r="D155" a="1"/>
  <c r="D155" s="1"/>
  <c r="F155" s="1" a="1"/>
  <c r="F155" s="1"/>
  <c r="D153" a="1"/>
  <c r="D153" s="1"/>
  <c r="D151" a="1"/>
  <c r="D151" s="1"/>
  <c r="D149" a="1"/>
  <c r="D149" s="1"/>
  <c r="F149" s="1" a="1"/>
  <c r="F149" s="1"/>
  <c r="D147" a="1"/>
  <c r="D147" s="1"/>
  <c r="D145" a="1"/>
  <c r="D145" s="1"/>
  <c r="D143" a="1"/>
  <c r="D143" s="1"/>
  <c r="D202" i="1" a="1"/>
  <c r="D202" s="1"/>
  <c r="F202" s="1" a="1"/>
  <c r="F202" s="1"/>
  <c r="D198" a="1"/>
  <c r="D198" s="1"/>
  <c r="F198" s="1" a="1"/>
  <c r="F198" s="1"/>
  <c r="D194" a="1"/>
  <c r="D194" s="1"/>
  <c r="D190" a="1"/>
  <c r="D190" s="1"/>
  <c r="F190" s="1" a="1"/>
  <c r="F190" s="1"/>
  <c r="D186" a="1"/>
  <c r="D186" s="1"/>
  <c r="F186" s="1" a="1"/>
  <c r="F186" s="1"/>
  <c r="D182" a="1"/>
  <c r="D182" s="1"/>
  <c r="D178" a="1"/>
  <c r="D178" s="1"/>
  <c r="F178" s="1" a="1"/>
  <c r="F178" s="1"/>
  <c r="D174" a="1"/>
  <c r="D174" s="1"/>
  <c r="D170" a="1"/>
  <c r="D170" s="1"/>
  <c r="D166" a="1"/>
  <c r="D166" s="1"/>
  <c r="F166" s="1" a="1"/>
  <c r="F166" s="1"/>
  <c r="D162" a="1"/>
  <c r="D162" s="1"/>
  <c r="F162" s="1" a="1"/>
  <c r="F162" s="1"/>
  <c r="D158" a="1"/>
  <c r="D158" s="1"/>
  <c r="D154" a="1"/>
  <c r="D154" s="1"/>
  <c r="F154" s="1" a="1"/>
  <c r="F154" s="1"/>
  <c r="D150" a="1"/>
  <c r="D150" s="1"/>
  <c r="F150" s="1" a="1"/>
  <c r="F150" s="1"/>
  <c r="D146" a="1"/>
  <c r="D146" s="1"/>
  <c r="D142" a="1"/>
  <c r="D142" s="1"/>
  <c r="F142" s="1" a="1"/>
  <c r="F142" s="1"/>
  <c r="D201" a="1"/>
  <c r="D201" s="1"/>
  <c r="D199" a="1"/>
  <c r="D199" s="1"/>
  <c r="D197" a="1"/>
  <c r="D197" s="1"/>
  <c r="F197" s="1" a="1"/>
  <c r="F197" s="1"/>
  <c r="D195" a="1"/>
  <c r="D195" s="1"/>
  <c r="D193" a="1"/>
  <c r="D193" s="1"/>
  <c r="D191" a="1"/>
  <c r="D191" s="1"/>
  <c r="D189" a="1"/>
  <c r="D189" s="1"/>
  <c r="D187" a="1"/>
  <c r="D187" s="1"/>
  <c r="D185" a="1"/>
  <c r="D185" s="1"/>
  <c r="F185" s="1" a="1"/>
  <c r="F185" s="1"/>
  <c r="D183" a="1"/>
  <c r="D183" s="1"/>
  <c r="D181" a="1"/>
  <c r="D181" s="1"/>
  <c r="D179" a="1"/>
  <c r="D179" s="1"/>
  <c r="F179" s="1" a="1"/>
  <c r="F179" s="1"/>
  <c r="D177" a="1"/>
  <c r="D177" s="1"/>
  <c r="D175" a="1"/>
  <c r="D175" s="1"/>
  <c r="D173" a="1"/>
  <c r="D173" s="1"/>
  <c r="F173" s="1" a="1"/>
  <c r="F173" s="1"/>
  <c r="D171" a="1"/>
  <c r="D171" s="1"/>
  <c r="D169" a="1"/>
  <c r="D169" s="1"/>
  <c r="D167" a="1"/>
  <c r="D167" s="1"/>
  <c r="D165" a="1"/>
  <c r="D165" s="1"/>
  <c r="D163" a="1"/>
  <c r="D163" s="1"/>
  <c r="D161" a="1"/>
  <c r="D161" s="1"/>
  <c r="F161" s="1" a="1"/>
  <c r="F161" s="1"/>
  <c r="D159" a="1"/>
  <c r="D159" s="1"/>
  <c r="D157" a="1"/>
  <c r="D157" s="1"/>
  <c r="D155" a="1"/>
  <c r="D155" s="1"/>
  <c r="F155" s="1" a="1"/>
  <c r="F155" s="1"/>
  <c r="D153" a="1"/>
  <c r="D153" s="1"/>
  <c r="D151" a="1"/>
  <c r="D151" s="1"/>
  <c r="D149" a="1"/>
  <c r="D149" s="1"/>
  <c r="F149" s="1" a="1"/>
  <c r="F149" s="1"/>
  <c r="D147" a="1"/>
  <c r="D147" s="1"/>
  <c r="D145" a="1"/>
  <c r="D145" s="1"/>
  <c r="D143" a="1"/>
  <c r="D143" s="1"/>
  <c r="C199" i="2" a="1"/>
  <c r="C199" s="1"/>
  <c r="D199" a="1"/>
  <c r="D199" s="1"/>
  <c r="C195" a="1"/>
  <c r="C195" s="1"/>
  <c r="D195" a="1"/>
  <c r="D195" s="1"/>
  <c r="C191" a="1"/>
  <c r="C191" s="1"/>
  <c r="D191" a="1"/>
  <c r="D191" s="1"/>
  <c r="C187" a="1"/>
  <c r="C187" s="1"/>
  <c r="D187" a="1"/>
  <c r="D187" s="1"/>
  <c r="C183" a="1"/>
  <c r="C183" s="1"/>
  <c r="D183" a="1"/>
  <c r="D183" s="1"/>
  <c r="C179" a="1"/>
  <c r="C179" s="1"/>
  <c r="D179" a="1"/>
  <c r="D179" s="1"/>
  <c r="C175" a="1"/>
  <c r="C175" s="1"/>
  <c r="D175" a="1"/>
  <c r="D175" s="1"/>
  <c r="C171" a="1"/>
  <c r="C171" s="1"/>
  <c r="D171" a="1"/>
  <c r="D171" s="1"/>
  <c r="C167" a="1"/>
  <c r="C167" s="1"/>
  <c r="D167" a="1"/>
  <c r="D167" s="1"/>
  <c r="C163" a="1"/>
  <c r="C163" s="1"/>
  <c r="D163" a="1"/>
  <c r="D163" s="1"/>
  <c r="C159" a="1"/>
  <c r="C159" s="1"/>
  <c r="D159" a="1"/>
  <c r="D159" s="1"/>
  <c r="C155" a="1"/>
  <c r="C155" s="1"/>
  <c r="D155" a="1"/>
  <c r="D155" s="1"/>
  <c r="C201" a="1"/>
  <c r="C201" s="1"/>
  <c r="D201" a="1"/>
  <c r="D201" s="1"/>
  <c r="C197" a="1"/>
  <c r="C197" s="1"/>
  <c r="D197" a="1"/>
  <c r="D197" s="1"/>
  <c r="C193" a="1"/>
  <c r="C193" s="1"/>
  <c r="D193" a="1"/>
  <c r="D193" s="1"/>
  <c r="C189" a="1"/>
  <c r="C189" s="1"/>
  <c r="D189" a="1"/>
  <c r="D189" s="1"/>
  <c r="C185" a="1"/>
  <c r="C185" s="1"/>
  <c r="D185" a="1"/>
  <c r="D185" s="1"/>
  <c r="C181" a="1"/>
  <c r="C181" s="1"/>
  <c r="D181" a="1"/>
  <c r="D181" s="1"/>
  <c r="C177" a="1"/>
  <c r="C177" s="1"/>
  <c r="D177" a="1"/>
  <c r="D177" s="1"/>
  <c r="C173" a="1"/>
  <c r="C173" s="1"/>
  <c r="D173" a="1"/>
  <c r="D173" s="1"/>
  <c r="C169" a="1"/>
  <c r="C169" s="1"/>
  <c r="D169" a="1"/>
  <c r="D169" s="1"/>
  <c r="C165" a="1"/>
  <c r="C165" s="1"/>
  <c r="D165" a="1"/>
  <c r="D165" s="1"/>
  <c r="C161" a="1"/>
  <c r="C161" s="1"/>
  <c r="D161" a="1"/>
  <c r="D161" s="1"/>
  <c r="C157" a="1"/>
  <c r="C157" s="1"/>
  <c r="D157" a="1"/>
  <c r="D157" s="1"/>
  <c r="D153" a="1"/>
  <c r="D153" s="1"/>
  <c r="D151" a="1"/>
  <c r="D151" s="1"/>
  <c r="D149" a="1"/>
  <c r="D149" s="1"/>
  <c r="F149" s="1" a="1"/>
  <c r="F149" s="1"/>
  <c r="D147" a="1"/>
  <c r="D147" s="1"/>
  <c r="D145" a="1"/>
  <c r="D145" s="1"/>
  <c r="D143" a="1"/>
  <c r="D143" s="1"/>
  <c r="F161" l="1" a="1"/>
  <c r="F161" s="1"/>
  <c r="F173" a="1"/>
  <c r="F173" s="1"/>
  <c r="F197" a="1"/>
  <c r="F197" s="1"/>
  <c r="I178" i="5" s="1"/>
  <c r="J182" s="1" a="1"/>
  <c r="J182" s="1"/>
  <c r="C31" i="6" s="1" a="1"/>
  <c r="C31" s="1"/>
  <c r="H31" s="1"/>
  <c r="F155" i="2" a="1"/>
  <c r="F155" s="1"/>
  <c r="F179" a="1"/>
  <c r="F179" s="1"/>
  <c r="I160" i="5" s="1"/>
  <c r="J164" s="1" a="1"/>
  <c r="J164" s="1"/>
  <c r="C28" i="6" s="1" a="1"/>
  <c r="C28" s="1"/>
  <c r="H28" s="1"/>
  <c r="F185" i="2" a="1"/>
  <c r="F185" s="1"/>
  <c r="I166" i="5" s="1"/>
  <c r="J170" s="1" a="1"/>
  <c r="J170" s="1"/>
  <c r="C29" i="6" s="1" a="1"/>
  <c r="C29" s="1"/>
  <c r="H29" s="1"/>
  <c r="J140" i="5" a="1"/>
  <c r="J140" s="1"/>
  <c r="C24" i="6" s="1" a="1"/>
  <c r="C24" s="1"/>
  <c r="H24" s="1"/>
  <c r="I1"/>
  <c r="H1"/>
  <c r="G1"/>
  <c r="F1"/>
  <c r="B13" a="1"/>
  <c r="B13" s="1"/>
  <c r="G13" s="1"/>
  <c r="B6" a="1"/>
  <c r="B6" s="1"/>
  <c r="G6" s="1"/>
  <c r="E141" i="1" l="1"/>
  <c r="B141"/>
  <c r="D141" s="1" a="1"/>
  <c r="D141" s="1"/>
  <c r="E140"/>
  <c r="B140"/>
  <c r="D140" s="1" a="1"/>
  <c r="D140" s="1"/>
  <c r="E139"/>
  <c r="B139"/>
  <c r="C139" s="1" a="1"/>
  <c r="C139" s="1"/>
  <c r="E138"/>
  <c r="B138"/>
  <c r="D138" s="1" a="1"/>
  <c r="D138" s="1"/>
  <c r="E137"/>
  <c r="B137"/>
  <c r="D137" s="1" a="1"/>
  <c r="D137" s="1"/>
  <c r="E136"/>
  <c r="B136"/>
  <c r="D136" s="1" a="1"/>
  <c r="D136" s="1"/>
  <c r="E135"/>
  <c r="B135"/>
  <c r="C135" s="1" a="1"/>
  <c r="C135" s="1"/>
  <c r="E134"/>
  <c r="B134"/>
  <c r="D134" s="1" a="1"/>
  <c r="D134" s="1"/>
  <c r="E133"/>
  <c r="C133" a="1"/>
  <c r="C133" s="1"/>
  <c r="B133"/>
  <c r="D133" s="1" a="1"/>
  <c r="D133" s="1"/>
  <c r="E132"/>
  <c r="F132" s="1" a="1"/>
  <c r="F132" s="1"/>
  <c r="B132"/>
  <c r="D132" s="1" a="1"/>
  <c r="D132" s="1"/>
  <c r="E131"/>
  <c r="B131"/>
  <c r="C131" s="1" a="1"/>
  <c r="C131" s="1"/>
  <c r="E130"/>
  <c r="B130"/>
  <c r="D130" s="1" a="1"/>
  <c r="D130" s="1"/>
  <c r="E129"/>
  <c r="B129"/>
  <c r="D129" s="1" a="1"/>
  <c r="D129" s="1"/>
  <c r="E128"/>
  <c r="B128"/>
  <c r="D128" s="1" a="1"/>
  <c r="D128" s="1"/>
  <c r="E127"/>
  <c r="B127"/>
  <c r="C127" s="1" a="1"/>
  <c r="C127" s="1"/>
  <c r="E126"/>
  <c r="B126"/>
  <c r="D126" s="1" a="1"/>
  <c r="D126" s="1"/>
  <c r="E125"/>
  <c r="B125"/>
  <c r="D125" s="1" a="1"/>
  <c r="D125" s="1"/>
  <c r="E124"/>
  <c r="B124"/>
  <c r="E123"/>
  <c r="B123"/>
  <c r="C123" s="1" a="1"/>
  <c r="C123" s="1"/>
  <c r="E122"/>
  <c r="B122"/>
  <c r="E121"/>
  <c r="B121"/>
  <c r="D121" s="1" a="1"/>
  <c r="D121" s="1"/>
  <c r="E120"/>
  <c r="B120"/>
  <c r="E119"/>
  <c r="B119"/>
  <c r="C119" s="1" a="1"/>
  <c r="C119" s="1"/>
  <c r="E118"/>
  <c r="B118"/>
  <c r="E117"/>
  <c r="B117"/>
  <c r="D117" s="1" a="1"/>
  <c r="D117" s="1"/>
  <c r="E116"/>
  <c r="B116"/>
  <c r="E115"/>
  <c r="B115"/>
  <c r="C115" s="1" a="1"/>
  <c r="C115" s="1"/>
  <c r="E114"/>
  <c r="B114"/>
  <c r="E113"/>
  <c r="B113"/>
  <c r="D113" s="1" a="1"/>
  <c r="D113" s="1"/>
  <c r="E112"/>
  <c r="B112"/>
  <c r="E111"/>
  <c r="B111"/>
  <c r="C111" s="1" a="1"/>
  <c r="C111" s="1"/>
  <c r="E110"/>
  <c r="B110"/>
  <c r="E109"/>
  <c r="B109"/>
  <c r="D109" s="1" a="1"/>
  <c r="D109" s="1"/>
  <c r="E108"/>
  <c r="B108"/>
  <c r="E107"/>
  <c r="B107"/>
  <c r="C107" s="1" a="1"/>
  <c r="C107" s="1"/>
  <c r="E106"/>
  <c r="B106"/>
  <c r="E105"/>
  <c r="C105" a="1"/>
  <c r="C105" s="1"/>
  <c r="B105"/>
  <c r="D105" s="1" a="1"/>
  <c r="D105" s="1"/>
  <c r="E104"/>
  <c r="F104" s="1" a="1"/>
  <c r="F104" s="1"/>
  <c r="B104"/>
  <c r="E103"/>
  <c r="F103" s="1" a="1"/>
  <c r="F103" s="1"/>
  <c r="B103"/>
  <c r="C103" s="1" a="1"/>
  <c r="C103" s="1"/>
  <c r="E102"/>
  <c r="F102" s="1" a="1"/>
  <c r="F102" s="1"/>
  <c r="B102"/>
  <c r="E101"/>
  <c r="B101"/>
  <c r="D101" s="1" a="1"/>
  <c r="D101" s="1"/>
  <c r="E100"/>
  <c r="B100"/>
  <c r="E99"/>
  <c r="F99" s="1" a="1"/>
  <c r="F99" s="1"/>
  <c r="B99"/>
  <c r="C99" s="1" a="1"/>
  <c r="C99" s="1"/>
  <c r="E98"/>
  <c r="F98" s="1" a="1"/>
  <c r="F98" s="1"/>
  <c r="B98"/>
  <c r="E97"/>
  <c r="F97" s="1" a="1"/>
  <c r="F97" s="1"/>
  <c r="B97"/>
  <c r="D97" s="1" a="1"/>
  <c r="D97" s="1"/>
  <c r="E96"/>
  <c r="F96" s="1" a="1"/>
  <c r="F96" s="1"/>
  <c r="B96"/>
  <c r="E95"/>
  <c r="F95" s="1" a="1"/>
  <c r="F95" s="1"/>
  <c r="B95"/>
  <c r="C95" s="1" a="1"/>
  <c r="C95" s="1"/>
  <c r="E94"/>
  <c r="B94"/>
  <c r="E93"/>
  <c r="F93" s="1" a="1"/>
  <c r="F93" s="1"/>
  <c r="B93"/>
  <c r="D93" s="1" a="1"/>
  <c r="D93" s="1"/>
  <c r="E92"/>
  <c r="F92" s="1" a="1"/>
  <c r="F92" s="1"/>
  <c r="B92"/>
  <c r="E91"/>
  <c r="F91" s="1" a="1"/>
  <c r="F91" s="1"/>
  <c r="B91"/>
  <c r="C91" s="1" a="1"/>
  <c r="C91" s="1"/>
  <c r="E90"/>
  <c r="B90"/>
  <c r="E89"/>
  <c r="B89"/>
  <c r="D89" s="1" a="1"/>
  <c r="D89" s="1"/>
  <c r="E88"/>
  <c r="B88"/>
  <c r="E87"/>
  <c r="F87" s="1" a="1"/>
  <c r="F87" s="1"/>
  <c r="B87"/>
  <c r="C87" s="1" a="1"/>
  <c r="C87" s="1"/>
  <c r="E86"/>
  <c r="F86" s="1" a="1"/>
  <c r="F86" s="1"/>
  <c r="B86"/>
  <c r="E85"/>
  <c r="F85" s="1" a="1"/>
  <c r="F85" s="1"/>
  <c r="B85"/>
  <c r="D85" s="1" a="1"/>
  <c r="D85" s="1"/>
  <c r="E84"/>
  <c r="B84"/>
  <c r="E83"/>
  <c r="B83"/>
  <c r="C83" s="1" a="1"/>
  <c r="C83" s="1"/>
  <c r="E82"/>
  <c r="B82"/>
  <c r="E81"/>
  <c r="B81"/>
  <c r="D81" s="1" a="1"/>
  <c r="D81" s="1"/>
  <c r="E80"/>
  <c r="B80"/>
  <c r="E79"/>
  <c r="B79"/>
  <c r="C79" s="1" a="1"/>
  <c r="C79" s="1"/>
  <c r="E78"/>
  <c r="B78"/>
  <c r="E77"/>
  <c r="B77"/>
  <c r="D77" s="1" a="1"/>
  <c r="D77" s="1"/>
  <c r="E76"/>
  <c r="B76"/>
  <c r="E75"/>
  <c r="B75"/>
  <c r="C75" s="1" a="1"/>
  <c r="C75" s="1"/>
  <c r="E74"/>
  <c r="B74"/>
  <c r="E73"/>
  <c r="B73"/>
  <c r="D73" s="1" a="1"/>
  <c r="D73" s="1"/>
  <c r="E72"/>
  <c r="B72"/>
  <c r="E71"/>
  <c r="B71"/>
  <c r="C71" s="1" a="1"/>
  <c r="C71" s="1"/>
  <c r="E70"/>
  <c r="B70"/>
  <c r="E69"/>
  <c r="B69"/>
  <c r="D69" s="1" a="1"/>
  <c r="D69" s="1"/>
  <c r="E68"/>
  <c r="B68"/>
  <c r="E67"/>
  <c r="B67"/>
  <c r="C67" s="1" a="1"/>
  <c r="C67" s="1"/>
  <c r="E66"/>
  <c r="B66"/>
  <c r="E65"/>
  <c r="B65"/>
  <c r="D65" s="1" a="1"/>
  <c r="D65" s="1"/>
  <c r="E64"/>
  <c r="B64"/>
  <c r="E63"/>
  <c r="B63"/>
  <c r="C63" s="1" a="1"/>
  <c r="C63" s="1"/>
  <c r="E62"/>
  <c r="B62"/>
  <c r="E61"/>
  <c r="B61"/>
  <c r="D61" s="1" a="1"/>
  <c r="D61" s="1"/>
  <c r="E60"/>
  <c r="B60"/>
  <c r="E59"/>
  <c r="B59"/>
  <c r="C59" s="1" a="1"/>
  <c r="C59" s="1"/>
  <c r="E58"/>
  <c r="B58"/>
  <c r="E57"/>
  <c r="B57"/>
  <c r="D57" s="1" a="1"/>
  <c r="D57" s="1"/>
  <c r="E56"/>
  <c r="B56"/>
  <c r="E55"/>
  <c r="B55"/>
  <c r="C55" s="1" a="1"/>
  <c r="C55" s="1"/>
  <c r="E54"/>
  <c r="B54"/>
  <c r="E53"/>
  <c r="B53"/>
  <c r="D53" s="1" a="1"/>
  <c r="D53" s="1"/>
  <c r="E52"/>
  <c r="B52"/>
  <c r="E51"/>
  <c r="B51"/>
  <c r="C51" s="1" a="1"/>
  <c r="C51" s="1"/>
  <c r="E50"/>
  <c r="B50"/>
  <c r="E49"/>
  <c r="B49"/>
  <c r="D49" s="1" a="1"/>
  <c r="D49" s="1"/>
  <c r="E48"/>
  <c r="B48"/>
  <c r="E47"/>
  <c r="B47"/>
  <c r="C47" s="1" a="1"/>
  <c r="C47" s="1"/>
  <c r="E46"/>
  <c r="B46"/>
  <c r="E45"/>
  <c r="B45"/>
  <c r="D45" s="1" a="1"/>
  <c r="D45" s="1"/>
  <c r="E44"/>
  <c r="B44"/>
  <c r="E43"/>
  <c r="B43"/>
  <c r="C43" s="1" a="1"/>
  <c r="C43" s="1"/>
  <c r="E42"/>
  <c r="B42"/>
  <c r="E41"/>
  <c r="B41"/>
  <c r="D41" s="1" a="1"/>
  <c r="D41" s="1"/>
  <c r="E40"/>
  <c r="B40"/>
  <c r="E39"/>
  <c r="B39"/>
  <c r="D39" s="1" a="1"/>
  <c r="D39" s="1"/>
  <c r="E38"/>
  <c r="B38"/>
  <c r="C38" s="1" a="1"/>
  <c r="C38" s="1"/>
  <c r="E37"/>
  <c r="B37"/>
  <c r="D37" s="1" a="1"/>
  <c r="D37" s="1"/>
  <c r="E36"/>
  <c r="B36"/>
  <c r="D36" s="1" a="1"/>
  <c r="D36" s="1"/>
  <c r="E35"/>
  <c r="B35"/>
  <c r="D35" s="1" a="1"/>
  <c r="D35" s="1"/>
  <c r="E34"/>
  <c r="B34"/>
  <c r="D34" s="1" a="1"/>
  <c r="D34" s="1"/>
  <c r="E33"/>
  <c r="B33"/>
  <c r="D33" s="1" a="1"/>
  <c r="D33" s="1"/>
  <c r="E32"/>
  <c r="B32"/>
  <c r="C32" s="1" a="1"/>
  <c r="C32" s="1"/>
  <c r="E31"/>
  <c r="B31"/>
  <c r="D31" s="1" a="1"/>
  <c r="D31" s="1"/>
  <c r="E30"/>
  <c r="B30"/>
  <c r="C30" s="1" a="1"/>
  <c r="C30" s="1"/>
  <c r="E29"/>
  <c r="B29"/>
  <c r="D29" s="1" a="1"/>
  <c r="D29" s="1"/>
  <c r="E28"/>
  <c r="B28"/>
  <c r="C28" s="1" a="1"/>
  <c r="C28" s="1"/>
  <c r="E27"/>
  <c r="B27"/>
  <c r="D27" s="1" a="1"/>
  <c r="D27" s="1"/>
  <c r="E26"/>
  <c r="B26"/>
  <c r="D26" s="1" a="1"/>
  <c r="D26" s="1"/>
  <c r="E25"/>
  <c r="B25"/>
  <c r="D25" s="1" a="1"/>
  <c r="D25" s="1"/>
  <c r="E24"/>
  <c r="B24"/>
  <c r="C24" s="1" a="1"/>
  <c r="C24" s="1"/>
  <c r="E23"/>
  <c r="B23"/>
  <c r="D23" s="1" a="1"/>
  <c r="D23" s="1"/>
  <c r="B22"/>
  <c r="E141" i="2"/>
  <c r="F141" s="1" a="1"/>
  <c r="F141" s="1"/>
  <c r="B141"/>
  <c r="C141" s="1" a="1"/>
  <c r="C141" s="1"/>
  <c r="E140"/>
  <c r="F140" s="1" a="1"/>
  <c r="F140" s="1"/>
  <c r="B140"/>
  <c r="D140" s="1" a="1"/>
  <c r="D140" s="1"/>
  <c r="E139"/>
  <c r="F139" s="1" a="1"/>
  <c r="F139" s="1"/>
  <c r="B139"/>
  <c r="D139" s="1" a="1"/>
  <c r="D139" s="1"/>
  <c r="E138"/>
  <c r="F138" s="1" a="1"/>
  <c r="F138" s="1"/>
  <c r="B138"/>
  <c r="D138" s="1" a="1"/>
  <c r="D138" s="1"/>
  <c r="E137"/>
  <c r="B137"/>
  <c r="C137" s="1" a="1"/>
  <c r="C137" s="1"/>
  <c r="E136"/>
  <c r="B136"/>
  <c r="D136" s="1" a="1"/>
  <c r="D136" s="1"/>
  <c r="E135"/>
  <c r="F135" s="1" a="1"/>
  <c r="F135" s="1"/>
  <c r="B135"/>
  <c r="D135" s="1" a="1"/>
  <c r="D135" s="1"/>
  <c r="E134"/>
  <c r="F134" s="1" a="1"/>
  <c r="F134" s="1"/>
  <c r="B134"/>
  <c r="D134" s="1" a="1"/>
  <c r="D134" s="1"/>
  <c r="E133"/>
  <c r="F133" s="1" a="1"/>
  <c r="F133" s="1"/>
  <c r="B133"/>
  <c r="C133" s="1" a="1"/>
  <c r="C133" s="1"/>
  <c r="E132"/>
  <c r="F132" s="1" a="1"/>
  <c r="F132" s="1"/>
  <c r="B132"/>
  <c r="D132" s="1" a="1"/>
  <c r="D132" s="1"/>
  <c r="E131"/>
  <c r="F131" s="1" a="1"/>
  <c r="F131" s="1"/>
  <c r="B131"/>
  <c r="D131" s="1" a="1"/>
  <c r="D131" s="1"/>
  <c r="E130"/>
  <c r="F130" s="1" a="1"/>
  <c r="F130" s="1"/>
  <c r="B130"/>
  <c r="D130" s="1" a="1"/>
  <c r="D130" s="1"/>
  <c r="E129"/>
  <c r="F129" s="1" a="1"/>
  <c r="F129" s="1"/>
  <c r="B129"/>
  <c r="C129" s="1" a="1"/>
  <c r="C129" s="1"/>
  <c r="E128"/>
  <c r="F128" s="1" a="1"/>
  <c r="F128" s="1"/>
  <c r="B128"/>
  <c r="D128" s="1" a="1"/>
  <c r="D128" s="1"/>
  <c r="E127"/>
  <c r="F127" s="1" a="1"/>
  <c r="F127" s="1"/>
  <c r="B127"/>
  <c r="D127" s="1" a="1"/>
  <c r="D127" s="1"/>
  <c r="E126"/>
  <c r="F126" s="1" a="1"/>
  <c r="F126" s="1"/>
  <c r="B126"/>
  <c r="D126" s="1" a="1"/>
  <c r="D126" s="1"/>
  <c r="E125"/>
  <c r="F125" s="1" a="1"/>
  <c r="F125" s="1"/>
  <c r="B125"/>
  <c r="C125" s="1" a="1"/>
  <c r="C125" s="1"/>
  <c r="E124"/>
  <c r="B124"/>
  <c r="E123"/>
  <c r="F123" s="1" a="1"/>
  <c r="F123" s="1"/>
  <c r="B123"/>
  <c r="D123" s="1" a="1"/>
  <c r="D123" s="1"/>
  <c r="E122"/>
  <c r="F122" s="1" a="1"/>
  <c r="F122" s="1"/>
  <c r="B122"/>
  <c r="E121"/>
  <c r="F121" s="1" a="1"/>
  <c r="F121" s="1"/>
  <c r="B121"/>
  <c r="C121" s="1" a="1"/>
  <c r="C121" s="1"/>
  <c r="E120"/>
  <c r="F120" s="1" a="1"/>
  <c r="F120" s="1"/>
  <c r="B120"/>
  <c r="E119"/>
  <c r="B119"/>
  <c r="D119" s="1" a="1"/>
  <c r="D119" s="1"/>
  <c r="E118"/>
  <c r="B118"/>
  <c r="E117"/>
  <c r="F117" s="1" a="1"/>
  <c r="F117" s="1"/>
  <c r="B117"/>
  <c r="C117" s="1" a="1"/>
  <c r="C117" s="1"/>
  <c r="E116"/>
  <c r="F116" s="1" a="1"/>
  <c r="F116" s="1"/>
  <c r="B116"/>
  <c r="E115"/>
  <c r="F115" s="1" a="1"/>
  <c r="F115" s="1"/>
  <c r="B115"/>
  <c r="D115" s="1" a="1"/>
  <c r="D115" s="1"/>
  <c r="E114"/>
  <c r="F114" s="1" a="1"/>
  <c r="F114" s="1"/>
  <c r="B114"/>
  <c r="E113"/>
  <c r="F113" s="1" a="1"/>
  <c r="F113" s="1"/>
  <c r="B113"/>
  <c r="C113" s="1" a="1"/>
  <c r="C113" s="1"/>
  <c r="E112"/>
  <c r="B112"/>
  <c r="E111"/>
  <c r="F111" s="1" a="1"/>
  <c r="F111" s="1"/>
  <c r="B111"/>
  <c r="D111" s="1" a="1"/>
  <c r="D111" s="1"/>
  <c r="E110"/>
  <c r="F110" s="1" a="1"/>
  <c r="F110" s="1"/>
  <c r="B110"/>
  <c r="E109"/>
  <c r="F109" s="1" a="1"/>
  <c r="F109" s="1"/>
  <c r="B109"/>
  <c r="C109" s="1" a="1"/>
  <c r="C109" s="1"/>
  <c r="E108"/>
  <c r="F108" s="1" a="1"/>
  <c r="F108" s="1"/>
  <c r="B108"/>
  <c r="E107"/>
  <c r="F107" s="1" a="1"/>
  <c r="F107" s="1"/>
  <c r="B107"/>
  <c r="D107" s="1" a="1"/>
  <c r="D107" s="1"/>
  <c r="E106"/>
  <c r="B106"/>
  <c r="E105"/>
  <c r="F105" s="1" a="1"/>
  <c r="F105" s="1"/>
  <c r="B105"/>
  <c r="C105" s="1" a="1"/>
  <c r="C105" s="1"/>
  <c r="E104"/>
  <c r="F104" s="1" a="1"/>
  <c r="F104" s="1"/>
  <c r="B104"/>
  <c r="E103"/>
  <c r="F103" s="1" a="1"/>
  <c r="F103" s="1"/>
  <c r="B103"/>
  <c r="D103" s="1" a="1"/>
  <c r="D103" s="1"/>
  <c r="E102"/>
  <c r="F102" s="1" a="1"/>
  <c r="F102" s="1"/>
  <c r="B102"/>
  <c r="E101"/>
  <c r="B101"/>
  <c r="C101" s="1" a="1"/>
  <c r="C101" s="1"/>
  <c r="E100"/>
  <c r="B100"/>
  <c r="E99"/>
  <c r="F99" s="1" a="1"/>
  <c r="F99" s="1"/>
  <c r="B99"/>
  <c r="D99" s="1" a="1"/>
  <c r="D99" s="1"/>
  <c r="E98"/>
  <c r="F98" s="1" a="1"/>
  <c r="F98" s="1"/>
  <c r="B98"/>
  <c r="E97"/>
  <c r="F97" s="1" a="1"/>
  <c r="F97" s="1"/>
  <c r="B97"/>
  <c r="C97" s="1" a="1"/>
  <c r="C97" s="1"/>
  <c r="E96"/>
  <c r="F96" s="1" a="1"/>
  <c r="F96" s="1"/>
  <c r="B96"/>
  <c r="E95"/>
  <c r="F95" s="1" a="1"/>
  <c r="F95" s="1"/>
  <c r="B95"/>
  <c r="D95" s="1" a="1"/>
  <c r="D95" s="1"/>
  <c r="E94"/>
  <c r="B94"/>
  <c r="E93"/>
  <c r="F93" s="1" a="1"/>
  <c r="F93" s="1"/>
  <c r="B93"/>
  <c r="C93" s="1" a="1"/>
  <c r="C93" s="1"/>
  <c r="E92"/>
  <c r="F92" s="1" a="1"/>
  <c r="F92" s="1"/>
  <c r="B92"/>
  <c r="E91"/>
  <c r="F91" s="1" a="1"/>
  <c r="F91" s="1"/>
  <c r="B91"/>
  <c r="D91" s="1" a="1"/>
  <c r="D91" s="1"/>
  <c r="E90"/>
  <c r="B90"/>
  <c r="E89"/>
  <c r="B89"/>
  <c r="C89" s="1" a="1"/>
  <c r="C89" s="1"/>
  <c r="E88"/>
  <c r="B88"/>
  <c r="E87"/>
  <c r="F87" s="1" a="1"/>
  <c r="F87" s="1"/>
  <c r="B87"/>
  <c r="D87" s="1" a="1"/>
  <c r="D87" s="1"/>
  <c r="E86"/>
  <c r="B86"/>
  <c r="E85"/>
  <c r="B85"/>
  <c r="C85" s="1" a="1"/>
  <c r="C85" s="1"/>
  <c r="E84"/>
  <c r="B84"/>
  <c r="E83"/>
  <c r="B83"/>
  <c r="D83" s="1" a="1"/>
  <c r="D83" s="1"/>
  <c r="E82"/>
  <c r="B82"/>
  <c r="E81"/>
  <c r="B81"/>
  <c r="C81" s="1" a="1"/>
  <c r="C81" s="1"/>
  <c r="E80"/>
  <c r="B80"/>
  <c r="E79"/>
  <c r="B79"/>
  <c r="D79" s="1" a="1"/>
  <c r="D79" s="1"/>
  <c r="E78"/>
  <c r="B78"/>
  <c r="E77"/>
  <c r="B77"/>
  <c r="C77" s="1" a="1"/>
  <c r="C77" s="1"/>
  <c r="E76"/>
  <c r="B76"/>
  <c r="E75"/>
  <c r="B75"/>
  <c r="D75" s="1" a="1"/>
  <c r="D75" s="1"/>
  <c r="E74"/>
  <c r="B74"/>
  <c r="E73"/>
  <c r="B73"/>
  <c r="C73" s="1" a="1"/>
  <c r="C73" s="1"/>
  <c r="E72"/>
  <c r="B72"/>
  <c r="E71"/>
  <c r="B71"/>
  <c r="D71" s="1" a="1"/>
  <c r="D71" s="1"/>
  <c r="E70"/>
  <c r="B70"/>
  <c r="E69"/>
  <c r="B69"/>
  <c r="C69" s="1" a="1"/>
  <c r="C69" s="1"/>
  <c r="E68"/>
  <c r="B68"/>
  <c r="E67"/>
  <c r="B67"/>
  <c r="D67" s="1" a="1"/>
  <c r="D67" s="1"/>
  <c r="E66"/>
  <c r="B66"/>
  <c r="E65"/>
  <c r="B65"/>
  <c r="C65" s="1" a="1"/>
  <c r="C65" s="1"/>
  <c r="E64"/>
  <c r="B64"/>
  <c r="E63"/>
  <c r="B63"/>
  <c r="D63" s="1" a="1"/>
  <c r="D63" s="1"/>
  <c r="E62"/>
  <c r="B62"/>
  <c r="E61"/>
  <c r="B61"/>
  <c r="C61" s="1" a="1"/>
  <c r="C61" s="1"/>
  <c r="E60"/>
  <c r="B60"/>
  <c r="E59"/>
  <c r="B59"/>
  <c r="D59" s="1" a="1"/>
  <c r="D59" s="1"/>
  <c r="E58"/>
  <c r="B58"/>
  <c r="E57"/>
  <c r="B57"/>
  <c r="C57" s="1" a="1"/>
  <c r="C57" s="1"/>
  <c r="E56"/>
  <c r="B56"/>
  <c r="E55"/>
  <c r="B55"/>
  <c r="D55" s="1" a="1"/>
  <c r="D55" s="1"/>
  <c r="E54"/>
  <c r="B54"/>
  <c r="E53"/>
  <c r="B53"/>
  <c r="C53" s="1" a="1"/>
  <c r="C53" s="1"/>
  <c r="E52"/>
  <c r="B52"/>
  <c r="E51"/>
  <c r="B51"/>
  <c r="D51" s="1" a="1"/>
  <c r="D51" s="1"/>
  <c r="E50"/>
  <c r="B50"/>
  <c r="E49"/>
  <c r="B49"/>
  <c r="C49" s="1" a="1"/>
  <c r="C49" s="1"/>
  <c r="E48"/>
  <c r="B48"/>
  <c r="E47"/>
  <c r="B47"/>
  <c r="D47" s="1" a="1"/>
  <c r="D47" s="1"/>
  <c r="E46"/>
  <c r="B46"/>
  <c r="E45"/>
  <c r="B45"/>
  <c r="C45" s="1" a="1"/>
  <c r="C45" s="1"/>
  <c r="E44"/>
  <c r="B44"/>
  <c r="E43"/>
  <c r="B43"/>
  <c r="D43" s="1" a="1"/>
  <c r="D43" s="1"/>
  <c r="E42"/>
  <c r="B42"/>
  <c r="E41"/>
  <c r="B41"/>
  <c r="C41" s="1" a="1"/>
  <c r="C41" s="1"/>
  <c r="E40"/>
  <c r="B40"/>
  <c r="E39"/>
  <c r="B39"/>
  <c r="D39" s="1" a="1"/>
  <c r="D39" s="1"/>
  <c r="E38"/>
  <c r="B38"/>
  <c r="D38" s="1" a="1"/>
  <c r="D38" s="1"/>
  <c r="E37"/>
  <c r="B37"/>
  <c r="D37" s="1" a="1"/>
  <c r="D37" s="1"/>
  <c r="E36"/>
  <c r="B36"/>
  <c r="C36" s="1" a="1"/>
  <c r="C36" s="1"/>
  <c r="E35"/>
  <c r="B35"/>
  <c r="D35" s="1" a="1"/>
  <c r="D35" s="1"/>
  <c r="E34"/>
  <c r="B34"/>
  <c r="C34" s="1" a="1"/>
  <c r="C34" s="1"/>
  <c r="E33"/>
  <c r="B33"/>
  <c r="D33" s="1" a="1"/>
  <c r="D33" s="1"/>
  <c r="E32"/>
  <c r="B32"/>
  <c r="D32" s="1" a="1"/>
  <c r="D32" s="1"/>
  <c r="E31"/>
  <c r="B31"/>
  <c r="D31" s="1" a="1"/>
  <c r="D31" s="1"/>
  <c r="E30"/>
  <c r="B30"/>
  <c r="D30" s="1" a="1"/>
  <c r="D30" s="1"/>
  <c r="E29"/>
  <c r="B29"/>
  <c r="D29" s="1" a="1"/>
  <c r="D29" s="1"/>
  <c r="E28"/>
  <c r="B28"/>
  <c r="D28" s="1" a="1"/>
  <c r="D28" s="1"/>
  <c r="E27"/>
  <c r="B27"/>
  <c r="D27" s="1" a="1"/>
  <c r="D27" s="1"/>
  <c r="E26"/>
  <c r="B26"/>
  <c r="C26" s="1" a="1"/>
  <c r="C26" s="1"/>
  <c r="E25"/>
  <c r="B25"/>
  <c r="D25" s="1" a="1"/>
  <c r="D25" s="1"/>
  <c r="E24"/>
  <c r="B24"/>
  <c r="D24" s="1" a="1"/>
  <c r="D24" s="1"/>
  <c r="E23"/>
  <c r="B23"/>
  <c r="D23" s="1" a="1"/>
  <c r="D23" s="1"/>
  <c r="E22"/>
  <c r="B22"/>
  <c r="D22" s="1" a="1"/>
  <c r="D22" s="1"/>
  <c r="E141" i="3"/>
  <c r="F141" s="1"/>
  <c r="B141"/>
  <c r="D141" s="1" a="1"/>
  <c r="D141" s="1"/>
  <c r="E140"/>
  <c r="F140" s="1"/>
  <c r="B140"/>
  <c r="D140" s="1" a="1"/>
  <c r="D140" s="1"/>
  <c r="E139"/>
  <c r="F139" s="1"/>
  <c r="B139"/>
  <c r="D139" s="1" a="1"/>
  <c r="D139" s="1"/>
  <c r="E138"/>
  <c r="F138" s="1"/>
  <c r="B138"/>
  <c r="D138" s="1" a="1"/>
  <c r="D138" s="1"/>
  <c r="E137"/>
  <c r="B137"/>
  <c r="D137" s="1" a="1"/>
  <c r="D137" s="1"/>
  <c r="E136"/>
  <c r="B136"/>
  <c r="D136" s="1" a="1"/>
  <c r="D136" s="1"/>
  <c r="E135"/>
  <c r="F135" s="1"/>
  <c r="B135"/>
  <c r="D135" s="1" a="1"/>
  <c r="D135" s="1"/>
  <c r="E134"/>
  <c r="F134" s="1"/>
  <c r="B134"/>
  <c r="D134" s="1" a="1"/>
  <c r="D134" s="1"/>
  <c r="E133"/>
  <c r="F133" s="1"/>
  <c r="B133"/>
  <c r="D133" s="1" a="1"/>
  <c r="D133" s="1"/>
  <c r="E132"/>
  <c r="F132" s="1"/>
  <c r="B132"/>
  <c r="D132" s="1" a="1"/>
  <c r="D132" s="1"/>
  <c r="E131"/>
  <c r="F131" s="1"/>
  <c r="B131"/>
  <c r="D131" s="1" a="1"/>
  <c r="D131" s="1"/>
  <c r="E130"/>
  <c r="B130"/>
  <c r="D130" s="1" a="1"/>
  <c r="D130" s="1"/>
  <c r="E129"/>
  <c r="F129" s="1"/>
  <c r="B129"/>
  <c r="D129" s="1" a="1"/>
  <c r="D129" s="1"/>
  <c r="E128"/>
  <c r="F128" s="1"/>
  <c r="B128"/>
  <c r="D128" s="1" a="1"/>
  <c r="D128" s="1"/>
  <c r="E127"/>
  <c r="F127" s="1"/>
  <c r="B127"/>
  <c r="D127" s="1" a="1"/>
  <c r="D127" s="1"/>
  <c r="E126"/>
  <c r="F126" s="1"/>
  <c r="B126"/>
  <c r="D126" s="1" a="1"/>
  <c r="D126" s="1"/>
  <c r="E125"/>
  <c r="F125" s="1"/>
  <c r="B125"/>
  <c r="D125" s="1" a="1"/>
  <c r="D125" s="1"/>
  <c r="E124"/>
  <c r="B124"/>
  <c r="D124" s="1" a="1"/>
  <c r="D124" s="1"/>
  <c r="E123"/>
  <c r="F123" s="1"/>
  <c r="B123"/>
  <c r="D123" s="1" a="1"/>
  <c r="D123" s="1"/>
  <c r="E122"/>
  <c r="F122" s="1"/>
  <c r="B122"/>
  <c r="D122" s="1" a="1"/>
  <c r="D122" s="1"/>
  <c r="E121"/>
  <c r="F121" s="1"/>
  <c r="B121"/>
  <c r="D121" s="1" a="1"/>
  <c r="D121" s="1"/>
  <c r="E120"/>
  <c r="F120" s="1"/>
  <c r="B120"/>
  <c r="D120" s="1" a="1"/>
  <c r="D120" s="1"/>
  <c r="E119"/>
  <c r="B119"/>
  <c r="D119" s="1" a="1"/>
  <c r="D119" s="1"/>
  <c r="E118"/>
  <c r="B118"/>
  <c r="D118" s="1" a="1"/>
  <c r="D118" s="1"/>
  <c r="E117"/>
  <c r="F117" s="1"/>
  <c r="B117"/>
  <c r="D117" s="1" a="1"/>
  <c r="D117" s="1"/>
  <c r="E116"/>
  <c r="F116" s="1"/>
  <c r="B116"/>
  <c r="C116" s="1" a="1"/>
  <c r="C116" s="1"/>
  <c r="E115"/>
  <c r="F115" s="1"/>
  <c r="B115"/>
  <c r="C115" s="1" a="1"/>
  <c r="C115" s="1"/>
  <c r="E114"/>
  <c r="F114" s="1"/>
  <c r="B114"/>
  <c r="C114" s="1" a="1"/>
  <c r="C114" s="1"/>
  <c r="E113"/>
  <c r="F113" s="1"/>
  <c r="B113"/>
  <c r="C113" s="1" a="1"/>
  <c r="C113" s="1"/>
  <c r="E112"/>
  <c r="B112"/>
  <c r="C112" s="1" a="1"/>
  <c r="C112" s="1"/>
  <c r="E111"/>
  <c r="F111" s="1"/>
  <c r="B111"/>
  <c r="C111" s="1" a="1"/>
  <c r="C111" s="1"/>
  <c r="E110"/>
  <c r="F110" s="1"/>
  <c r="B110"/>
  <c r="C110" s="1" a="1"/>
  <c r="C110" s="1"/>
  <c r="E109"/>
  <c r="F109" s="1"/>
  <c r="B109"/>
  <c r="C109" s="1" a="1"/>
  <c r="C109" s="1"/>
  <c r="E108"/>
  <c r="F108" s="1"/>
  <c r="B108"/>
  <c r="C108" s="1" a="1"/>
  <c r="C108" s="1"/>
  <c r="E107"/>
  <c r="F107" s="1"/>
  <c r="B107"/>
  <c r="C107" s="1" a="1"/>
  <c r="C107" s="1"/>
  <c r="E106"/>
  <c r="B106"/>
  <c r="C106" s="1" a="1"/>
  <c r="C106" s="1"/>
  <c r="E105"/>
  <c r="F105" s="1"/>
  <c r="B105"/>
  <c r="C105" s="1" a="1"/>
  <c r="C105" s="1"/>
  <c r="E104"/>
  <c r="F104" s="1"/>
  <c r="B104"/>
  <c r="C104" s="1" a="1"/>
  <c r="C104" s="1"/>
  <c r="E103"/>
  <c r="B103"/>
  <c r="C103" s="1" a="1"/>
  <c r="C103" s="1"/>
  <c r="E102"/>
  <c r="B102"/>
  <c r="C102" s="1" a="1"/>
  <c r="C102" s="1"/>
  <c r="E101"/>
  <c r="B101"/>
  <c r="C101" s="1" a="1"/>
  <c r="C101" s="1"/>
  <c r="E100"/>
  <c r="B100"/>
  <c r="C100" s="1" a="1"/>
  <c r="C100" s="1"/>
  <c r="E99"/>
  <c r="B99"/>
  <c r="C99" s="1" a="1"/>
  <c r="C99" s="1"/>
  <c r="E98"/>
  <c r="B98"/>
  <c r="C98" s="1" a="1"/>
  <c r="C98" s="1"/>
  <c r="E97"/>
  <c r="B97"/>
  <c r="C97" s="1" a="1"/>
  <c r="C97" s="1"/>
  <c r="E96"/>
  <c r="B96"/>
  <c r="C96" s="1" a="1"/>
  <c r="C96" s="1"/>
  <c r="E95"/>
  <c r="B95"/>
  <c r="C95" s="1" a="1"/>
  <c r="C95" s="1"/>
  <c r="E94"/>
  <c r="B94"/>
  <c r="C94" s="1" a="1"/>
  <c r="C94" s="1"/>
  <c r="E93"/>
  <c r="F93" s="1"/>
  <c r="B93"/>
  <c r="C93" s="1" a="1"/>
  <c r="C93" s="1"/>
  <c r="E92"/>
  <c r="F92" s="1"/>
  <c r="B92"/>
  <c r="C92" s="1" a="1"/>
  <c r="C92" s="1"/>
  <c r="E91"/>
  <c r="F91" s="1"/>
  <c r="B91"/>
  <c r="C91" s="1" a="1"/>
  <c r="C91" s="1"/>
  <c r="E90"/>
  <c r="B90"/>
  <c r="C90" s="1" a="1"/>
  <c r="C90" s="1"/>
  <c r="E89"/>
  <c r="B89"/>
  <c r="C89" s="1" a="1"/>
  <c r="C89" s="1"/>
  <c r="E88"/>
  <c r="B88"/>
  <c r="C88" s="1" a="1"/>
  <c r="C88" s="1"/>
  <c r="E87"/>
  <c r="F87" s="1"/>
  <c r="B87"/>
  <c r="C87" s="1" a="1"/>
  <c r="C87" s="1"/>
  <c r="E86"/>
  <c r="F86" s="1"/>
  <c r="B86"/>
  <c r="C86" s="1" a="1"/>
  <c r="C86" s="1"/>
  <c r="E85"/>
  <c r="B85"/>
  <c r="C85" s="1" a="1"/>
  <c r="C85" s="1"/>
  <c r="E84"/>
  <c r="B84"/>
  <c r="C84" s="1" a="1"/>
  <c r="C84" s="1"/>
  <c r="E83"/>
  <c r="B83"/>
  <c r="C83" s="1" a="1"/>
  <c r="C83" s="1"/>
  <c r="E82"/>
  <c r="B82"/>
  <c r="C82" s="1" a="1"/>
  <c r="C82" s="1"/>
  <c r="E81"/>
  <c r="F81" s="1"/>
  <c r="B81"/>
  <c r="C81" s="1" a="1"/>
  <c r="C81" s="1"/>
  <c r="E80"/>
  <c r="B80"/>
  <c r="C80" s="1" a="1"/>
  <c r="C80" s="1"/>
  <c r="E79"/>
  <c r="B79"/>
  <c r="C79" s="1" a="1"/>
  <c r="C79" s="1"/>
  <c r="E78"/>
  <c r="B78"/>
  <c r="C78" s="1" a="1"/>
  <c r="C78" s="1"/>
  <c r="E77"/>
  <c r="B77"/>
  <c r="C77" s="1" a="1"/>
  <c r="C77" s="1"/>
  <c r="E76"/>
  <c r="B76"/>
  <c r="C76" s="1" a="1"/>
  <c r="C76" s="1"/>
  <c r="E75"/>
  <c r="B75"/>
  <c r="C75" s="1" a="1"/>
  <c r="C75" s="1"/>
  <c r="E74"/>
  <c r="B74"/>
  <c r="C74" s="1" a="1"/>
  <c r="C74" s="1"/>
  <c r="E73"/>
  <c r="B73"/>
  <c r="C73" s="1" a="1"/>
  <c r="C73" s="1"/>
  <c r="E72"/>
  <c r="B72"/>
  <c r="C72" s="1" a="1"/>
  <c r="C72" s="1"/>
  <c r="E71"/>
  <c r="B71"/>
  <c r="C71" s="1" a="1"/>
  <c r="C71" s="1"/>
  <c r="E70"/>
  <c r="B70"/>
  <c r="C70" s="1" a="1"/>
  <c r="C70" s="1"/>
  <c r="E69"/>
  <c r="F69" s="1"/>
  <c r="B69"/>
  <c r="C69" s="1" a="1"/>
  <c r="C69" s="1"/>
  <c r="E68"/>
  <c r="F68" s="1"/>
  <c r="B68"/>
  <c r="C68" s="1" a="1"/>
  <c r="C68" s="1"/>
  <c r="E67"/>
  <c r="B67"/>
  <c r="C67" s="1" a="1"/>
  <c r="C67" s="1"/>
  <c r="E66"/>
  <c r="B66"/>
  <c r="C66" s="1" a="1"/>
  <c r="C66" s="1"/>
  <c r="E65"/>
  <c r="B65"/>
  <c r="C65" s="1" a="1"/>
  <c r="C65" s="1"/>
  <c r="E64"/>
  <c r="B64"/>
  <c r="C64" s="1" a="1"/>
  <c r="C64" s="1"/>
  <c r="E63"/>
  <c r="F63" s="1"/>
  <c r="B63"/>
  <c r="C63" s="1" a="1"/>
  <c r="C63" s="1"/>
  <c r="E62"/>
  <c r="B62"/>
  <c r="C62" s="1" a="1"/>
  <c r="C62" s="1"/>
  <c r="E61"/>
  <c r="B61"/>
  <c r="C61" s="1" a="1"/>
  <c r="C61" s="1"/>
  <c r="E60"/>
  <c r="B60"/>
  <c r="C60" s="1" a="1"/>
  <c r="C60" s="1"/>
  <c r="E59"/>
  <c r="B59"/>
  <c r="C59" s="1" a="1"/>
  <c r="C59" s="1"/>
  <c r="E58"/>
  <c r="B58"/>
  <c r="C58" s="1" a="1"/>
  <c r="C58" s="1"/>
  <c r="E57"/>
  <c r="F57" s="1"/>
  <c r="B57"/>
  <c r="C57" s="1" a="1"/>
  <c r="C57" s="1"/>
  <c r="E56"/>
  <c r="B56"/>
  <c r="C56" s="1" a="1"/>
  <c r="C56" s="1"/>
  <c r="E55"/>
  <c r="B55"/>
  <c r="C55" s="1" a="1"/>
  <c r="C55" s="1"/>
  <c r="E54"/>
  <c r="B54"/>
  <c r="C54" s="1" a="1"/>
  <c r="C54" s="1"/>
  <c r="E53"/>
  <c r="B53"/>
  <c r="C53" s="1" a="1"/>
  <c r="C53" s="1"/>
  <c r="E52"/>
  <c r="B52"/>
  <c r="C52" s="1" a="1"/>
  <c r="C52" s="1"/>
  <c r="E51"/>
  <c r="F51" s="1"/>
  <c r="B51"/>
  <c r="C51" s="1" a="1"/>
  <c r="C51" s="1"/>
  <c r="E50"/>
  <c r="B50"/>
  <c r="C50" s="1" a="1"/>
  <c r="C50" s="1"/>
  <c r="E49"/>
  <c r="B49"/>
  <c r="C49" s="1" a="1"/>
  <c r="C49" s="1"/>
  <c r="E48"/>
  <c r="B48"/>
  <c r="C48" s="1" a="1"/>
  <c r="C48" s="1"/>
  <c r="E47"/>
  <c r="B47"/>
  <c r="C47" s="1" a="1"/>
  <c r="C47" s="1"/>
  <c r="E46"/>
  <c r="B46"/>
  <c r="C46" s="1" a="1"/>
  <c r="C46" s="1"/>
  <c r="E45"/>
  <c r="F45" s="1"/>
  <c r="B45"/>
  <c r="C45" s="1" a="1"/>
  <c r="C45" s="1"/>
  <c r="E44"/>
  <c r="B44"/>
  <c r="C44" s="1" a="1"/>
  <c r="C44" s="1"/>
  <c r="E43"/>
  <c r="B43"/>
  <c r="C43" s="1" a="1"/>
  <c r="C43" s="1"/>
  <c r="E42"/>
  <c r="B42"/>
  <c r="C42" s="1" a="1"/>
  <c r="C42" s="1"/>
  <c r="E41"/>
  <c r="B41"/>
  <c r="C41" s="1" a="1"/>
  <c r="C41" s="1"/>
  <c r="E40"/>
  <c r="B40"/>
  <c r="C40" s="1" a="1"/>
  <c r="C40" s="1"/>
  <c r="E39"/>
  <c r="F39" s="1"/>
  <c r="B39"/>
  <c r="C39" s="1" a="1"/>
  <c r="C39" s="1"/>
  <c r="E38"/>
  <c r="F38" s="1"/>
  <c r="B38"/>
  <c r="C38" s="1" a="1"/>
  <c r="C38" s="1"/>
  <c r="E37"/>
  <c r="B37"/>
  <c r="C37" s="1" a="1"/>
  <c r="C37" s="1"/>
  <c r="E36"/>
  <c r="B36"/>
  <c r="C36" s="1" a="1"/>
  <c r="C36" s="1"/>
  <c r="E35"/>
  <c r="B35"/>
  <c r="D35" s="1" a="1"/>
  <c r="D35" s="1"/>
  <c r="E34"/>
  <c r="B34"/>
  <c r="D34" s="1" a="1"/>
  <c r="D34" s="1"/>
  <c r="E33"/>
  <c r="F33" s="1"/>
  <c r="B33"/>
  <c r="C33" s="1" a="1"/>
  <c r="C33" s="1"/>
  <c r="E32"/>
  <c r="F32" s="1"/>
  <c r="B32"/>
  <c r="C32" s="1" a="1"/>
  <c r="C32" s="1"/>
  <c r="E31"/>
  <c r="B31"/>
  <c r="C31" s="1" a="1"/>
  <c r="C31" s="1"/>
  <c r="E30"/>
  <c r="B30"/>
  <c r="C30" s="1" a="1"/>
  <c r="C30" s="1"/>
  <c r="E29"/>
  <c r="B29"/>
  <c r="C29" s="1" a="1"/>
  <c r="C29" s="1"/>
  <c r="E28"/>
  <c r="B28"/>
  <c r="C28" s="1" a="1"/>
  <c r="C28" s="1"/>
  <c r="E27"/>
  <c r="F27" s="1"/>
  <c r="B27"/>
  <c r="C27" s="1" a="1"/>
  <c r="C27" s="1"/>
  <c r="E26"/>
  <c r="F26" s="1"/>
  <c r="B26"/>
  <c r="C26" s="1" a="1"/>
  <c r="C26" s="1"/>
  <c r="E25"/>
  <c r="B25"/>
  <c r="C25" s="1" a="1"/>
  <c r="C25" s="1"/>
  <c r="E24"/>
  <c r="B24"/>
  <c r="C24" s="1" a="1"/>
  <c r="C24" s="1"/>
  <c r="E23"/>
  <c r="B23"/>
  <c r="D23" s="1" a="1"/>
  <c r="D23" s="1"/>
  <c r="E22"/>
  <c r="C22" a="1"/>
  <c r="C22" s="1"/>
  <c r="B22"/>
  <c r="D22" s="1" a="1"/>
  <c r="D22" s="1"/>
  <c r="H11" i="5" a="1"/>
  <c r="H11" s="1"/>
  <c r="H12" a="1"/>
  <c r="H12" s="1"/>
  <c r="H13" a="1"/>
  <c r="H13" s="1"/>
  <c r="H14" a="1"/>
  <c r="H14" s="1"/>
  <c r="H15" a="1"/>
  <c r="H15" s="1"/>
  <c r="H17" a="1"/>
  <c r="H17" s="1"/>
  <c r="H19" a="1"/>
  <c r="H19" s="1"/>
  <c r="H20" a="1"/>
  <c r="H20" s="1"/>
  <c r="H22" a="1"/>
  <c r="H22" s="1"/>
  <c r="H23" a="1"/>
  <c r="H23" s="1"/>
  <c r="H25" a="1"/>
  <c r="H25" s="1"/>
  <c r="H26" a="1"/>
  <c r="H26" s="1"/>
  <c r="H27" a="1"/>
  <c r="H27" s="1"/>
  <c r="H29" a="1"/>
  <c r="H29" s="1"/>
  <c r="H30" a="1"/>
  <c r="H30" s="1"/>
  <c r="H31" a="1"/>
  <c r="H31" s="1"/>
  <c r="H32" a="1"/>
  <c r="H32" s="1"/>
  <c r="H35" a="1"/>
  <c r="H35" s="1"/>
  <c r="H38" a="1"/>
  <c r="H38" s="1"/>
  <c r="H41" a="1"/>
  <c r="H41" s="1"/>
  <c r="H42" a="1"/>
  <c r="H42" s="1"/>
  <c r="H44" a="1"/>
  <c r="H44" s="1"/>
  <c r="H46" a="1"/>
  <c r="H46" s="1"/>
  <c r="H47" a="1"/>
  <c r="H47" s="1"/>
  <c r="H48" a="1"/>
  <c r="H48" s="1"/>
  <c r="H49" a="1"/>
  <c r="H49" s="1"/>
  <c r="H50" a="1"/>
  <c r="H50" s="1"/>
  <c r="H57" a="1"/>
  <c r="H57" s="1"/>
  <c r="H61" a="1"/>
  <c r="H61" s="1"/>
  <c r="H62" a="1"/>
  <c r="H62" s="1"/>
  <c r="H63" a="1"/>
  <c r="H63" s="1"/>
  <c r="H65" a="1"/>
  <c r="H65" s="1"/>
  <c r="H66" a="1"/>
  <c r="H66" s="1"/>
  <c r="H67" a="1"/>
  <c r="H67" s="1"/>
  <c r="H68" a="1"/>
  <c r="H68" s="1"/>
  <c r="H70" a="1"/>
  <c r="H70" s="1"/>
  <c r="H71" a="1"/>
  <c r="H71" s="1"/>
  <c r="H72" a="1"/>
  <c r="H72" s="1"/>
  <c r="H73" a="1"/>
  <c r="H73" s="1"/>
  <c r="H74" a="1"/>
  <c r="H74" s="1"/>
  <c r="H76" a="1"/>
  <c r="H76" s="1"/>
  <c r="H81" a="1"/>
  <c r="H81" s="1"/>
  <c r="H85" a="1"/>
  <c r="H85" s="1"/>
  <c r="H86" a="1"/>
  <c r="H86" s="1"/>
  <c r="H88" a="1"/>
  <c r="H88" s="1"/>
  <c r="H89" a="1"/>
  <c r="H89" s="1"/>
  <c r="H90" a="1"/>
  <c r="H90" s="1"/>
  <c r="H91" a="1"/>
  <c r="H91" s="1"/>
  <c r="H92" a="1"/>
  <c r="H92" s="1"/>
  <c r="H94" a="1"/>
  <c r="H94" s="1"/>
  <c r="H95" a="1"/>
  <c r="H95" s="1"/>
  <c r="H96" a="1"/>
  <c r="H96" s="1"/>
  <c r="H97" a="1"/>
  <c r="H97" s="1"/>
  <c r="H98" a="1"/>
  <c r="H98" s="1"/>
  <c r="H99" a="1"/>
  <c r="H99" s="1"/>
  <c r="H101" a="1"/>
  <c r="H101" s="1"/>
  <c r="H102" a="1"/>
  <c r="H102" s="1"/>
  <c r="H103" a="1"/>
  <c r="H103" s="1"/>
  <c r="H104" a="1"/>
  <c r="H104" s="1"/>
  <c r="H106" a="1"/>
  <c r="H106" s="1"/>
  <c r="H107" a="1"/>
  <c r="H107" s="1"/>
  <c r="H108" a="1"/>
  <c r="H108" s="1"/>
  <c r="H109" a="1"/>
  <c r="H109" s="1"/>
  <c r="H110" a="1"/>
  <c r="H110" s="1"/>
  <c r="H112" a="1"/>
  <c r="H112" s="1"/>
  <c r="H113" a="1"/>
  <c r="H113" s="1"/>
  <c r="H114" a="1"/>
  <c r="H114" s="1"/>
  <c r="H115" a="1"/>
  <c r="H115" s="1"/>
  <c r="H116" a="1"/>
  <c r="H116" s="1"/>
  <c r="H117" a="1"/>
  <c r="H117" s="1"/>
  <c r="H119" a="1"/>
  <c r="H119" s="1"/>
  <c r="H120" a="1"/>
  <c r="H120" s="1"/>
  <c r="H121" a="1"/>
  <c r="H121" s="1"/>
  <c r="H122" a="1"/>
  <c r="H122" s="1"/>
  <c r="H7" a="1"/>
  <c r="H7" s="1"/>
  <c r="H8" a="1"/>
  <c r="H8" s="1"/>
  <c r="I6"/>
  <c r="I7"/>
  <c r="I8"/>
  <c r="I13"/>
  <c r="I14"/>
  <c r="I19"/>
  <c r="I20"/>
  <c r="I26"/>
  <c r="I32"/>
  <c r="I38"/>
  <c r="I43"/>
  <c r="I44"/>
  <c r="I49"/>
  <c r="I50"/>
  <c r="I56"/>
  <c r="I62"/>
  <c r="I67"/>
  <c r="I68"/>
  <c r="I72"/>
  <c r="I73"/>
  <c r="I74"/>
  <c r="I79"/>
  <c r="I80"/>
  <c r="I82"/>
  <c r="I83"/>
  <c r="I84"/>
  <c r="I85"/>
  <c r="I86"/>
  <c r="I87"/>
  <c r="I88"/>
  <c r="I89"/>
  <c r="I90"/>
  <c r="I91"/>
  <c r="I92"/>
  <c r="I93"/>
  <c r="I94"/>
  <c r="I95"/>
  <c r="I96"/>
  <c r="I97"/>
  <c r="I98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8"/>
  <c r="I119"/>
  <c r="I120"/>
  <c r="I121"/>
  <c r="I122"/>
  <c r="E22" i="4"/>
  <c r="E23"/>
  <c r="F23" s="1" a="1"/>
  <c r="F23" s="1"/>
  <c r="E24"/>
  <c r="F24" s="1" a="1"/>
  <c r="F24" s="1"/>
  <c r="E25"/>
  <c r="F25" s="1" a="1"/>
  <c r="F25" s="1"/>
  <c r="E26"/>
  <c r="F26" s="1" a="1"/>
  <c r="F26" s="1"/>
  <c r="E27"/>
  <c r="F27" s="1" a="1"/>
  <c r="F27" s="1"/>
  <c r="E28"/>
  <c r="E29"/>
  <c r="E30"/>
  <c r="F30" s="1" a="1"/>
  <c r="F30" s="1"/>
  <c r="E31"/>
  <c r="F31" s="1" a="1"/>
  <c r="F31" s="1"/>
  <c r="E32"/>
  <c r="F32" s="1" a="1"/>
  <c r="F32" s="1"/>
  <c r="E33"/>
  <c r="F33" s="1" a="1"/>
  <c r="F33" s="1"/>
  <c r="E34"/>
  <c r="E35"/>
  <c r="E36"/>
  <c r="F36" s="1" a="1"/>
  <c r="F36" s="1"/>
  <c r="E37"/>
  <c r="F37" s="1" a="1"/>
  <c r="F37" s="1"/>
  <c r="E38"/>
  <c r="F38" s="1" a="1"/>
  <c r="F38" s="1"/>
  <c r="E39"/>
  <c r="F39" s="1" a="1"/>
  <c r="F39" s="1"/>
  <c r="E40"/>
  <c r="F40" s="1" a="1"/>
  <c r="F40" s="1"/>
  <c r="E41"/>
  <c r="F41" s="1" a="1"/>
  <c r="F41" s="1"/>
  <c r="E42"/>
  <c r="F42" s="1" a="1"/>
  <c r="F42" s="1"/>
  <c r="E43"/>
  <c r="F43" s="1" a="1"/>
  <c r="F43" s="1"/>
  <c r="E44"/>
  <c r="F44" s="1" a="1"/>
  <c r="F44" s="1"/>
  <c r="E45"/>
  <c r="F45" s="1" a="1"/>
  <c r="F45" s="1"/>
  <c r="E46"/>
  <c r="F46" s="1" a="1"/>
  <c r="F46" s="1"/>
  <c r="E47"/>
  <c r="F47" s="1" a="1"/>
  <c r="F47" s="1"/>
  <c r="E48"/>
  <c r="F48" s="1" a="1"/>
  <c r="F48" s="1"/>
  <c r="E49"/>
  <c r="F49" s="1" a="1"/>
  <c r="F49" s="1"/>
  <c r="E50"/>
  <c r="F50" s="1" a="1"/>
  <c r="F50" s="1"/>
  <c r="E51"/>
  <c r="F51" s="1" a="1"/>
  <c r="F51" s="1"/>
  <c r="E52"/>
  <c r="F52" s="1" a="1"/>
  <c r="F52" s="1"/>
  <c r="E53"/>
  <c r="F53" s="1" a="1"/>
  <c r="F53" s="1"/>
  <c r="E54"/>
  <c r="F54" s="1" a="1"/>
  <c r="F54" s="1"/>
  <c r="E55"/>
  <c r="F55" s="1" a="1"/>
  <c r="F55" s="1"/>
  <c r="E56"/>
  <c r="F56" s="1" a="1"/>
  <c r="F56" s="1"/>
  <c r="E57"/>
  <c r="F57" s="1" a="1"/>
  <c r="F57" s="1"/>
  <c r="E58"/>
  <c r="F58" s="1" a="1"/>
  <c r="F58" s="1"/>
  <c r="E59"/>
  <c r="F59" s="1" a="1"/>
  <c r="F59" s="1"/>
  <c r="E60"/>
  <c r="F60" s="1" a="1"/>
  <c r="F60" s="1"/>
  <c r="E61"/>
  <c r="F61" s="1" a="1"/>
  <c r="F61" s="1"/>
  <c r="E62"/>
  <c r="F62" s="1" a="1"/>
  <c r="F62" s="1"/>
  <c r="E63"/>
  <c r="F63" s="1" a="1"/>
  <c r="F63" s="1"/>
  <c r="E64"/>
  <c r="F64" s="1" a="1"/>
  <c r="F64" s="1"/>
  <c r="E65"/>
  <c r="F65" s="1" a="1"/>
  <c r="F65" s="1"/>
  <c r="E66"/>
  <c r="F66" s="1" a="1"/>
  <c r="F66" s="1"/>
  <c r="E67"/>
  <c r="F67" s="1" a="1"/>
  <c r="F67" s="1"/>
  <c r="E68"/>
  <c r="F68" s="1" a="1"/>
  <c r="F68" s="1"/>
  <c r="E69"/>
  <c r="F69" s="1" a="1"/>
  <c r="F69" s="1"/>
  <c r="E70"/>
  <c r="F70" s="1" a="1"/>
  <c r="F70" s="1"/>
  <c r="E71"/>
  <c r="F71" s="1" a="1"/>
  <c r="F71" s="1"/>
  <c r="E72"/>
  <c r="F72" s="1" a="1"/>
  <c r="F72" s="1"/>
  <c r="E73"/>
  <c r="F73" s="1" a="1"/>
  <c r="F73" s="1"/>
  <c r="E74"/>
  <c r="F74" s="1" a="1"/>
  <c r="F74" s="1"/>
  <c r="E75"/>
  <c r="F75" s="1" a="1"/>
  <c r="F75" s="1"/>
  <c r="E76"/>
  <c r="F76" s="1" a="1"/>
  <c r="F76" s="1"/>
  <c r="E77"/>
  <c r="F77" s="1" a="1"/>
  <c r="F77" s="1"/>
  <c r="E78"/>
  <c r="F78" s="1" a="1"/>
  <c r="F78" s="1"/>
  <c r="E79"/>
  <c r="F79" s="1" a="1"/>
  <c r="F79" s="1"/>
  <c r="E80"/>
  <c r="F80" s="1" a="1"/>
  <c r="F80" s="1"/>
  <c r="E81"/>
  <c r="F81" s="1" a="1"/>
  <c r="F81" s="1"/>
  <c r="E82"/>
  <c r="F82" s="1" a="1"/>
  <c r="F82" s="1"/>
  <c r="E83"/>
  <c r="F83" s="1" a="1"/>
  <c r="F83" s="1"/>
  <c r="E84"/>
  <c r="F84" s="1" a="1"/>
  <c r="F84" s="1"/>
  <c r="E85"/>
  <c r="F85" s="1" a="1"/>
  <c r="F85" s="1"/>
  <c r="E86"/>
  <c r="F86" s="1" a="1"/>
  <c r="F86" s="1"/>
  <c r="E87"/>
  <c r="F87" s="1" a="1"/>
  <c r="F87" s="1"/>
  <c r="E88"/>
  <c r="F88" s="1" a="1"/>
  <c r="F88" s="1"/>
  <c r="E89"/>
  <c r="F89" s="1" a="1"/>
  <c r="F89" s="1"/>
  <c r="E90"/>
  <c r="F90" s="1" a="1"/>
  <c r="F90" s="1"/>
  <c r="E91"/>
  <c r="F91" s="1" a="1"/>
  <c r="F91" s="1"/>
  <c r="E92"/>
  <c r="F92" s="1" a="1"/>
  <c r="F92" s="1"/>
  <c r="E93"/>
  <c r="F93" s="1" a="1"/>
  <c r="F93" s="1"/>
  <c r="E94"/>
  <c r="F94" s="1" a="1"/>
  <c r="F94" s="1"/>
  <c r="E95"/>
  <c r="F95" s="1" a="1"/>
  <c r="F95" s="1"/>
  <c r="E96"/>
  <c r="F96" s="1" a="1"/>
  <c r="F96" s="1"/>
  <c r="E97"/>
  <c r="F97" s="1" a="1"/>
  <c r="F97" s="1"/>
  <c r="E98"/>
  <c r="F98" s="1" a="1"/>
  <c r="F98" s="1"/>
  <c r="E99"/>
  <c r="F99" s="1" a="1"/>
  <c r="F99" s="1"/>
  <c r="E100"/>
  <c r="F100" s="1" a="1"/>
  <c r="F100" s="1"/>
  <c r="E101"/>
  <c r="F101" s="1" a="1"/>
  <c r="F101" s="1"/>
  <c r="E102"/>
  <c r="F102" s="1" a="1"/>
  <c r="F102" s="1"/>
  <c r="E103"/>
  <c r="F103" s="1" a="1"/>
  <c r="F103" s="1"/>
  <c r="E104"/>
  <c r="F104" s="1" a="1"/>
  <c r="F104" s="1"/>
  <c r="E105"/>
  <c r="F105" s="1" a="1"/>
  <c r="F105" s="1"/>
  <c r="E106"/>
  <c r="F106" s="1" a="1"/>
  <c r="F106" s="1"/>
  <c r="E107"/>
  <c r="F107" s="1" a="1"/>
  <c r="F107" s="1"/>
  <c r="E108"/>
  <c r="F108" s="1" a="1"/>
  <c r="F108" s="1"/>
  <c r="E109"/>
  <c r="F109" s="1" a="1"/>
  <c r="F109" s="1"/>
  <c r="E110"/>
  <c r="F110" s="1" a="1"/>
  <c r="F110" s="1"/>
  <c r="E111"/>
  <c r="F111" s="1" a="1"/>
  <c r="F111" s="1"/>
  <c r="E112"/>
  <c r="F112" s="1" a="1"/>
  <c r="F112" s="1"/>
  <c r="E113"/>
  <c r="F113" s="1" a="1"/>
  <c r="F113" s="1"/>
  <c r="E114"/>
  <c r="F114" s="1" a="1"/>
  <c r="F114" s="1"/>
  <c r="E115"/>
  <c r="F115" s="1" a="1"/>
  <c r="F115" s="1"/>
  <c r="E116"/>
  <c r="F116" s="1" a="1"/>
  <c r="F116" s="1"/>
  <c r="E117"/>
  <c r="F117" s="1" a="1"/>
  <c r="F117" s="1"/>
  <c r="E118"/>
  <c r="F118" s="1" a="1"/>
  <c r="F118" s="1"/>
  <c r="E119"/>
  <c r="F119" s="1" a="1"/>
  <c r="F119" s="1"/>
  <c r="E120"/>
  <c r="F120" s="1" a="1"/>
  <c r="F120" s="1"/>
  <c r="E121"/>
  <c r="F121" s="1" a="1"/>
  <c r="F121" s="1"/>
  <c r="E122"/>
  <c r="F122" s="1" a="1"/>
  <c r="F122" s="1"/>
  <c r="E123"/>
  <c r="F123" s="1" a="1"/>
  <c r="F123" s="1"/>
  <c r="E124"/>
  <c r="F124" s="1" a="1"/>
  <c r="F124" s="1"/>
  <c r="E125"/>
  <c r="F125" s="1" a="1"/>
  <c r="F125" s="1"/>
  <c r="E126"/>
  <c r="F126" s="1" a="1"/>
  <c r="F126" s="1"/>
  <c r="E127"/>
  <c r="F127" s="1" a="1"/>
  <c r="F127" s="1"/>
  <c r="E128"/>
  <c r="F128" s="1" a="1"/>
  <c r="F128" s="1"/>
  <c r="E129"/>
  <c r="F129" s="1" a="1"/>
  <c r="F129" s="1"/>
  <c r="E130"/>
  <c r="F130" s="1" a="1"/>
  <c r="F130" s="1"/>
  <c r="E131"/>
  <c r="F131" s="1" a="1"/>
  <c r="F131" s="1"/>
  <c r="E132"/>
  <c r="F132" s="1" a="1"/>
  <c r="F132" s="1"/>
  <c r="E133"/>
  <c r="F133" s="1" a="1"/>
  <c r="F133" s="1"/>
  <c r="E134"/>
  <c r="F134" s="1" a="1"/>
  <c r="F134" s="1"/>
  <c r="E135"/>
  <c r="F135" s="1" a="1"/>
  <c r="F135" s="1"/>
  <c r="E136"/>
  <c r="F136" s="1" a="1"/>
  <c r="F136" s="1"/>
  <c r="E137"/>
  <c r="F137" s="1" a="1"/>
  <c r="F137" s="1"/>
  <c r="E138"/>
  <c r="F138" s="1" a="1"/>
  <c r="F138" s="1"/>
  <c r="E139"/>
  <c r="F139" s="1" a="1"/>
  <c r="F139" s="1"/>
  <c r="E140"/>
  <c r="F140" s="1" a="1"/>
  <c r="F140" s="1"/>
  <c r="E141"/>
  <c r="F141" s="1" a="1"/>
  <c r="F141" s="1"/>
  <c r="B24"/>
  <c r="D24" s="1" a="1"/>
  <c r="D24" s="1"/>
  <c r="B25"/>
  <c r="C25" s="1" a="1"/>
  <c r="C25" s="1"/>
  <c r="B26"/>
  <c r="D26" s="1" a="1"/>
  <c r="D26" s="1"/>
  <c r="B27"/>
  <c r="C27" s="1" a="1"/>
  <c r="C27" s="1"/>
  <c r="B28"/>
  <c r="D28" s="1" a="1"/>
  <c r="D28" s="1"/>
  <c r="B29"/>
  <c r="C29" s="1" a="1"/>
  <c r="C29" s="1"/>
  <c r="B30"/>
  <c r="D30" s="1" a="1"/>
  <c r="D30" s="1"/>
  <c r="B31"/>
  <c r="C31" s="1" a="1"/>
  <c r="C31" s="1"/>
  <c r="B32"/>
  <c r="D32" s="1" a="1"/>
  <c r="D32" s="1"/>
  <c r="B33"/>
  <c r="C33" s="1" a="1"/>
  <c r="C33" s="1"/>
  <c r="B34"/>
  <c r="D34" s="1" a="1"/>
  <c r="D34" s="1"/>
  <c r="B35"/>
  <c r="D35" s="1" a="1"/>
  <c r="D35" s="1"/>
  <c r="B36"/>
  <c r="C36" s="1" a="1"/>
  <c r="C36" s="1"/>
  <c r="B37"/>
  <c r="D37" s="1" a="1"/>
  <c r="D37" s="1"/>
  <c r="B38"/>
  <c r="C38" s="1" a="1"/>
  <c r="C38" s="1"/>
  <c r="B39"/>
  <c r="D39" s="1" a="1"/>
  <c r="D39" s="1"/>
  <c r="B40"/>
  <c r="C40" s="1" a="1"/>
  <c r="C40" s="1"/>
  <c r="B41"/>
  <c r="D41" s="1" a="1"/>
  <c r="D41" s="1"/>
  <c r="B42"/>
  <c r="C42" s="1" a="1"/>
  <c r="C42" s="1"/>
  <c r="B43"/>
  <c r="D43" s="1" a="1"/>
  <c r="D43" s="1"/>
  <c r="B44"/>
  <c r="C44" s="1" a="1"/>
  <c r="C44" s="1"/>
  <c r="B45"/>
  <c r="D45" s="1" a="1"/>
  <c r="D45" s="1"/>
  <c r="B46"/>
  <c r="C46" s="1" a="1"/>
  <c r="C46" s="1"/>
  <c r="B47"/>
  <c r="D47" s="1" a="1"/>
  <c r="D47" s="1"/>
  <c r="B48"/>
  <c r="C48" s="1" a="1"/>
  <c r="C48" s="1"/>
  <c r="B49"/>
  <c r="D49" s="1" a="1"/>
  <c r="D49" s="1"/>
  <c r="B50"/>
  <c r="C50" s="1" a="1"/>
  <c r="C50" s="1"/>
  <c r="B51"/>
  <c r="D51" s="1" a="1"/>
  <c r="D51" s="1"/>
  <c r="B52"/>
  <c r="C52" s="1" a="1"/>
  <c r="C52" s="1"/>
  <c r="B53"/>
  <c r="D53" s="1" a="1"/>
  <c r="D53" s="1"/>
  <c r="B54"/>
  <c r="C54" s="1" a="1"/>
  <c r="C54" s="1"/>
  <c r="B55"/>
  <c r="D55" s="1" a="1"/>
  <c r="D55" s="1"/>
  <c r="B56"/>
  <c r="C56" s="1" a="1"/>
  <c r="C56" s="1"/>
  <c r="B57"/>
  <c r="D57" s="1" a="1"/>
  <c r="D57" s="1"/>
  <c r="B58"/>
  <c r="C58" s="1" a="1"/>
  <c r="C58" s="1"/>
  <c r="B59"/>
  <c r="D59" s="1" a="1"/>
  <c r="D59" s="1"/>
  <c r="B60"/>
  <c r="C60" s="1" a="1"/>
  <c r="C60" s="1"/>
  <c r="B61"/>
  <c r="D61" s="1" a="1"/>
  <c r="D61" s="1"/>
  <c r="B62"/>
  <c r="C62" s="1" a="1"/>
  <c r="C62" s="1"/>
  <c r="B63"/>
  <c r="D63" s="1" a="1"/>
  <c r="D63" s="1"/>
  <c r="B64"/>
  <c r="C64" s="1" a="1"/>
  <c r="C64" s="1"/>
  <c r="B65"/>
  <c r="D65" s="1" a="1"/>
  <c r="D65" s="1"/>
  <c r="B66"/>
  <c r="C66" s="1" a="1"/>
  <c r="C66" s="1"/>
  <c r="B67"/>
  <c r="D67" s="1" a="1"/>
  <c r="D67" s="1"/>
  <c r="B68"/>
  <c r="C68" s="1" a="1"/>
  <c r="C68" s="1"/>
  <c r="B69"/>
  <c r="D69" s="1" a="1"/>
  <c r="D69" s="1"/>
  <c r="B70"/>
  <c r="C70" s="1" a="1"/>
  <c r="C70" s="1"/>
  <c r="B71"/>
  <c r="D71" s="1" a="1"/>
  <c r="D71" s="1"/>
  <c r="B72"/>
  <c r="C72" s="1" a="1"/>
  <c r="C72" s="1"/>
  <c r="B73"/>
  <c r="D73" s="1" a="1"/>
  <c r="D73" s="1"/>
  <c r="B74"/>
  <c r="C74" s="1" a="1"/>
  <c r="C74" s="1"/>
  <c r="B75"/>
  <c r="D75" s="1" a="1"/>
  <c r="D75" s="1"/>
  <c r="B76"/>
  <c r="C76" s="1" a="1"/>
  <c r="C76" s="1"/>
  <c r="B77"/>
  <c r="D77" s="1" a="1"/>
  <c r="D77" s="1"/>
  <c r="B78"/>
  <c r="C78" s="1" a="1"/>
  <c r="C78" s="1"/>
  <c r="B79"/>
  <c r="D79" s="1" a="1"/>
  <c r="D79" s="1"/>
  <c r="B80"/>
  <c r="C80" s="1" a="1"/>
  <c r="C80" s="1"/>
  <c r="B81"/>
  <c r="D81" s="1" a="1"/>
  <c r="D81" s="1"/>
  <c r="B82"/>
  <c r="C82" s="1" a="1"/>
  <c r="C82" s="1"/>
  <c r="B83"/>
  <c r="D83" s="1" a="1"/>
  <c r="D83" s="1"/>
  <c r="B84"/>
  <c r="C84" s="1" a="1"/>
  <c r="C84" s="1"/>
  <c r="B85"/>
  <c r="D85" s="1" a="1"/>
  <c r="D85" s="1"/>
  <c r="B86"/>
  <c r="C86" s="1" a="1"/>
  <c r="C86" s="1"/>
  <c r="B87"/>
  <c r="D87" s="1" a="1"/>
  <c r="D87" s="1"/>
  <c r="B88"/>
  <c r="C88" s="1" a="1"/>
  <c r="C88" s="1"/>
  <c r="B89"/>
  <c r="D89" s="1" a="1"/>
  <c r="D89" s="1"/>
  <c r="B90"/>
  <c r="C90" s="1" a="1"/>
  <c r="C90" s="1"/>
  <c r="B91"/>
  <c r="D91" s="1" a="1"/>
  <c r="D91" s="1"/>
  <c r="B92"/>
  <c r="C92" s="1" a="1"/>
  <c r="C92" s="1"/>
  <c r="B93"/>
  <c r="D93" s="1" a="1"/>
  <c r="D93" s="1"/>
  <c r="B94"/>
  <c r="C94" s="1" a="1"/>
  <c r="C94" s="1"/>
  <c r="B95"/>
  <c r="D95" s="1" a="1"/>
  <c r="D95" s="1"/>
  <c r="B96"/>
  <c r="C96" s="1" a="1"/>
  <c r="C96" s="1"/>
  <c r="B97"/>
  <c r="D97" s="1" a="1"/>
  <c r="D97" s="1"/>
  <c r="B98"/>
  <c r="C98" s="1" a="1"/>
  <c r="C98" s="1"/>
  <c r="B99"/>
  <c r="D99" s="1" a="1"/>
  <c r="D99" s="1"/>
  <c r="B100"/>
  <c r="C100" s="1" a="1"/>
  <c r="C100" s="1"/>
  <c r="B101"/>
  <c r="D101" s="1" a="1"/>
  <c r="D101" s="1"/>
  <c r="B102"/>
  <c r="C102" s="1" a="1"/>
  <c r="C102" s="1"/>
  <c r="B103"/>
  <c r="D103" s="1" a="1"/>
  <c r="D103" s="1"/>
  <c r="B104"/>
  <c r="C104" s="1" a="1"/>
  <c r="C104" s="1"/>
  <c r="B105"/>
  <c r="D105" s="1" a="1"/>
  <c r="D105" s="1"/>
  <c r="B106"/>
  <c r="C106" s="1" a="1"/>
  <c r="C106" s="1"/>
  <c r="B107"/>
  <c r="D107" s="1" a="1"/>
  <c r="D107" s="1"/>
  <c r="B108"/>
  <c r="C108" s="1" a="1"/>
  <c r="C108" s="1"/>
  <c r="B109"/>
  <c r="D109" s="1" a="1"/>
  <c r="D109" s="1"/>
  <c r="B110"/>
  <c r="C110" s="1" a="1"/>
  <c r="C110" s="1"/>
  <c r="B111"/>
  <c r="D111" s="1" a="1"/>
  <c r="D111" s="1"/>
  <c r="B112"/>
  <c r="C112" s="1" a="1"/>
  <c r="C112" s="1"/>
  <c r="B113"/>
  <c r="D113" s="1" a="1"/>
  <c r="D113" s="1"/>
  <c r="B114"/>
  <c r="C114" s="1" a="1"/>
  <c r="C114" s="1"/>
  <c r="B115"/>
  <c r="D115" s="1" a="1"/>
  <c r="D115" s="1"/>
  <c r="B116"/>
  <c r="C116" s="1" a="1"/>
  <c r="C116" s="1"/>
  <c r="B117"/>
  <c r="D117" s="1" a="1"/>
  <c r="D117" s="1"/>
  <c r="B118"/>
  <c r="C118" s="1" a="1"/>
  <c r="C118" s="1"/>
  <c r="B119"/>
  <c r="D119" s="1" a="1"/>
  <c r="D119" s="1"/>
  <c r="B120"/>
  <c r="C120" s="1" a="1"/>
  <c r="C120" s="1"/>
  <c r="B121"/>
  <c r="D121" s="1" a="1"/>
  <c r="D121" s="1"/>
  <c r="B122"/>
  <c r="C122" s="1" a="1"/>
  <c r="C122" s="1"/>
  <c r="B123"/>
  <c r="D123" s="1" a="1"/>
  <c r="D123" s="1"/>
  <c r="B124"/>
  <c r="C124" s="1" a="1"/>
  <c r="C124" s="1"/>
  <c r="B125"/>
  <c r="D125" s="1" a="1"/>
  <c r="D125" s="1"/>
  <c r="B126"/>
  <c r="C126" s="1" a="1"/>
  <c r="C126" s="1"/>
  <c r="B127"/>
  <c r="D127" s="1" a="1"/>
  <c r="D127" s="1"/>
  <c r="B128"/>
  <c r="C128" s="1" a="1"/>
  <c r="C128" s="1"/>
  <c r="B129"/>
  <c r="D129" s="1" a="1"/>
  <c r="D129" s="1"/>
  <c r="B130"/>
  <c r="C130" s="1" a="1"/>
  <c r="C130" s="1"/>
  <c r="B131"/>
  <c r="D131" s="1" a="1"/>
  <c r="D131" s="1"/>
  <c r="B132"/>
  <c r="C132" s="1" a="1"/>
  <c r="C132" s="1"/>
  <c r="B133"/>
  <c r="D133" s="1" a="1"/>
  <c r="D133" s="1"/>
  <c r="B134"/>
  <c r="C134" s="1" a="1"/>
  <c r="C134" s="1"/>
  <c r="B135"/>
  <c r="D135" s="1" a="1"/>
  <c r="D135" s="1"/>
  <c r="B136"/>
  <c r="C136" s="1" a="1"/>
  <c r="C136" s="1"/>
  <c r="B137"/>
  <c r="D137" s="1" a="1"/>
  <c r="D137" s="1"/>
  <c r="B138"/>
  <c r="C138" s="1" a="1"/>
  <c r="C138" s="1"/>
  <c r="B139"/>
  <c r="D139" s="1" a="1"/>
  <c r="D139" s="1"/>
  <c r="B140"/>
  <c r="C140" s="1" a="1"/>
  <c r="C140" s="1"/>
  <c r="B141"/>
  <c r="D141" s="1" a="1"/>
  <c r="D141" s="1"/>
  <c r="B23"/>
  <c r="B22"/>
  <c r="C22" s="1" a="1"/>
  <c r="C22" s="1"/>
  <c r="F44" i="2" l="1" a="1"/>
  <c r="F44" s="1"/>
  <c r="F45" a="1"/>
  <c r="F45" s="1"/>
  <c r="C51" a="1"/>
  <c r="C51" s="1"/>
  <c r="F81" i="1" a="1"/>
  <c r="F81" s="1"/>
  <c r="F38" i="2" a="1"/>
  <c r="F38" s="1"/>
  <c r="F39" a="1"/>
  <c r="F39" s="1"/>
  <c r="F75" i="1" a="1"/>
  <c r="F75" s="1"/>
  <c r="F29" i="4" a="1"/>
  <c r="F29" s="1"/>
  <c r="F28" a="1"/>
  <c r="F28" s="1"/>
  <c r="F35" a="1"/>
  <c r="F35" s="1"/>
  <c r="F34" a="1"/>
  <c r="F34" s="1"/>
  <c r="F31" i="2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F25" a="1"/>
  <c r="F25" s="1"/>
  <c r="F26" a="1"/>
  <c r="F26" s="1"/>
  <c r="F27" a="1"/>
  <c r="F27" s="1"/>
  <c r="F31" i="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F38" a="1"/>
  <c r="F38" s="1"/>
  <c r="F39" a="1"/>
  <c r="F39" s="1"/>
  <c r="F44" a="1"/>
  <c r="F44" s="1"/>
  <c r="F45" a="1"/>
  <c r="F45" s="1"/>
  <c r="F51" a="1"/>
  <c r="F51" s="1"/>
  <c r="F54" a="1"/>
  <c r="F54" s="1"/>
  <c r="F55" a="1"/>
  <c r="F55" s="1"/>
  <c r="F56" a="1"/>
  <c r="F56" s="1"/>
  <c r="F57" a="1"/>
  <c r="F57" s="1"/>
  <c r="F61" a="1"/>
  <c r="F61" s="1"/>
  <c r="F62" a="1"/>
  <c r="F62" s="1"/>
  <c r="F63" a="1"/>
  <c r="F63" s="1"/>
  <c r="F67" a="1"/>
  <c r="F67" s="1"/>
  <c r="F68" a="1"/>
  <c r="F68" s="1"/>
  <c r="F69" a="1"/>
  <c r="F69" s="1"/>
  <c r="F51" i="2" a="1"/>
  <c r="F51" s="1"/>
  <c r="F54" a="1"/>
  <c r="F54" s="1"/>
  <c r="F55" a="1"/>
  <c r="F55" s="1"/>
  <c r="F56" a="1"/>
  <c r="F56" s="1"/>
  <c r="F57" a="1"/>
  <c r="F57" s="1"/>
  <c r="F61" a="1"/>
  <c r="F61" s="1"/>
  <c r="F62" a="1"/>
  <c r="F62" s="1"/>
  <c r="F63" a="1"/>
  <c r="F63" s="1"/>
  <c r="F67" a="1"/>
  <c r="F67" s="1"/>
  <c r="F68" a="1"/>
  <c r="F68" s="1"/>
  <c r="F69" a="1"/>
  <c r="F69" s="1"/>
  <c r="F75" a="1"/>
  <c r="F75" s="1"/>
  <c r="F81" a="1"/>
  <c r="F81" s="1"/>
  <c r="F85" a="1"/>
  <c r="F85" s="1"/>
  <c r="F86" a="1"/>
  <c r="F86" s="1"/>
  <c r="F131" i="1" a="1"/>
  <c r="F131" s="1"/>
  <c r="C22" a="1"/>
  <c r="C22" s="1"/>
  <c r="F25" a="1"/>
  <c r="F25" s="1"/>
  <c r="F26" a="1"/>
  <c r="F26" s="1"/>
  <c r="F27" a="1"/>
  <c r="F27" s="1"/>
  <c r="D28" a="1"/>
  <c r="D28" s="1"/>
  <c r="F28" s="1" a="1"/>
  <c r="F28" s="1"/>
  <c r="F105" a="1"/>
  <c r="F105" s="1"/>
  <c r="F107" a="1"/>
  <c r="F107" s="1"/>
  <c r="F108" a="1"/>
  <c r="F108" s="1"/>
  <c r="F109" a="1"/>
  <c r="F109" s="1"/>
  <c r="F110" a="1"/>
  <c r="F110" s="1"/>
  <c r="F111" a="1"/>
  <c r="F111" s="1"/>
  <c r="F113" a="1"/>
  <c r="F113" s="1"/>
  <c r="F114" a="1"/>
  <c r="F114" s="1"/>
  <c r="F115" a="1"/>
  <c r="F115" s="1"/>
  <c r="F116" a="1"/>
  <c r="F116" s="1"/>
  <c r="F117" a="1"/>
  <c r="F117" s="1"/>
  <c r="F120" a="1"/>
  <c r="F120" s="1"/>
  <c r="F121" a="1"/>
  <c r="F121" s="1"/>
  <c r="F122" a="1"/>
  <c r="F122" s="1"/>
  <c r="F123" a="1"/>
  <c r="F123" s="1"/>
  <c r="F125" a="1"/>
  <c r="F125" s="1"/>
  <c r="F126" a="1"/>
  <c r="F126" s="1"/>
  <c r="F127" a="1"/>
  <c r="F127" s="1"/>
  <c r="F128" a="1"/>
  <c r="F128" s="1"/>
  <c r="F129" a="1"/>
  <c r="F129" s="1"/>
  <c r="F130" a="1"/>
  <c r="F130" s="1"/>
  <c r="D131" a="1"/>
  <c r="D131" s="1"/>
  <c r="F133" a="1"/>
  <c r="F133" s="1"/>
  <c r="F134" a="1"/>
  <c r="F134" s="1"/>
  <c r="F135" a="1"/>
  <c r="F135" s="1"/>
  <c r="F138" a="1"/>
  <c r="F138" s="1"/>
  <c r="F139" a="1"/>
  <c r="F139" s="1"/>
  <c r="F140" a="1"/>
  <c r="F140" s="1"/>
  <c r="F141" a="1"/>
  <c r="F141" s="1"/>
  <c r="F103" i="3"/>
  <c r="H84" i="5" s="1" a="1"/>
  <c r="H84" s="1"/>
  <c r="C141" i="3" a="1"/>
  <c r="C141" s="1"/>
  <c r="D93" i="2" a="1"/>
  <c r="D93" s="1"/>
  <c r="D99" i="1" a="1"/>
  <c r="D99" s="1"/>
  <c r="F130" i="3"/>
  <c r="H111" i="5" s="1" a="1"/>
  <c r="H111" s="1"/>
  <c r="A20" i="6" s="1" a="1"/>
  <c r="A20" s="1"/>
  <c r="F20" s="1"/>
  <c r="C73" i="1" a="1"/>
  <c r="C73" s="1"/>
  <c r="F73" s="1" a="1"/>
  <c r="F73" s="1"/>
  <c r="I54" i="5" s="1"/>
  <c r="C137" i="1" a="1"/>
  <c r="C137" s="1"/>
  <c r="F137" s="1" a="1"/>
  <c r="F137" s="1"/>
  <c r="C101" a="1"/>
  <c r="C101" s="1"/>
  <c r="F101" s="1" a="1"/>
  <c r="F101" s="1"/>
  <c r="C125" i="3" a="1"/>
  <c r="C125" s="1"/>
  <c r="C133" a="1"/>
  <c r="C133" s="1"/>
  <c r="D69" i="2" a="1"/>
  <c r="D69" s="1"/>
  <c r="C75" a="1"/>
  <c r="C75" s="1"/>
  <c r="D117" a="1"/>
  <c r="D117" s="1"/>
  <c r="C119" a="1"/>
  <c r="C119" s="1"/>
  <c r="F119" s="1" a="1"/>
  <c r="F119" s="1"/>
  <c r="C123" a="1"/>
  <c r="C123" s="1"/>
  <c r="D51" i="1" a="1"/>
  <c r="D51" s="1"/>
  <c r="C89" a="1"/>
  <c r="C89" s="1"/>
  <c r="F89" s="1" a="1"/>
  <c r="F89" s="1"/>
  <c r="D115" a="1"/>
  <c r="D115" s="1"/>
  <c r="C117" a="1"/>
  <c r="C117" s="1"/>
  <c r="C121" a="1"/>
  <c r="C121" s="1"/>
  <c r="C121" i="3" a="1"/>
  <c r="C121" s="1"/>
  <c r="C129" a="1"/>
  <c r="C129" s="1"/>
  <c r="C137" a="1"/>
  <c r="C137" s="1"/>
  <c r="F137" s="1"/>
  <c r="H118" i="5" s="1" a="1"/>
  <c r="H118" s="1"/>
  <c r="A21" i="6" s="1" a="1"/>
  <c r="A21" s="1"/>
  <c r="F21" s="1"/>
  <c r="D36" i="2" a="1"/>
  <c r="D36" s="1"/>
  <c r="C119" i="3" a="1"/>
  <c r="C119" s="1"/>
  <c r="F119" s="1"/>
  <c r="H100" i="5" s="1" a="1"/>
  <c r="H100" s="1"/>
  <c r="A18" i="6" s="1" a="1"/>
  <c r="A18" s="1"/>
  <c r="F18" s="1"/>
  <c r="C123" i="3" a="1"/>
  <c r="C123" s="1"/>
  <c r="C127" a="1"/>
  <c r="C127" s="1"/>
  <c r="C131" a="1"/>
  <c r="C131" s="1"/>
  <c r="C135" a="1"/>
  <c r="C135" s="1"/>
  <c r="C139" a="1"/>
  <c r="C139" s="1"/>
  <c r="C30" i="2" a="1"/>
  <c r="C30" s="1"/>
  <c r="F30" s="1" a="1"/>
  <c r="F30" s="1"/>
  <c r="D45" a="1"/>
  <c r="D45" s="1"/>
  <c r="D61" a="1"/>
  <c r="D61" s="1"/>
  <c r="C63" a="1"/>
  <c r="C63" s="1"/>
  <c r="C79" a="1"/>
  <c r="C79" s="1"/>
  <c r="F79" s="1" a="1"/>
  <c r="F79" s="1"/>
  <c r="D101" a="1"/>
  <c r="D101" s="1"/>
  <c r="F101" s="1" a="1"/>
  <c r="F101" s="1"/>
  <c r="C103" a="1"/>
  <c r="C103" s="1"/>
  <c r="C107" a="1"/>
  <c r="C107" s="1"/>
  <c r="D133" a="1"/>
  <c r="D133" s="1"/>
  <c r="C135" a="1"/>
  <c r="C135" s="1"/>
  <c r="C139" a="1"/>
  <c r="C139" s="1"/>
  <c r="C41" i="1" a="1"/>
  <c r="C41" s="1"/>
  <c r="F41" s="1" a="1"/>
  <c r="F41" s="1"/>
  <c r="C61" a="1"/>
  <c r="C61" s="1"/>
  <c r="C141" a="1"/>
  <c r="C141" s="1"/>
  <c r="C118" i="3" a="1"/>
  <c r="C118" s="1"/>
  <c r="F118" s="1"/>
  <c r="I99" i="5" s="1"/>
  <c r="C120" i="3" a="1"/>
  <c r="C120" s="1"/>
  <c r="C122" a="1"/>
  <c r="C122" s="1"/>
  <c r="C124" a="1"/>
  <c r="C124" s="1"/>
  <c r="F124" s="1"/>
  <c r="H105" i="5" s="1" a="1"/>
  <c r="H105" s="1"/>
  <c r="A19" i="6" s="1" a="1"/>
  <c r="A19" s="1"/>
  <c r="F19" s="1"/>
  <c r="C126" i="3" a="1"/>
  <c r="C126" s="1"/>
  <c r="C128" a="1"/>
  <c r="C128" s="1"/>
  <c r="C130" a="1"/>
  <c r="C130" s="1"/>
  <c r="C132" a="1"/>
  <c r="C132" s="1"/>
  <c r="C134" a="1"/>
  <c r="C134" s="1"/>
  <c r="C136" a="1"/>
  <c r="C136" s="1"/>
  <c r="F136" s="1"/>
  <c r="I117" i="5" s="1"/>
  <c r="C138" i="3" a="1"/>
  <c r="C138" s="1"/>
  <c r="C140" a="1"/>
  <c r="C140" s="1"/>
  <c r="C24" i="2" a="1"/>
  <c r="C24" s="1"/>
  <c r="F24" s="1" a="1"/>
  <c r="F24" s="1"/>
  <c r="C28" a="1"/>
  <c r="C28" s="1"/>
  <c r="F28" s="1" a="1"/>
  <c r="F28" s="1"/>
  <c r="C32" a="1"/>
  <c r="C32" s="1"/>
  <c r="C38" a="1"/>
  <c r="C38" s="1"/>
  <c r="C47" a="1"/>
  <c r="C47" s="1"/>
  <c r="F47" s="1" a="1"/>
  <c r="F47" s="1"/>
  <c r="H28" i="5" s="1" a="1"/>
  <c r="H28" s="1"/>
  <c r="A6" i="6" s="1" a="1"/>
  <c r="A6" s="1"/>
  <c r="F6" s="1"/>
  <c r="D53" i="2" a="1"/>
  <c r="D53" s="1"/>
  <c r="F53" s="1" a="1"/>
  <c r="F53" s="1"/>
  <c r="C55" a="1"/>
  <c r="C55" s="1"/>
  <c r="C67" a="1"/>
  <c r="C67" s="1"/>
  <c r="D77" a="1"/>
  <c r="D77" s="1"/>
  <c r="F77" s="1" a="1"/>
  <c r="F77" s="1"/>
  <c r="C83" a="1"/>
  <c r="C83" s="1"/>
  <c r="F83" s="1" a="1"/>
  <c r="F83" s="1"/>
  <c r="C87" a="1"/>
  <c r="C87" s="1"/>
  <c r="C91" a="1"/>
  <c r="C91" s="1"/>
  <c r="C95" a="1"/>
  <c r="C95" s="1"/>
  <c r="C99" a="1"/>
  <c r="C99" s="1"/>
  <c r="D109" a="1"/>
  <c r="D109" s="1"/>
  <c r="C111" a="1"/>
  <c r="C111" s="1"/>
  <c r="C115" a="1"/>
  <c r="C115" s="1"/>
  <c r="D125" a="1"/>
  <c r="D125" s="1"/>
  <c r="C127" a="1"/>
  <c r="C127" s="1"/>
  <c r="C131" a="1"/>
  <c r="C131" s="1"/>
  <c r="D141" a="1"/>
  <c r="D141" s="1"/>
  <c r="C26" i="1" a="1"/>
  <c r="C26" s="1"/>
  <c r="D32" a="1"/>
  <c r="D32" s="1"/>
  <c r="C36" a="1"/>
  <c r="C36" s="1"/>
  <c r="D43" a="1"/>
  <c r="D43" s="1"/>
  <c r="F43" s="1" a="1"/>
  <c r="F43" s="1"/>
  <c r="C45" a="1"/>
  <c r="C45" s="1"/>
  <c r="C53" a="1"/>
  <c r="C53" s="1"/>
  <c r="F53" s="1" a="1"/>
  <c r="F53" s="1"/>
  <c r="C57" a="1"/>
  <c r="C57" s="1"/>
  <c r="C65" a="1"/>
  <c r="C65" s="1"/>
  <c r="F65" s="1" a="1"/>
  <c r="F65" s="1"/>
  <c r="C69" a="1"/>
  <c r="C69" s="1"/>
  <c r="D75" a="1"/>
  <c r="D75" s="1"/>
  <c r="C81" a="1"/>
  <c r="C81" s="1"/>
  <c r="D91" a="1"/>
  <c r="D91" s="1"/>
  <c r="C93" a="1"/>
  <c r="C93" s="1"/>
  <c r="D107" a="1"/>
  <c r="D107" s="1"/>
  <c r="C109" a="1"/>
  <c r="C109" s="1"/>
  <c r="C113" a="1"/>
  <c r="C113" s="1"/>
  <c r="D123" a="1"/>
  <c r="D123" s="1"/>
  <c r="C125" a="1"/>
  <c r="C125" s="1"/>
  <c r="C129" a="1"/>
  <c r="C129" s="1"/>
  <c r="C97" a="1"/>
  <c r="C97" s="1"/>
  <c r="D85" i="2" a="1"/>
  <c r="D85" s="1"/>
  <c r="C85" i="1" a="1"/>
  <c r="C85" s="1"/>
  <c r="D83" a="1"/>
  <c r="D83" s="1"/>
  <c r="F83" s="1" a="1"/>
  <c r="F83" s="1"/>
  <c r="C77" a="1"/>
  <c r="C77" s="1"/>
  <c r="F77" s="1" a="1"/>
  <c r="F77" s="1"/>
  <c r="C71" i="2" a="1"/>
  <c r="C71" s="1"/>
  <c r="F71" s="1" a="1"/>
  <c r="F71" s="1"/>
  <c r="D67" i="1" a="1"/>
  <c r="D67" s="1"/>
  <c r="C59" i="2" a="1"/>
  <c r="C59" s="1"/>
  <c r="F59" s="1" a="1"/>
  <c r="F59" s="1"/>
  <c r="D59" i="1" a="1"/>
  <c r="D59" s="1"/>
  <c r="F59" s="1" a="1"/>
  <c r="F59" s="1"/>
  <c r="C49" a="1"/>
  <c r="C49" s="1"/>
  <c r="F49" s="1" a="1"/>
  <c r="F49" s="1"/>
  <c r="C43" i="2" a="1"/>
  <c r="C43" s="1"/>
  <c r="F43" s="1" a="1"/>
  <c r="F43" s="1"/>
  <c r="D24" i="3" a="1"/>
  <c r="D24" s="1"/>
  <c r="F24" s="1"/>
  <c r="D25" a="1"/>
  <c r="D25" s="1"/>
  <c r="F25" s="1"/>
  <c r="H6" i="5" s="1" a="1"/>
  <c r="H6" s="1"/>
  <c r="D26" i="3" a="1"/>
  <c r="D26" s="1"/>
  <c r="D27" a="1"/>
  <c r="D27" s="1"/>
  <c r="D28" a="1"/>
  <c r="D28" s="1"/>
  <c r="F28" s="1"/>
  <c r="H9" i="5" s="1" a="1"/>
  <c r="H9" s="1"/>
  <c r="D29" i="3" a="1"/>
  <c r="D29" s="1"/>
  <c r="F29" s="1"/>
  <c r="H10" i="5" s="1" a="1"/>
  <c r="H10" s="1"/>
  <c r="D30" i="3" a="1"/>
  <c r="D30" s="1"/>
  <c r="F30" s="1"/>
  <c r="D31" a="1"/>
  <c r="D31" s="1"/>
  <c r="D32" a="1"/>
  <c r="D32" s="1"/>
  <c r="D33" a="1"/>
  <c r="D33" s="1"/>
  <c r="D36" a="1"/>
  <c r="D36" s="1"/>
  <c r="F36" s="1"/>
  <c r="D37" a="1"/>
  <c r="D37" s="1"/>
  <c r="F37" s="1"/>
  <c r="I18" i="5" s="1"/>
  <c r="D38" i="3" a="1"/>
  <c r="D38" s="1"/>
  <c r="D39" a="1"/>
  <c r="D39" s="1"/>
  <c r="D40" a="1"/>
  <c r="D40" s="1"/>
  <c r="F40" s="1"/>
  <c r="H21" i="5" s="1" a="1"/>
  <c r="H21" s="1"/>
  <c r="D41" i="3" a="1"/>
  <c r="D41" s="1"/>
  <c r="F41" s="1"/>
  <c r="D42" a="1"/>
  <c r="D42" s="1"/>
  <c r="F42" s="1"/>
  <c r="D43" a="1"/>
  <c r="D43" s="1"/>
  <c r="F43" s="1"/>
  <c r="H24" i="5" s="1" a="1"/>
  <c r="H24" s="1"/>
  <c r="D44" i="3" a="1"/>
  <c r="D44" s="1"/>
  <c r="F44" s="1"/>
  <c r="I25" i="5" s="1"/>
  <c r="D45" i="3" a="1"/>
  <c r="D45" s="1"/>
  <c r="D46" a="1"/>
  <c r="D46" s="1"/>
  <c r="F46" s="1"/>
  <c r="D47" a="1"/>
  <c r="D47" s="1"/>
  <c r="F47" s="1"/>
  <c r="D48" a="1"/>
  <c r="D48" s="1"/>
  <c r="F48" s="1"/>
  <c r="D49" a="1"/>
  <c r="D49" s="1"/>
  <c r="F49" s="1"/>
  <c r="D50" a="1"/>
  <c r="D50" s="1"/>
  <c r="F50" s="1"/>
  <c r="D51" a="1"/>
  <c r="D51" s="1"/>
  <c r="D52" a="1"/>
  <c r="D52" s="1"/>
  <c r="F52" s="1"/>
  <c r="D53" a="1"/>
  <c r="D53" s="1"/>
  <c r="F53" s="1"/>
  <c r="D54" a="1"/>
  <c r="D54" s="1"/>
  <c r="F54" s="1"/>
  <c r="I35" i="5" s="1"/>
  <c r="D55" i="3" a="1"/>
  <c r="D55" s="1"/>
  <c r="F55" s="1"/>
  <c r="I36" i="5" s="1"/>
  <c r="D56" i="3" a="1"/>
  <c r="D56" s="1"/>
  <c r="F56" s="1"/>
  <c r="D57" a="1"/>
  <c r="D57" s="1"/>
  <c r="D58" a="1"/>
  <c r="D58" s="1"/>
  <c r="F58" s="1"/>
  <c r="D59" a="1"/>
  <c r="D59" s="1"/>
  <c r="F59" s="1"/>
  <c r="D60" a="1"/>
  <c r="D60" s="1"/>
  <c r="F60" s="1"/>
  <c r="D61" a="1"/>
  <c r="D61" s="1"/>
  <c r="F61" s="1"/>
  <c r="I42" i="5" s="1"/>
  <c r="D62" i="3" a="1"/>
  <c r="D62" s="1"/>
  <c r="F62" s="1"/>
  <c r="H43" i="5" s="1" a="1"/>
  <c r="H43" s="1"/>
  <c r="D63" i="3" a="1"/>
  <c r="D63" s="1"/>
  <c r="D64" a="1"/>
  <c r="D64" s="1"/>
  <c r="F64" s="1"/>
  <c r="H45" i="5" s="1" a="1"/>
  <c r="H45" s="1"/>
  <c r="D65" i="3" a="1"/>
  <c r="D65" s="1"/>
  <c r="F65" s="1"/>
  <c r="I46" i="5" s="1"/>
  <c r="D66" i="3" a="1"/>
  <c r="D66" s="1"/>
  <c r="F66" s="1"/>
  <c r="D67" a="1"/>
  <c r="D67" s="1"/>
  <c r="F67" s="1"/>
  <c r="I48" i="5" s="1"/>
  <c r="D68" i="3" a="1"/>
  <c r="D68" s="1"/>
  <c r="D69" a="1"/>
  <c r="D69" s="1"/>
  <c r="D70" a="1"/>
  <c r="D70" s="1"/>
  <c r="F70" s="1"/>
  <c r="D71" a="1"/>
  <c r="D71" s="1"/>
  <c r="F71" s="1"/>
  <c r="H52" i="5" s="1" a="1"/>
  <c r="H52" s="1"/>
  <c r="D72" i="3" a="1"/>
  <c r="D72" s="1"/>
  <c r="F72" s="1"/>
  <c r="D73" a="1"/>
  <c r="D73" s="1"/>
  <c r="F73" s="1"/>
  <c r="H54" i="5" s="1" a="1"/>
  <c r="H54" s="1"/>
  <c r="D74" i="3" a="1"/>
  <c r="D74" s="1"/>
  <c r="F74" s="1"/>
  <c r="H55" i="5" s="1" a="1"/>
  <c r="H55" s="1"/>
  <c r="D75" i="3" a="1"/>
  <c r="D75" s="1"/>
  <c r="F75" s="1"/>
  <c r="H56" i="5" s="1" a="1"/>
  <c r="H56" s="1"/>
  <c r="D76" i="3" a="1"/>
  <c r="D76" s="1"/>
  <c r="F76" s="1"/>
  <c r="D77" a="1"/>
  <c r="D77" s="1"/>
  <c r="F77" s="1"/>
  <c r="D78" a="1"/>
  <c r="D78" s="1"/>
  <c r="F78" s="1"/>
  <c r="D79" a="1"/>
  <c r="D79" s="1"/>
  <c r="F79" s="1"/>
  <c r="H60" i="5" s="1" a="1"/>
  <c r="H60" s="1"/>
  <c r="D80" i="3" a="1"/>
  <c r="D80" s="1"/>
  <c r="F80" s="1"/>
  <c r="D81" a="1"/>
  <c r="D81" s="1"/>
  <c r="D82" a="1"/>
  <c r="D82" s="1"/>
  <c r="F82" s="1"/>
  <c r="D83" a="1"/>
  <c r="D83" s="1"/>
  <c r="F83" s="1"/>
  <c r="D84" a="1"/>
  <c r="D84" s="1"/>
  <c r="F84" s="1"/>
  <c r="D85" a="1"/>
  <c r="D85" s="1"/>
  <c r="F85" s="1"/>
  <c r="I66" i="5" s="1"/>
  <c r="D86" i="3" a="1"/>
  <c r="D86" s="1"/>
  <c r="D87" a="1"/>
  <c r="D87" s="1"/>
  <c r="D88" a="1"/>
  <c r="D88" s="1"/>
  <c r="F88" s="1"/>
  <c r="D89" a="1"/>
  <c r="D89" s="1"/>
  <c r="F89" s="1"/>
  <c r="I70" i="5" s="1"/>
  <c r="D90" i="3" a="1"/>
  <c r="D90" s="1"/>
  <c r="F90" s="1"/>
  <c r="I71" i="5" s="1"/>
  <c r="D91" i="3" a="1"/>
  <c r="D91" s="1"/>
  <c r="D92" a="1"/>
  <c r="D92" s="1"/>
  <c r="D93" a="1"/>
  <c r="D93" s="1"/>
  <c r="D94" a="1"/>
  <c r="D94" s="1"/>
  <c r="F94" s="1"/>
  <c r="D95" a="1"/>
  <c r="D95" s="1"/>
  <c r="F95" s="1"/>
  <c r="I76" i="5" s="1"/>
  <c r="D96" i="3" a="1"/>
  <c r="D96" s="1"/>
  <c r="F96" s="1"/>
  <c r="D97" a="1"/>
  <c r="D97" s="1"/>
  <c r="F97" s="1"/>
  <c r="D98" a="1"/>
  <c r="D98" s="1"/>
  <c r="F98" s="1"/>
  <c r="H79" i="5" s="1" a="1"/>
  <c r="H79" s="1"/>
  <c r="D99" i="3" a="1"/>
  <c r="D99" s="1"/>
  <c r="F99" s="1"/>
  <c r="H80" i="5" s="1" a="1"/>
  <c r="H80" s="1"/>
  <c r="D100" i="3" a="1"/>
  <c r="D100" s="1"/>
  <c r="F100" s="1"/>
  <c r="I81" i="5" s="1"/>
  <c r="D101" i="3" a="1"/>
  <c r="D101" s="1"/>
  <c r="F101" s="1"/>
  <c r="H82" i="5" s="1" a="1"/>
  <c r="H82" s="1"/>
  <c r="D102" i="3" a="1"/>
  <c r="D102" s="1"/>
  <c r="F102" s="1"/>
  <c r="H83" i="5" s="1" a="1"/>
  <c r="H83" s="1"/>
  <c r="D103" i="3" a="1"/>
  <c r="D103" s="1"/>
  <c r="D104" a="1"/>
  <c r="D104" s="1"/>
  <c r="D105" a="1"/>
  <c r="D105" s="1"/>
  <c r="D106" a="1"/>
  <c r="D106" s="1"/>
  <c r="F106" s="1"/>
  <c r="H87" i="5" s="1" a="1"/>
  <c r="H87" s="1"/>
  <c r="A16" i="6" s="1" a="1"/>
  <c r="A16" s="1"/>
  <c r="F16" s="1"/>
  <c r="D107" i="3" a="1"/>
  <c r="D107" s="1"/>
  <c r="D108" a="1"/>
  <c r="D108" s="1"/>
  <c r="D109" a="1"/>
  <c r="D109" s="1"/>
  <c r="D110" a="1"/>
  <c r="D110" s="1"/>
  <c r="D111" a="1"/>
  <c r="D111" s="1"/>
  <c r="D112" a="1"/>
  <c r="D112" s="1"/>
  <c r="F112" s="1"/>
  <c r="H93" i="5" s="1" a="1"/>
  <c r="H93" s="1"/>
  <c r="A17" i="6" s="1" a="1"/>
  <c r="A17" s="1"/>
  <c r="F17" s="1"/>
  <c r="D113" i="3" a="1"/>
  <c r="D113" s="1"/>
  <c r="D114" a="1"/>
  <c r="D114" s="1"/>
  <c r="D115" a="1"/>
  <c r="D115" s="1"/>
  <c r="D116" a="1"/>
  <c r="D116" s="1"/>
  <c r="F22"/>
  <c r="F31"/>
  <c r="C117" a="1"/>
  <c r="C117" s="1"/>
  <c r="D26" i="2" a="1"/>
  <c r="D26" s="1"/>
  <c r="D41" a="1"/>
  <c r="D41" s="1"/>
  <c r="F41" s="1" a="1"/>
  <c r="F41" s="1"/>
  <c r="D49" a="1"/>
  <c r="D49" s="1"/>
  <c r="F49" s="1" a="1"/>
  <c r="F49" s="1"/>
  <c r="D57" a="1"/>
  <c r="D57" s="1"/>
  <c r="D65" a="1"/>
  <c r="D65" s="1"/>
  <c r="F65" s="1" a="1"/>
  <c r="F65" s="1"/>
  <c r="D73" a="1"/>
  <c r="D73" s="1"/>
  <c r="F73" s="1" a="1"/>
  <c r="F73" s="1"/>
  <c r="D81" a="1"/>
  <c r="D81" s="1"/>
  <c r="D89" a="1"/>
  <c r="D89" s="1"/>
  <c r="F89" s="1" a="1"/>
  <c r="F89" s="1"/>
  <c r="D97" a="1"/>
  <c r="D97" s="1"/>
  <c r="D105" a="1"/>
  <c r="D105" s="1"/>
  <c r="D113" a="1"/>
  <c r="D113" s="1"/>
  <c r="D121" a="1"/>
  <c r="D121" s="1"/>
  <c r="D129" a="1"/>
  <c r="D129" s="1"/>
  <c r="D137" a="1"/>
  <c r="D137" s="1"/>
  <c r="F137" s="1" a="1"/>
  <c r="F137" s="1"/>
  <c r="D24" i="1" a="1"/>
  <c r="D24" s="1"/>
  <c r="F24" s="1" a="1"/>
  <c r="F24" s="1"/>
  <c r="D30" a="1"/>
  <c r="D30" s="1"/>
  <c r="F30" s="1" a="1"/>
  <c r="F30" s="1"/>
  <c r="D38" a="1"/>
  <c r="D38" s="1"/>
  <c r="D47" a="1"/>
  <c r="D47" s="1"/>
  <c r="F47" s="1" a="1"/>
  <c r="F47" s="1"/>
  <c r="D55" a="1"/>
  <c r="D55" s="1"/>
  <c r="D63" a="1"/>
  <c r="D63" s="1"/>
  <c r="D71" a="1"/>
  <c r="D71" s="1"/>
  <c r="F71" s="1" a="1"/>
  <c r="F71" s="1"/>
  <c r="D79" a="1"/>
  <c r="D79" s="1"/>
  <c r="F79" s="1" a="1"/>
  <c r="F79" s="1"/>
  <c r="I60" i="5" s="1"/>
  <c r="D87" i="1" a="1"/>
  <c r="D87" s="1"/>
  <c r="D95" a="1"/>
  <c r="D95" s="1"/>
  <c r="D103" a="1"/>
  <c r="D103" s="1"/>
  <c r="D111" a="1"/>
  <c r="D111" s="1"/>
  <c r="D119" a="1"/>
  <c r="D119" s="1"/>
  <c r="F119" s="1" a="1"/>
  <c r="F119" s="1"/>
  <c r="D127" a="1"/>
  <c r="D127" s="1"/>
  <c r="D135" a="1"/>
  <c r="D135" s="1"/>
  <c r="D139" a="1"/>
  <c r="D139" s="1"/>
  <c r="C35" i="3" a="1"/>
  <c r="C35" s="1"/>
  <c r="F35" s="1"/>
  <c r="C34" a="1"/>
  <c r="C34" s="1"/>
  <c r="F34" s="1"/>
  <c r="D34" i="2" a="1"/>
  <c r="D34" s="1"/>
  <c r="C34" i="1" a="1"/>
  <c r="C34" s="1"/>
  <c r="C23" i="3" a="1"/>
  <c r="C23" s="1"/>
  <c r="F23" s="1"/>
  <c r="I4" i="5" s="1"/>
  <c r="C22" i="2" a="1"/>
  <c r="C22" s="1"/>
  <c r="F22" s="1" a="1"/>
  <c r="F22" s="1"/>
  <c r="D22" i="1" a="1"/>
  <c r="D22" s="1"/>
  <c r="F22" s="1" a="1"/>
  <c r="F22" s="1"/>
  <c r="D40" a="1"/>
  <c r="D40" s="1"/>
  <c r="C40" a="1"/>
  <c r="C40" s="1"/>
  <c r="D44" a="1"/>
  <c r="D44" s="1"/>
  <c r="C44" a="1"/>
  <c r="C44" s="1"/>
  <c r="D48" a="1"/>
  <c r="D48" s="1"/>
  <c r="C48" a="1"/>
  <c r="C48" s="1"/>
  <c r="D52" a="1"/>
  <c r="D52" s="1"/>
  <c r="C52" a="1"/>
  <c r="C52" s="1"/>
  <c r="F52" s="1" a="1"/>
  <c r="F52" s="1"/>
  <c r="D56" a="1"/>
  <c r="D56" s="1"/>
  <c r="C56" a="1"/>
  <c r="C56" s="1"/>
  <c r="D60" a="1"/>
  <c r="D60" s="1"/>
  <c r="C60" a="1"/>
  <c r="C60" s="1"/>
  <c r="F60" s="1" a="1"/>
  <c r="F60" s="1"/>
  <c r="D64" a="1"/>
  <c r="D64" s="1"/>
  <c r="C64" a="1"/>
  <c r="C64" s="1"/>
  <c r="D68" a="1"/>
  <c r="D68" s="1"/>
  <c r="C68" a="1"/>
  <c r="C68" s="1"/>
  <c r="D72" a="1"/>
  <c r="D72" s="1"/>
  <c r="C72" a="1"/>
  <c r="C72" s="1"/>
  <c r="F72" s="1" a="1"/>
  <c r="F72" s="1"/>
  <c r="D76" a="1"/>
  <c r="D76" s="1"/>
  <c r="C76" a="1"/>
  <c r="C76" s="1"/>
  <c r="D80" a="1"/>
  <c r="D80" s="1"/>
  <c r="C80" a="1"/>
  <c r="C80" s="1"/>
  <c r="F80" s="1" a="1"/>
  <c r="F80" s="1"/>
  <c r="I61" i="5" s="1"/>
  <c r="D84" i="1" a="1"/>
  <c r="D84" s="1"/>
  <c r="C84" a="1"/>
  <c r="C84" s="1"/>
  <c r="F84" s="1" a="1"/>
  <c r="F84" s="1"/>
  <c r="D88" a="1"/>
  <c r="D88" s="1"/>
  <c r="C88" a="1"/>
  <c r="C88" s="1"/>
  <c r="D92" a="1"/>
  <c r="D92" s="1"/>
  <c r="C92" a="1"/>
  <c r="C92" s="1"/>
  <c r="D96" a="1"/>
  <c r="D96" s="1"/>
  <c r="C96" a="1"/>
  <c r="C96" s="1"/>
  <c r="D100" a="1"/>
  <c r="D100" s="1"/>
  <c r="C100" a="1"/>
  <c r="C100" s="1"/>
  <c r="D104" a="1"/>
  <c r="D104" s="1"/>
  <c r="C104" a="1"/>
  <c r="C104" s="1"/>
  <c r="D108" a="1"/>
  <c r="D108" s="1"/>
  <c r="C108" a="1"/>
  <c r="C108" s="1"/>
  <c r="D112" a="1"/>
  <c r="D112" s="1"/>
  <c r="C112" a="1"/>
  <c r="C112" s="1"/>
  <c r="D116" a="1"/>
  <c r="D116" s="1"/>
  <c r="C116" a="1"/>
  <c r="C116" s="1"/>
  <c r="D120" a="1"/>
  <c r="D120" s="1"/>
  <c r="C120" a="1"/>
  <c r="C120" s="1"/>
  <c r="D124" a="1"/>
  <c r="D124" s="1"/>
  <c r="C124" a="1"/>
  <c r="C124" s="1"/>
  <c r="D42" a="1"/>
  <c r="D42" s="1"/>
  <c r="C42" a="1"/>
  <c r="C42" s="1"/>
  <c r="D46" a="1"/>
  <c r="D46" s="1"/>
  <c r="C46" a="1"/>
  <c r="C46" s="1"/>
  <c r="D50" a="1"/>
  <c r="D50" s="1"/>
  <c r="C50" a="1"/>
  <c r="C50" s="1"/>
  <c r="D54" a="1"/>
  <c r="D54" s="1"/>
  <c r="C54" a="1"/>
  <c r="C54" s="1"/>
  <c r="D58" a="1"/>
  <c r="D58" s="1"/>
  <c r="C58" a="1"/>
  <c r="C58" s="1"/>
  <c r="D62" a="1"/>
  <c r="D62" s="1"/>
  <c r="C62" a="1"/>
  <c r="C62" s="1"/>
  <c r="D66" a="1"/>
  <c r="D66" s="1"/>
  <c r="C66" a="1"/>
  <c r="C66" s="1"/>
  <c r="F66" s="1" a="1"/>
  <c r="F66" s="1"/>
  <c r="D70" a="1"/>
  <c r="D70" s="1"/>
  <c r="C70" a="1"/>
  <c r="C70" s="1"/>
  <c r="D74" a="1"/>
  <c r="D74" s="1"/>
  <c r="C74" a="1"/>
  <c r="C74" s="1"/>
  <c r="F74" s="1" a="1"/>
  <c r="F74" s="1"/>
  <c r="I55" i="5" s="1"/>
  <c r="D78" i="1" a="1"/>
  <c r="D78" s="1"/>
  <c r="C78" a="1"/>
  <c r="C78" s="1"/>
  <c r="F78" s="1" a="1"/>
  <c r="F78" s="1"/>
  <c r="D82" a="1"/>
  <c r="D82" s="1"/>
  <c r="C82" a="1"/>
  <c r="C82" s="1"/>
  <c r="D86" a="1"/>
  <c r="D86" s="1"/>
  <c r="C86" a="1"/>
  <c r="C86" s="1"/>
  <c r="D90" a="1"/>
  <c r="D90" s="1"/>
  <c r="C90" a="1"/>
  <c r="C90" s="1"/>
  <c r="D94" a="1"/>
  <c r="D94" s="1"/>
  <c r="C94" a="1"/>
  <c r="C94" s="1"/>
  <c r="D98" a="1"/>
  <c r="D98" s="1"/>
  <c r="C98" a="1"/>
  <c r="C98" s="1"/>
  <c r="D102" a="1"/>
  <c r="D102" s="1"/>
  <c r="C102" a="1"/>
  <c r="C102" s="1"/>
  <c r="D106" a="1"/>
  <c r="D106" s="1"/>
  <c r="C106" a="1"/>
  <c r="C106" s="1"/>
  <c r="D110" a="1"/>
  <c r="D110" s="1"/>
  <c r="C110" a="1"/>
  <c r="C110" s="1"/>
  <c r="D114" a="1"/>
  <c r="D114" s="1"/>
  <c r="C114" a="1"/>
  <c r="C114" s="1"/>
  <c r="D118" a="1"/>
  <c r="D118" s="1"/>
  <c r="C118" a="1"/>
  <c r="C118" s="1"/>
  <c r="D122" a="1"/>
  <c r="D122" s="1"/>
  <c r="C122" a="1"/>
  <c r="C122" s="1"/>
  <c r="C23" a="1"/>
  <c r="C23" s="1"/>
  <c r="F23" s="1" a="1"/>
  <c r="F23" s="1"/>
  <c r="C25" a="1"/>
  <c r="C25" s="1"/>
  <c r="C27" a="1"/>
  <c r="C27" s="1"/>
  <c r="C29" a="1"/>
  <c r="C29" s="1"/>
  <c r="F29" s="1" a="1"/>
  <c r="F29" s="1"/>
  <c r="C31" a="1"/>
  <c r="C31" s="1"/>
  <c r="C33" a="1"/>
  <c r="C33" s="1"/>
  <c r="C35" a="1"/>
  <c r="C35" s="1"/>
  <c r="C37" a="1"/>
  <c r="C37" s="1"/>
  <c r="C39" a="1"/>
  <c r="C39" s="1"/>
  <c r="C126" a="1"/>
  <c r="C126" s="1"/>
  <c r="C128" a="1"/>
  <c r="C128" s="1"/>
  <c r="C130" a="1"/>
  <c r="C130" s="1"/>
  <c r="C132" a="1"/>
  <c r="C132" s="1"/>
  <c r="C134" a="1"/>
  <c r="C134" s="1"/>
  <c r="C136" a="1"/>
  <c r="C136" s="1"/>
  <c r="F136" s="1" a="1"/>
  <c r="F136" s="1"/>
  <c r="C138" a="1"/>
  <c r="C138" s="1"/>
  <c r="C140" a="1"/>
  <c r="C140" s="1"/>
  <c r="D40" i="2" a="1"/>
  <c r="D40" s="1"/>
  <c r="C40" a="1"/>
  <c r="C40" s="1"/>
  <c r="D44" a="1"/>
  <c r="D44" s="1"/>
  <c r="C44" a="1"/>
  <c r="C44" s="1"/>
  <c r="D48" a="1"/>
  <c r="D48" s="1"/>
  <c r="C48" a="1"/>
  <c r="C48" s="1"/>
  <c r="F48" s="1" a="1"/>
  <c r="F48" s="1"/>
  <c r="D52" a="1"/>
  <c r="D52" s="1"/>
  <c r="C52" a="1"/>
  <c r="C52" s="1"/>
  <c r="D56" a="1"/>
  <c r="D56" s="1"/>
  <c r="C56" a="1"/>
  <c r="C56" s="1"/>
  <c r="D60" a="1"/>
  <c r="D60" s="1"/>
  <c r="C60" a="1"/>
  <c r="C60" s="1"/>
  <c r="D64" a="1"/>
  <c r="D64" s="1"/>
  <c r="C64" a="1"/>
  <c r="C64" s="1"/>
  <c r="D68" a="1"/>
  <c r="D68" s="1"/>
  <c r="C68" a="1"/>
  <c r="C68" s="1"/>
  <c r="D72" a="1"/>
  <c r="D72" s="1"/>
  <c r="C72" a="1"/>
  <c r="C72" s="1"/>
  <c r="D76" a="1"/>
  <c r="D76" s="1"/>
  <c r="C76" a="1"/>
  <c r="C76" s="1"/>
  <c r="D80" a="1"/>
  <c r="D80" s="1"/>
  <c r="C80" a="1"/>
  <c r="C80" s="1"/>
  <c r="D84" a="1"/>
  <c r="D84" s="1"/>
  <c r="C84" a="1"/>
  <c r="C84" s="1"/>
  <c r="D88" a="1"/>
  <c r="D88" s="1"/>
  <c r="C88" a="1"/>
  <c r="C88" s="1"/>
  <c r="D92" a="1"/>
  <c r="D92" s="1"/>
  <c r="C92" a="1"/>
  <c r="C92" s="1"/>
  <c r="D96" a="1"/>
  <c r="D96" s="1"/>
  <c r="C96" a="1"/>
  <c r="C96" s="1"/>
  <c r="D100" a="1"/>
  <c r="D100" s="1"/>
  <c r="C100" a="1"/>
  <c r="C100" s="1"/>
  <c r="F100" s="1" a="1"/>
  <c r="F100" s="1"/>
  <c r="D104" a="1"/>
  <c r="D104" s="1"/>
  <c r="C104" a="1"/>
  <c r="C104" s="1"/>
  <c r="D108" a="1"/>
  <c r="D108" s="1"/>
  <c r="C108" a="1"/>
  <c r="C108" s="1"/>
  <c r="D112" a="1"/>
  <c r="D112" s="1"/>
  <c r="C112" a="1"/>
  <c r="C112" s="1"/>
  <c r="F112" s="1" a="1"/>
  <c r="F112" s="1"/>
  <c r="D116" a="1"/>
  <c r="D116" s="1"/>
  <c r="C116" a="1"/>
  <c r="C116" s="1"/>
  <c r="D120" a="1"/>
  <c r="D120" s="1"/>
  <c r="C120" a="1"/>
  <c r="C120" s="1"/>
  <c r="D124" a="1"/>
  <c r="D124" s="1"/>
  <c r="C124" a="1"/>
  <c r="C124" s="1"/>
  <c r="F124" s="1" a="1"/>
  <c r="F124" s="1"/>
  <c r="D42" a="1"/>
  <c r="D42" s="1"/>
  <c r="C42" a="1"/>
  <c r="C42" s="1"/>
  <c r="F42" s="1" a="1"/>
  <c r="F42" s="1"/>
  <c r="D46" a="1"/>
  <c r="D46" s="1"/>
  <c r="C46" a="1"/>
  <c r="C46" s="1"/>
  <c r="D50" a="1"/>
  <c r="D50" s="1"/>
  <c r="C50" a="1"/>
  <c r="C50" s="1"/>
  <c r="F50" s="1" a="1"/>
  <c r="F50" s="1"/>
  <c r="D54" a="1"/>
  <c r="D54" s="1"/>
  <c r="C54" a="1"/>
  <c r="C54" s="1"/>
  <c r="D58" a="1"/>
  <c r="D58" s="1"/>
  <c r="C58" a="1"/>
  <c r="C58" s="1"/>
  <c r="D62" a="1"/>
  <c r="D62" s="1"/>
  <c r="C62" a="1"/>
  <c r="C62" s="1"/>
  <c r="D66" a="1"/>
  <c r="D66" s="1"/>
  <c r="C66" a="1"/>
  <c r="C66" s="1"/>
  <c r="D70" a="1"/>
  <c r="D70" s="1"/>
  <c r="C70" a="1"/>
  <c r="C70" s="1"/>
  <c r="D74" a="1"/>
  <c r="D74" s="1"/>
  <c r="C74" a="1"/>
  <c r="C74" s="1"/>
  <c r="D78" a="1"/>
  <c r="D78" s="1"/>
  <c r="C78" a="1"/>
  <c r="C78" s="1"/>
  <c r="D82" a="1"/>
  <c r="D82" s="1"/>
  <c r="C82" a="1"/>
  <c r="C82" s="1"/>
  <c r="D86" a="1"/>
  <c r="D86" s="1"/>
  <c r="C86" a="1"/>
  <c r="C86" s="1"/>
  <c r="D90" a="1"/>
  <c r="D90" s="1"/>
  <c r="C90" a="1"/>
  <c r="C90" s="1"/>
  <c r="F90" s="1" a="1"/>
  <c r="F90" s="1"/>
  <c r="D94" a="1"/>
  <c r="D94" s="1"/>
  <c r="C94" a="1"/>
  <c r="C94" s="1"/>
  <c r="F94" s="1" a="1"/>
  <c r="F94" s="1"/>
  <c r="D98" a="1"/>
  <c r="D98" s="1"/>
  <c r="C98" a="1"/>
  <c r="C98" s="1"/>
  <c r="D102" a="1"/>
  <c r="D102" s="1"/>
  <c r="C102" a="1"/>
  <c r="C102" s="1"/>
  <c r="D106" a="1"/>
  <c r="D106" s="1"/>
  <c r="C106" a="1"/>
  <c r="C106" s="1"/>
  <c r="F106" s="1" a="1"/>
  <c r="F106" s="1"/>
  <c r="D110" a="1"/>
  <c r="D110" s="1"/>
  <c r="C110" a="1"/>
  <c r="C110" s="1"/>
  <c r="D114" a="1"/>
  <c r="D114" s="1"/>
  <c r="C114" a="1"/>
  <c r="C114" s="1"/>
  <c r="D118" a="1"/>
  <c r="D118" s="1"/>
  <c r="C118" a="1"/>
  <c r="C118" s="1"/>
  <c r="F118" s="1" a="1"/>
  <c r="F118" s="1"/>
  <c r="D122" a="1"/>
  <c r="D122" s="1"/>
  <c r="C122" a="1"/>
  <c r="C122" s="1"/>
  <c r="C23" a="1"/>
  <c r="C23" s="1"/>
  <c r="F23" s="1" a="1"/>
  <c r="F23" s="1"/>
  <c r="C25" a="1"/>
  <c r="C25" s="1"/>
  <c r="C27" a="1"/>
  <c r="C27" s="1"/>
  <c r="C29" a="1"/>
  <c r="C29" s="1"/>
  <c r="F29" s="1" a="1"/>
  <c r="F29" s="1"/>
  <c r="C31" a="1"/>
  <c r="C31" s="1"/>
  <c r="C33" a="1"/>
  <c r="C33" s="1"/>
  <c r="C35" a="1"/>
  <c r="C35" s="1"/>
  <c r="C37" a="1"/>
  <c r="C37" s="1"/>
  <c r="C39" a="1"/>
  <c r="C39" s="1"/>
  <c r="C126" a="1"/>
  <c r="C126" s="1"/>
  <c r="C128" a="1"/>
  <c r="C128" s="1"/>
  <c r="C130" a="1"/>
  <c r="C130" s="1"/>
  <c r="C132" a="1"/>
  <c r="C132" s="1"/>
  <c r="C134" a="1"/>
  <c r="C134" s="1"/>
  <c r="C136" a="1"/>
  <c r="C136" s="1"/>
  <c r="F136" s="1" a="1"/>
  <c r="F136" s="1"/>
  <c r="C138" a="1"/>
  <c r="C138" s="1"/>
  <c r="C140" a="1"/>
  <c r="C140" s="1"/>
  <c r="I11" i="5"/>
  <c r="I12"/>
  <c r="I10"/>
  <c r="C141" i="4" a="1"/>
  <c r="C141" s="1"/>
  <c r="C139" a="1"/>
  <c r="C139" s="1"/>
  <c r="C137" a="1"/>
  <c r="C137" s="1"/>
  <c r="C135" a="1"/>
  <c r="C135" s="1"/>
  <c r="C133" a="1"/>
  <c r="C133" s="1"/>
  <c r="C131" a="1"/>
  <c r="C131" s="1"/>
  <c r="C129" a="1"/>
  <c r="C129" s="1"/>
  <c r="C127" a="1"/>
  <c r="C127" s="1"/>
  <c r="C125" a="1"/>
  <c r="C125" s="1"/>
  <c r="C123" a="1"/>
  <c r="C123" s="1"/>
  <c r="C121" a="1"/>
  <c r="C121" s="1"/>
  <c r="C119" a="1"/>
  <c r="C119" s="1"/>
  <c r="C117" a="1"/>
  <c r="C117" s="1"/>
  <c r="C115" a="1"/>
  <c r="C115" s="1"/>
  <c r="C113" a="1"/>
  <c r="C113" s="1"/>
  <c r="C111" a="1"/>
  <c r="C111" s="1"/>
  <c r="C109" a="1"/>
  <c r="C109" s="1"/>
  <c r="C107" a="1"/>
  <c r="C107" s="1"/>
  <c r="C105" a="1"/>
  <c r="C105" s="1"/>
  <c r="C103" a="1"/>
  <c r="C103" s="1"/>
  <c r="C101" a="1"/>
  <c r="C101" s="1"/>
  <c r="C99" a="1"/>
  <c r="C99" s="1"/>
  <c r="C97" a="1"/>
  <c r="C97" s="1"/>
  <c r="C95" a="1"/>
  <c r="C95" s="1"/>
  <c r="C93" a="1"/>
  <c r="C93" s="1"/>
  <c r="C91" a="1"/>
  <c r="C91" s="1"/>
  <c r="C89" a="1"/>
  <c r="C89" s="1"/>
  <c r="C87" a="1"/>
  <c r="C87" s="1"/>
  <c r="C85" a="1"/>
  <c r="C85" s="1"/>
  <c r="C83" a="1"/>
  <c r="C83" s="1"/>
  <c r="C81" a="1"/>
  <c r="C81" s="1"/>
  <c r="C79" a="1"/>
  <c r="C79" s="1"/>
  <c r="C77" a="1"/>
  <c r="C77" s="1"/>
  <c r="C75" a="1"/>
  <c r="C75" s="1"/>
  <c r="C73" a="1"/>
  <c r="C73" s="1"/>
  <c r="C71" a="1"/>
  <c r="C71" s="1"/>
  <c r="C69" a="1"/>
  <c r="C69" s="1"/>
  <c r="C67" a="1"/>
  <c r="C67" s="1"/>
  <c r="C65" a="1"/>
  <c r="C65" s="1"/>
  <c r="C63" a="1"/>
  <c r="C63" s="1"/>
  <c r="C61" a="1"/>
  <c r="C61" s="1"/>
  <c r="C59" a="1"/>
  <c r="C59" s="1"/>
  <c r="C57" a="1"/>
  <c r="C57" s="1"/>
  <c r="C55" a="1"/>
  <c r="C55" s="1"/>
  <c r="C53" a="1"/>
  <c r="C53" s="1"/>
  <c r="C51" a="1"/>
  <c r="C51" s="1"/>
  <c r="C49" a="1"/>
  <c r="C49" s="1"/>
  <c r="I30" i="5" s="1"/>
  <c r="C47" i="4" a="1"/>
  <c r="C47" s="1"/>
  <c r="I28" i="5" s="1"/>
  <c r="C45" i="4" a="1"/>
  <c r="C45" s="1"/>
  <c r="C43" a="1"/>
  <c r="C43" s="1"/>
  <c r="I24" i="5" s="1"/>
  <c r="C41" i="4" a="1"/>
  <c r="C41" s="1"/>
  <c r="I22" i="5" s="1"/>
  <c r="C39" i="4" a="1"/>
  <c r="C39" s="1"/>
  <c r="C37" a="1"/>
  <c r="C37" s="1"/>
  <c r="H18" i="5" s="1" a="1"/>
  <c r="H18" s="1"/>
  <c r="C35" i="4" a="1"/>
  <c r="C35" s="1"/>
  <c r="I16" i="5" s="1"/>
  <c r="C32" i="4" a="1"/>
  <c r="C32" s="1"/>
  <c r="C30" a="1"/>
  <c r="C30" s="1"/>
  <c r="C28" a="1"/>
  <c r="C28" s="1"/>
  <c r="I9" i="5" s="1"/>
  <c r="C26" i="4" a="1"/>
  <c r="C26" s="1"/>
  <c r="C24" a="1"/>
  <c r="C24" s="1"/>
  <c r="D140" a="1"/>
  <c r="D140" s="1"/>
  <c r="D138" a="1"/>
  <c r="D138" s="1"/>
  <c r="D136" a="1"/>
  <c r="D136" s="1"/>
  <c r="D134" a="1"/>
  <c r="D134" s="1"/>
  <c r="D132" a="1"/>
  <c r="D132" s="1"/>
  <c r="D130" a="1"/>
  <c r="D130" s="1"/>
  <c r="D128" a="1"/>
  <c r="D128" s="1"/>
  <c r="D126" a="1"/>
  <c r="D126" s="1"/>
  <c r="D124" a="1"/>
  <c r="D124" s="1"/>
  <c r="D122" a="1"/>
  <c r="D122" s="1"/>
  <c r="D120" a="1"/>
  <c r="D120" s="1"/>
  <c r="D118" a="1"/>
  <c r="D118" s="1"/>
  <c r="D116" a="1"/>
  <c r="D116" s="1"/>
  <c r="D114" a="1"/>
  <c r="D114" s="1"/>
  <c r="D112" a="1"/>
  <c r="D112" s="1"/>
  <c r="D110" a="1"/>
  <c r="D110" s="1"/>
  <c r="D108" a="1"/>
  <c r="D108" s="1"/>
  <c r="D106" a="1"/>
  <c r="D106" s="1"/>
  <c r="D104" a="1"/>
  <c r="D104" s="1"/>
  <c r="D102" a="1"/>
  <c r="D102" s="1"/>
  <c r="D100" a="1"/>
  <c r="D100" s="1"/>
  <c r="D98" a="1"/>
  <c r="D98" s="1"/>
  <c r="D96" a="1"/>
  <c r="D96" s="1"/>
  <c r="D94" a="1"/>
  <c r="D94" s="1"/>
  <c r="D92" a="1"/>
  <c r="D92" s="1"/>
  <c r="D90" a="1"/>
  <c r="D90" s="1"/>
  <c r="D88" a="1"/>
  <c r="D88" s="1"/>
  <c r="D86" a="1"/>
  <c r="D86" s="1"/>
  <c r="D84" a="1"/>
  <c r="D84" s="1"/>
  <c r="D82" a="1"/>
  <c r="D82" s="1"/>
  <c r="D80" a="1"/>
  <c r="D80" s="1"/>
  <c r="D78" a="1"/>
  <c r="D78" s="1"/>
  <c r="D76" a="1"/>
  <c r="D76" s="1"/>
  <c r="D74" a="1"/>
  <c r="D74" s="1"/>
  <c r="D72" a="1"/>
  <c r="D72" s="1"/>
  <c r="D70" a="1"/>
  <c r="D70" s="1"/>
  <c r="D68" a="1"/>
  <c r="D68" s="1"/>
  <c r="D66" a="1"/>
  <c r="D66" s="1"/>
  <c r="D64" a="1"/>
  <c r="D64" s="1"/>
  <c r="D62" a="1"/>
  <c r="D62" s="1"/>
  <c r="D60" a="1"/>
  <c r="D60" s="1"/>
  <c r="D58" a="1"/>
  <c r="D58" s="1"/>
  <c r="D56" a="1"/>
  <c r="D56" s="1"/>
  <c r="D54" a="1"/>
  <c r="D54" s="1"/>
  <c r="D52" a="1"/>
  <c r="D52" s="1"/>
  <c r="D50" a="1"/>
  <c r="D50" s="1"/>
  <c r="I31" i="5" s="1"/>
  <c r="D48" i="4" a="1"/>
  <c r="D48" s="1"/>
  <c r="D46" a="1"/>
  <c r="D46" s="1"/>
  <c r="I27" i="5" s="1"/>
  <c r="D44" i="4" a="1"/>
  <c r="D44" s="1"/>
  <c r="D42" a="1"/>
  <c r="D42" s="1"/>
  <c r="I23" i="5" s="1"/>
  <c r="D40" i="4" a="1"/>
  <c r="D40" s="1"/>
  <c r="I21" i="5" s="1"/>
  <c r="D38" i="4" a="1"/>
  <c r="D38" s="1"/>
  <c r="D36" a="1"/>
  <c r="D36" s="1"/>
  <c r="I17" i="5" s="1"/>
  <c r="D33" i="4" a="1"/>
  <c r="D33" s="1"/>
  <c r="D31" a="1"/>
  <c r="D31" s="1"/>
  <c r="D29" a="1"/>
  <c r="D29" s="1"/>
  <c r="D27" a="1"/>
  <c r="D27" s="1"/>
  <c r="D25" a="1"/>
  <c r="D25" s="1"/>
  <c r="D22" a="1"/>
  <c r="D22" s="1"/>
  <c r="I3" i="5" s="1"/>
  <c r="C23" i="4" a="1"/>
  <c r="C23" s="1"/>
  <c r="D23" a="1"/>
  <c r="D23" s="1"/>
  <c r="C34" a="1"/>
  <c r="C34" s="1"/>
  <c r="L92" i="5" a="1"/>
  <c r="L92" s="1"/>
  <c r="D16" i="6" s="1" a="1"/>
  <c r="D16" s="1"/>
  <c r="I16" s="1"/>
  <c r="L98" i="5" a="1"/>
  <c r="L98" s="1"/>
  <c r="D17" i="6" s="1" a="1"/>
  <c r="D17" s="1"/>
  <c r="I17" s="1"/>
  <c r="L110" i="5" a="1"/>
  <c r="L110" s="1"/>
  <c r="D19" i="6" s="1" a="1"/>
  <c r="D19" s="1"/>
  <c r="I19" s="1"/>
  <c r="L116" i="5" a="1"/>
  <c r="L116" s="1"/>
  <c r="D20" i="6" s="1" a="1"/>
  <c r="D20" s="1"/>
  <c r="I20" s="1"/>
  <c r="K39" i="5"/>
  <c r="K40"/>
  <c r="K41"/>
  <c r="L44" s="1" a="1"/>
  <c r="L44" s="1"/>
  <c r="K42"/>
  <c r="K43"/>
  <c r="K44"/>
  <c r="K45"/>
  <c r="B9" i="6" s="1" a="1"/>
  <c r="B9" s="1"/>
  <c r="G9" s="1"/>
  <c r="K46" i="5"/>
  <c r="K47"/>
  <c r="K48"/>
  <c r="K49"/>
  <c r="K50"/>
  <c r="K51"/>
  <c r="K52"/>
  <c r="K53"/>
  <c r="L56" s="1" a="1"/>
  <c r="L56" s="1"/>
  <c r="K54"/>
  <c r="K55"/>
  <c r="K56"/>
  <c r="K57"/>
  <c r="K58"/>
  <c r="B11" i="6" s="1" a="1"/>
  <c r="B11" s="1"/>
  <c r="G11" s="1"/>
  <c r="K59" i="5"/>
  <c r="K60"/>
  <c r="K61"/>
  <c r="K62"/>
  <c r="K63"/>
  <c r="K64"/>
  <c r="B12" i="6" s="1" a="1"/>
  <c r="B12" s="1"/>
  <c r="G12" s="1"/>
  <c r="K65" i="5"/>
  <c r="L68" s="1" a="1"/>
  <c r="L68" s="1"/>
  <c r="D12" i="6" s="1" a="1"/>
  <c r="D12" s="1"/>
  <c r="I12" s="1"/>
  <c r="K66" i="5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B16" i="6" s="1" a="1"/>
  <c r="B16" s="1"/>
  <c r="G16" s="1"/>
  <c r="K88" i="5"/>
  <c r="K89"/>
  <c r="K90"/>
  <c r="K91"/>
  <c r="K92"/>
  <c r="K93"/>
  <c r="B17" i="6" s="1" a="1"/>
  <c r="B17" s="1"/>
  <c r="G17" s="1"/>
  <c r="K94" i="5"/>
  <c r="K95"/>
  <c r="K96"/>
  <c r="K97"/>
  <c r="K98"/>
  <c r="K99"/>
  <c r="K100"/>
  <c r="K101"/>
  <c r="K102"/>
  <c r="K103"/>
  <c r="K104"/>
  <c r="K105"/>
  <c r="B19" i="6" s="1" a="1"/>
  <c r="B19" s="1"/>
  <c r="G19" s="1"/>
  <c r="K106" i="5"/>
  <c r="K107"/>
  <c r="K108"/>
  <c r="K109"/>
  <c r="K110"/>
  <c r="K111"/>
  <c r="B20" i="6" s="1" a="1"/>
  <c r="B20" s="1"/>
  <c r="G20" s="1"/>
  <c r="K112" i="5"/>
  <c r="K113"/>
  <c r="K114"/>
  <c r="K115"/>
  <c r="K116"/>
  <c r="K117"/>
  <c r="K118"/>
  <c r="K119"/>
  <c r="K120"/>
  <c r="K121"/>
  <c r="K122"/>
  <c r="J80" a="1"/>
  <c r="J80" s="1"/>
  <c r="C14" i="6" s="1" a="1"/>
  <c r="C14" s="1"/>
  <c r="H14" s="1"/>
  <c r="J86" i="5" a="1"/>
  <c r="J86" s="1"/>
  <c r="C15" i="6" s="1" a="1"/>
  <c r="C15" s="1"/>
  <c r="H15" s="1"/>
  <c r="J92" i="5" a="1"/>
  <c r="J92" s="1"/>
  <c r="C16" i="6" s="1" a="1"/>
  <c r="C16" s="1"/>
  <c r="H16" s="1"/>
  <c r="J98" i="5" a="1"/>
  <c r="J98" s="1"/>
  <c r="C17" i="6" s="1" a="1"/>
  <c r="C17" s="1"/>
  <c r="H17" s="1"/>
  <c r="J104" i="5" a="1"/>
  <c r="J104" s="1"/>
  <c r="C18" i="6" s="1" a="1"/>
  <c r="C18" s="1"/>
  <c r="H18" s="1"/>
  <c r="J110" i="5" a="1"/>
  <c r="J110" s="1"/>
  <c r="C19" i="6" s="1" a="1"/>
  <c r="C19" s="1"/>
  <c r="H19" s="1"/>
  <c r="J116" i="5" a="1"/>
  <c r="J116" s="1"/>
  <c r="C20" i="6" s="1" a="1"/>
  <c r="C20" s="1"/>
  <c r="H20" s="1"/>
  <c r="J122" i="5" a="1"/>
  <c r="J122" s="1"/>
  <c r="C21" i="6" s="1" a="1"/>
  <c r="C21" s="1"/>
  <c r="H21" s="1"/>
  <c r="K4" i="5"/>
  <c r="B2" i="6" s="1" a="1"/>
  <c r="B2" s="1"/>
  <c r="G2" s="1"/>
  <c r="K5" i="5"/>
  <c r="K6"/>
  <c r="K7"/>
  <c r="K8"/>
  <c r="K9"/>
  <c r="B3" i="6" s="1" a="1"/>
  <c r="B3" s="1"/>
  <c r="G3" s="1"/>
  <c r="K10" i="5"/>
  <c r="K11"/>
  <c r="K12"/>
  <c r="K13"/>
  <c r="K14"/>
  <c r="K15"/>
  <c r="K16"/>
  <c r="K17"/>
  <c r="K18"/>
  <c r="B4" i="6" s="1" a="1"/>
  <c r="B4" s="1"/>
  <c r="G4" s="1"/>
  <c r="K19" i="5"/>
  <c r="K20"/>
  <c r="K21"/>
  <c r="K22"/>
  <c r="K23"/>
  <c r="K24"/>
  <c r="B5" i="6" s="1" a="1"/>
  <c r="B5" s="1"/>
  <c r="G5" s="1"/>
  <c r="K25" i="5"/>
  <c r="K26"/>
  <c r="K27"/>
  <c r="K28"/>
  <c r="K29"/>
  <c r="K30"/>
  <c r="K31"/>
  <c r="K32"/>
  <c r="K33"/>
  <c r="B7" i="6" s="1" a="1"/>
  <c r="B7" s="1"/>
  <c r="G7" s="1"/>
  <c r="K34" i="5"/>
  <c r="K35"/>
  <c r="K36"/>
  <c r="K37"/>
  <c r="K38"/>
  <c r="K3"/>
  <c r="F88" i="2" l="1" a="1"/>
  <c r="F88" s="1"/>
  <c r="F46" a="1"/>
  <c r="F46" s="1"/>
  <c r="A5" i="6" a="1"/>
  <c r="A5" s="1"/>
  <c r="F5" s="1"/>
  <c r="L8" i="5" a="1"/>
  <c r="L8" s="1"/>
  <c r="I65"/>
  <c r="I47"/>
  <c r="I41"/>
  <c r="A3" i="6" a="1"/>
  <c r="A3" s="1"/>
  <c r="F3" s="1"/>
  <c r="F78" i="2" a="1"/>
  <c r="F78" s="1"/>
  <c r="F74" a="1"/>
  <c r="F74" s="1"/>
  <c r="F66" a="1"/>
  <c r="F66" s="1"/>
  <c r="F84" a="1"/>
  <c r="F84" s="1"/>
  <c r="F80" a="1"/>
  <c r="F80" s="1"/>
  <c r="F72" a="1"/>
  <c r="F72" s="1"/>
  <c r="F60" a="1"/>
  <c r="F60" s="1"/>
  <c r="F82" a="1"/>
  <c r="F82" s="1"/>
  <c r="F76" a="1"/>
  <c r="F76" s="1"/>
  <c r="F70" a="1"/>
  <c r="F70" s="1"/>
  <c r="F64" a="1"/>
  <c r="F64" s="1"/>
  <c r="F58" a="1"/>
  <c r="F58" s="1"/>
  <c r="F52" a="1"/>
  <c r="F52" s="1"/>
  <c r="F40" a="1"/>
  <c r="F40" s="1"/>
  <c r="F22" i="4" a="1"/>
  <c r="F22" s="1"/>
  <c r="H3" i="5" s="1" a="1"/>
  <c r="H3" s="1"/>
  <c r="H5" a="1"/>
  <c r="H5" s="1"/>
  <c r="I5"/>
  <c r="F118" i="1" a="1"/>
  <c r="F118" s="1"/>
  <c r="F106" a="1"/>
  <c r="F106" s="1"/>
  <c r="F94" a="1"/>
  <c r="F94" s="1"/>
  <c r="F90" a="1"/>
  <c r="F90" s="1"/>
  <c r="D2" i="6" a="1"/>
  <c r="D2" s="1"/>
  <c r="I2" s="1"/>
  <c r="D10" a="1"/>
  <c r="D10" s="1"/>
  <c r="I10" s="1"/>
  <c r="D8" a="1"/>
  <c r="D8" s="1"/>
  <c r="I8" s="1"/>
  <c r="L122" i="5" a="1"/>
  <c r="L122" s="1"/>
  <c r="D21" i="6" s="1" a="1"/>
  <c r="D21" s="1"/>
  <c r="I21" s="1"/>
  <c r="B21" a="1"/>
  <c r="B21" s="1"/>
  <c r="G21" s="1"/>
  <c r="F82" i="1" a="1"/>
  <c r="F82" s="1"/>
  <c r="I63" i="5" s="1"/>
  <c r="F70" i="1" a="1"/>
  <c r="F70" s="1"/>
  <c r="F58" a="1"/>
  <c r="F58" s="1"/>
  <c r="F50" a="1"/>
  <c r="F50" s="1"/>
  <c r="F46" a="1"/>
  <c r="F46" s="1"/>
  <c r="F42" a="1"/>
  <c r="F42" s="1"/>
  <c r="F124" a="1"/>
  <c r="F124" s="1"/>
  <c r="F112" a="1"/>
  <c r="F112" s="1"/>
  <c r="F100" a="1"/>
  <c r="F100" s="1"/>
  <c r="F88" a="1"/>
  <c r="F88" s="1"/>
  <c r="F76" a="1"/>
  <c r="F76" s="1"/>
  <c r="I57" i="5" s="1"/>
  <c r="F64" i="1" a="1"/>
  <c r="F64" s="1"/>
  <c r="F48" a="1"/>
  <c r="F48" s="1"/>
  <c r="F40" a="1"/>
  <c r="F40" s="1"/>
  <c r="I59" i="5"/>
  <c r="H59" a="1"/>
  <c r="H59" s="1"/>
  <c r="L26" a="1"/>
  <c r="L26" s="1"/>
  <c r="B8" i="6" a="1"/>
  <c r="B8" s="1"/>
  <c r="G8" s="1"/>
  <c r="I51" i="5"/>
  <c r="B10" i="6" a="1"/>
  <c r="B10" s="1"/>
  <c r="G10" s="1"/>
  <c r="A15" a="1"/>
  <c r="A15" s="1"/>
  <c r="F15" s="1"/>
  <c r="I78" i="5"/>
  <c r="H78" a="1"/>
  <c r="H78" s="1"/>
  <c r="I77"/>
  <c r="H77" a="1"/>
  <c r="H77" s="1"/>
  <c r="I40"/>
  <c r="H40" a="1"/>
  <c r="H40" s="1"/>
  <c r="I37"/>
  <c r="I34"/>
  <c r="H34" a="1"/>
  <c r="H34" s="1"/>
  <c r="J26" a="1"/>
  <c r="J26" s="1"/>
  <c r="C5" i="6" s="1" a="1"/>
  <c r="C5" s="1"/>
  <c r="H5" s="1"/>
  <c r="L104" i="5" a="1"/>
  <c r="L104" s="1"/>
  <c r="D18" i="6" s="1" a="1"/>
  <c r="D18" s="1"/>
  <c r="I18" s="1"/>
  <c r="B18" a="1"/>
  <c r="B18" s="1"/>
  <c r="G18" s="1"/>
  <c r="I15" i="5"/>
  <c r="J20" s="1" a="1"/>
  <c r="J20" s="1"/>
  <c r="C4" i="6" s="1" a="1"/>
  <c r="C4" s="1"/>
  <c r="H4" s="1"/>
  <c r="L38" i="5" a="1"/>
  <c r="L38" s="1"/>
  <c r="L32" a="1"/>
  <c r="L32" s="1"/>
  <c r="L74" a="1"/>
  <c r="L74" s="1"/>
  <c r="D13" i="6" s="1" a="1"/>
  <c r="D13" s="1"/>
  <c r="I13" s="1"/>
  <c r="L80" i="5" a="1"/>
  <c r="L80" s="1"/>
  <c r="D14" i="6" s="1" a="1"/>
  <c r="D14" s="1"/>
  <c r="I14" s="1"/>
  <c r="B14" a="1"/>
  <c r="B14" s="1"/>
  <c r="G14" s="1"/>
  <c r="I75" i="5"/>
  <c r="H75" a="1"/>
  <c r="H75" s="1"/>
  <c r="L86" a="1"/>
  <c r="L86" s="1"/>
  <c r="D15" i="6" s="1" a="1"/>
  <c r="D15" s="1"/>
  <c r="I15" s="1"/>
  <c r="B15" a="1"/>
  <c r="B15" s="1"/>
  <c r="G15" s="1"/>
  <c r="I64" i="5"/>
  <c r="H64" a="1"/>
  <c r="H64" s="1"/>
  <c r="A12" i="6" s="1" a="1"/>
  <c r="A12" s="1"/>
  <c r="F12" s="1"/>
  <c r="H69" i="5" a="1"/>
  <c r="H69" s="1"/>
  <c r="A13" i="6" s="1" a="1"/>
  <c r="A13" s="1"/>
  <c r="F13" s="1"/>
  <c r="I69" i="5"/>
  <c r="J74" s="1" a="1"/>
  <c r="J74" s="1"/>
  <c r="C13" i="6" s="1" a="1"/>
  <c r="C13" s="1"/>
  <c r="H13" s="1"/>
  <c r="I58" i="5"/>
  <c r="H58" a="1"/>
  <c r="H58" s="1"/>
  <c r="I52"/>
  <c r="I45"/>
  <c r="J50" s="1" a="1"/>
  <c r="J50" s="1"/>
  <c r="C9" i="6" s="1" a="1"/>
  <c r="C9" s="1"/>
  <c r="H9" s="1"/>
  <c r="A9" a="1"/>
  <c r="A9" s="1"/>
  <c r="F9" s="1"/>
  <c r="I39" i="5"/>
  <c r="J44" s="1" a="1"/>
  <c r="J44" s="1"/>
  <c r="C8" i="6" s="1" a="1"/>
  <c r="C8" s="1"/>
  <c r="H8" s="1"/>
  <c r="H39" i="5" a="1"/>
  <c r="H39" s="1"/>
  <c r="I29"/>
  <c r="J32" s="1" a="1"/>
  <c r="J32" s="1"/>
  <c r="C6" i="6" s="1" a="1"/>
  <c r="C6" s="1"/>
  <c r="H6" s="1"/>
  <c r="H33" i="5" a="1"/>
  <c r="H33" s="1"/>
  <c r="I33"/>
  <c r="H53" a="1"/>
  <c r="H53" s="1"/>
  <c r="A10" i="6" s="1" a="1"/>
  <c r="A10" s="1"/>
  <c r="F10" s="1"/>
  <c r="I53" i="5"/>
  <c r="L62" a="1"/>
  <c r="L62" s="1"/>
  <c r="L50" a="1"/>
  <c r="L50" s="1"/>
  <c r="H16" a="1"/>
  <c r="H16" s="1"/>
  <c r="A4" i="6" s="1" a="1"/>
  <c r="A4" s="1"/>
  <c r="F4" s="1"/>
  <c r="H4" i="5" a="1"/>
  <c r="H4" s="1"/>
  <c r="L14" a="1"/>
  <c r="L14" s="1"/>
  <c r="L20" a="1"/>
  <c r="L20" s="1"/>
  <c r="J8" a="1"/>
  <c r="J8" s="1"/>
  <c r="J62" l="1" a="1"/>
  <c r="J62" s="1"/>
  <c r="C11" i="6" s="1" a="1"/>
  <c r="C11" s="1"/>
  <c r="H11" s="1"/>
  <c r="A8" a="1"/>
  <c r="A8" s="1"/>
  <c r="F8" s="1"/>
  <c r="J68" i="5" a="1"/>
  <c r="J68" s="1"/>
  <c r="C12" i="6" s="1" a="1"/>
  <c r="C12" s="1"/>
  <c r="H12" s="1"/>
  <c r="J56" i="5" a="1"/>
  <c r="J56" s="1"/>
  <c r="C10" i="6" s="1" a="1"/>
  <c r="C10" s="1"/>
  <c r="H10" s="1"/>
  <c r="A11" a="1"/>
  <c r="A11" s="1"/>
  <c r="F11" s="1"/>
  <c r="K17" a="1"/>
  <c r="K17" s="1"/>
  <c r="K20" a="1"/>
  <c r="K20" s="1"/>
  <c r="R22"/>
  <c r="J38" i="5" a="1"/>
  <c r="J38" s="1"/>
  <c r="C7" i="6" s="1" a="1"/>
  <c r="C7" s="1"/>
  <c r="H7" s="1"/>
  <c r="K12" a="1"/>
  <c r="K12" s="1"/>
  <c r="K10" a="1"/>
  <c r="K10" s="1"/>
  <c r="K23" a="1"/>
  <c r="K23" s="1"/>
  <c r="K13" a="1"/>
  <c r="K13" s="1"/>
  <c r="K6" a="1"/>
  <c r="K6" s="1"/>
  <c r="K19" a="1"/>
  <c r="K19" s="1"/>
  <c r="K22" a="1"/>
  <c r="K22" s="1"/>
  <c r="K5" a="1"/>
  <c r="K5" s="1"/>
  <c r="K8" a="1"/>
  <c r="K8" s="1"/>
  <c r="K27" a="1"/>
  <c r="K27" s="1"/>
  <c r="K30" a="1"/>
  <c r="K30" s="1"/>
  <c r="K24" a="1"/>
  <c r="K24" s="1"/>
  <c r="K32" a="1"/>
  <c r="K32" s="1"/>
  <c r="K25" a="1"/>
  <c r="K25" s="1"/>
  <c r="K49" a="1"/>
  <c r="K49" s="1"/>
  <c r="K38" a="1"/>
  <c r="K38" s="1"/>
  <c r="K50" a="1"/>
  <c r="K50" s="1"/>
  <c r="K47" a="1"/>
  <c r="K47" s="1"/>
  <c r="K46" a="1"/>
  <c r="K46" s="1"/>
  <c r="K36" a="1"/>
  <c r="K36" s="1"/>
  <c r="K39" a="1"/>
  <c r="K39" s="1"/>
  <c r="K45" a="1"/>
  <c r="K45" s="1"/>
  <c r="K35" a="1"/>
  <c r="K35" s="1"/>
  <c r="K4" a="1"/>
  <c r="K4" s="1"/>
  <c r="K16" a="1"/>
  <c r="K16" s="1"/>
  <c r="K14" a="1"/>
  <c r="K14" s="1"/>
  <c r="K7" a="1"/>
  <c r="K7" s="1"/>
  <c r="K11" a="1"/>
  <c r="K11" s="1"/>
  <c r="K18" a="1"/>
  <c r="K18" s="1"/>
  <c r="K21" a="1"/>
  <c r="K21" s="1"/>
  <c r="K9" a="1"/>
  <c r="K9" s="1"/>
  <c r="K15" a="1"/>
  <c r="K15" s="1"/>
  <c r="K28" a="1"/>
  <c r="K28" s="1"/>
  <c r="K31" a="1"/>
  <c r="K31" s="1"/>
  <c r="K29" a="1"/>
  <c r="K29" s="1"/>
  <c r="K33" a="1"/>
  <c r="K33" s="1"/>
  <c r="K26" a="1"/>
  <c r="K26" s="1"/>
  <c r="K48" a="1"/>
  <c r="K48" s="1"/>
  <c r="K40" a="1"/>
  <c r="K40" s="1"/>
  <c r="K44" a="1"/>
  <c r="K44" s="1"/>
  <c r="K34" a="1"/>
  <c r="K34" s="1"/>
  <c r="K42" a="1"/>
  <c r="K42" s="1"/>
  <c r="K37" a="1"/>
  <c r="K37" s="1"/>
  <c r="K51" a="1"/>
  <c r="K51" s="1"/>
  <c r="K41" a="1"/>
  <c r="K41" s="1"/>
  <c r="K43" a="1"/>
  <c r="K43" s="1"/>
  <c r="D3" a="1"/>
  <c r="D3" s="1"/>
  <c r="I3" s="1"/>
  <c r="D11" a="1"/>
  <c r="D11" s="1"/>
  <c r="I11" s="1"/>
  <c r="D7" a="1"/>
  <c r="D7" s="1"/>
  <c r="I7" s="1"/>
  <c r="D5" a="1"/>
  <c r="D5" s="1"/>
  <c r="I5" s="1"/>
  <c r="D4" a="1"/>
  <c r="D4" s="1"/>
  <c r="I4" s="1"/>
  <c r="D9" a="1"/>
  <c r="D9" s="1"/>
  <c r="I9" s="1"/>
  <c r="D6" a="1"/>
  <c r="D6" s="1"/>
  <c r="I6" s="1"/>
  <c r="C2" a="1"/>
  <c r="C2" s="1"/>
  <c r="H2" s="1"/>
  <c r="A2" a="1"/>
  <c r="A2" s="1"/>
  <c r="F2" s="1"/>
  <c r="A7" a="1"/>
  <c r="A7" s="1"/>
  <c r="F7" s="1"/>
  <c r="A14" a="1"/>
  <c r="A14" s="1"/>
  <c r="F14" s="1"/>
  <c r="K3" a="1"/>
  <c r="K3" s="1"/>
  <c r="J14" i="5" a="1"/>
  <c r="J14" s="1"/>
  <c r="C3" i="6" s="1" a="1"/>
  <c r="C3" s="1"/>
  <c r="H3" s="1"/>
  <c r="L14" i="4"/>
  <c r="L13"/>
  <c r="D15"/>
  <c r="D17" s="1" a="1"/>
  <c r="J9" i="6" l="1" a="1"/>
  <c r="J9" s="1"/>
  <c r="M11" a="1"/>
  <c r="M11" s="1"/>
  <c r="N11" a="1"/>
  <c r="N11" s="1"/>
  <c r="J17" a="1"/>
  <c r="J17" s="1"/>
  <c r="N4" a="1"/>
  <c r="N4" s="1"/>
  <c r="N7" a="1"/>
  <c r="N7" s="1"/>
  <c r="N13" a="1"/>
  <c r="N13" s="1"/>
  <c r="N23" a="1"/>
  <c r="N23" s="1"/>
  <c r="M7" a="1"/>
  <c r="M7" s="1"/>
  <c r="J14" a="1"/>
  <c r="J14" s="1"/>
  <c r="J13" a="1"/>
  <c r="J13" s="1"/>
  <c r="J12" a="1"/>
  <c r="J12" s="1"/>
  <c r="N21" a="1"/>
  <c r="N21" s="1"/>
  <c r="N10" a="1"/>
  <c r="N10" s="1"/>
  <c r="N20" a="1"/>
  <c r="N20" s="1"/>
  <c r="N16" a="1"/>
  <c r="N16" s="1"/>
  <c r="J15" a="1"/>
  <c r="J15" s="1"/>
  <c r="M9" a="1"/>
  <c r="M9" s="1"/>
  <c r="N15" a="1"/>
  <c r="N15" s="1"/>
  <c r="N26" a="1"/>
  <c r="N26" s="1"/>
  <c r="N51" a="1"/>
  <c r="N51" s="1"/>
  <c r="N27" a="1"/>
  <c r="N27" s="1"/>
  <c r="N30" a="1"/>
  <c r="N30" s="1"/>
  <c r="N25" a="1"/>
  <c r="N25" s="1"/>
  <c r="N31" a="1"/>
  <c r="N31" s="1"/>
  <c r="N35" a="1"/>
  <c r="N35" s="1"/>
  <c r="N40" a="1"/>
  <c r="N40" s="1"/>
  <c r="N48" a="1"/>
  <c r="N48" s="1"/>
  <c r="N38" a="1"/>
  <c r="N38" s="1"/>
  <c r="N43" a="1"/>
  <c r="N43" s="1"/>
  <c r="N39" a="1"/>
  <c r="N39" s="1"/>
  <c r="N42" a="1"/>
  <c r="N42" s="1"/>
  <c r="N50" a="1"/>
  <c r="N50" s="1"/>
  <c r="M4" a="1"/>
  <c r="M4" s="1"/>
  <c r="M37" a="1"/>
  <c r="M37" s="1"/>
  <c r="M44" a="1"/>
  <c r="M44" s="1"/>
  <c r="M45" a="1"/>
  <c r="M45" s="1"/>
  <c r="M49" a="1"/>
  <c r="M49" s="1"/>
  <c r="M36" a="1"/>
  <c r="M36" s="1"/>
  <c r="M47" a="1"/>
  <c r="M47" s="1"/>
  <c r="M28" a="1"/>
  <c r="M28" s="1"/>
  <c r="M24" a="1"/>
  <c r="M24" s="1"/>
  <c r="M50" a="1"/>
  <c r="M50" s="1"/>
  <c r="M26" a="1"/>
  <c r="M26" s="1"/>
  <c r="M29" a="1"/>
  <c r="M29" s="1"/>
  <c r="M27" a="1"/>
  <c r="M27" s="1"/>
  <c r="M41" a="1"/>
  <c r="M41" s="1"/>
  <c r="M33" a="1"/>
  <c r="M33" s="1"/>
  <c r="M40" a="1"/>
  <c r="M40" s="1"/>
  <c r="M48" a="1"/>
  <c r="M48" s="1"/>
  <c r="M35" a="1"/>
  <c r="M35" s="1"/>
  <c r="M46" a="1"/>
  <c r="M46" s="1"/>
  <c r="M43" a="1"/>
  <c r="M43" s="1"/>
  <c r="M39" a="1"/>
  <c r="M39" s="1"/>
  <c r="M38" a="1"/>
  <c r="M38" s="1"/>
  <c r="M32" a="1"/>
  <c r="M32" s="1"/>
  <c r="M42" a="1"/>
  <c r="M42" s="1"/>
  <c r="M30" a="1"/>
  <c r="M30" s="1"/>
  <c r="M51" a="1"/>
  <c r="M51" s="1"/>
  <c r="M25" a="1"/>
  <c r="M25" s="1"/>
  <c r="M31" a="1"/>
  <c r="M31" s="1"/>
  <c r="M34" a="1"/>
  <c r="M34" s="1"/>
  <c r="M14" a="1"/>
  <c r="M14" s="1"/>
  <c r="M20" a="1"/>
  <c r="M20" s="1"/>
  <c r="M16" a="1"/>
  <c r="M16" s="1"/>
  <c r="M23" a="1"/>
  <c r="M23" s="1"/>
  <c r="M19" a="1"/>
  <c r="M19" s="1"/>
  <c r="M22" a="1"/>
  <c r="M22" s="1"/>
  <c r="M18" a="1"/>
  <c r="M18" s="1"/>
  <c r="M10" a="1"/>
  <c r="M10" s="1"/>
  <c r="M21" a="1"/>
  <c r="M21" s="1"/>
  <c r="M17" a="1"/>
  <c r="M17" s="1"/>
  <c r="J4" a="1"/>
  <c r="J4" s="1"/>
  <c r="J42" a="1"/>
  <c r="J42" s="1"/>
  <c r="J34" a="1"/>
  <c r="J34" s="1"/>
  <c r="J50" a="1"/>
  <c r="J50" s="1"/>
  <c r="J44" a="1"/>
  <c r="J44" s="1"/>
  <c r="J36" a="1"/>
  <c r="J36" s="1"/>
  <c r="J49" a="1"/>
  <c r="J49" s="1"/>
  <c r="J37" a="1"/>
  <c r="J37" s="1"/>
  <c r="J45" a="1"/>
  <c r="J45" s="1"/>
  <c r="J47" a="1"/>
  <c r="J47" s="1"/>
  <c r="J30" a="1"/>
  <c r="J30" s="1"/>
  <c r="J25" a="1"/>
  <c r="J25" s="1"/>
  <c r="J24" a="1"/>
  <c r="J24" s="1"/>
  <c r="J26" a="1"/>
  <c r="J26" s="1"/>
  <c r="J27" a="1"/>
  <c r="J27" s="1"/>
  <c r="J35" a="1"/>
  <c r="J35" s="1"/>
  <c r="J46" a="1"/>
  <c r="J46" s="1"/>
  <c r="J38" a="1"/>
  <c r="J38" s="1"/>
  <c r="J48" a="1"/>
  <c r="J48" s="1"/>
  <c r="J51" a="1"/>
  <c r="J51" s="1"/>
  <c r="J41" a="1"/>
  <c r="J41" s="1"/>
  <c r="J39" a="1"/>
  <c r="J39" s="1"/>
  <c r="J43" a="1"/>
  <c r="J43" s="1"/>
  <c r="J40" a="1"/>
  <c r="J40" s="1"/>
  <c r="J29" a="1"/>
  <c r="J29" s="1"/>
  <c r="J31" a="1"/>
  <c r="J31" s="1"/>
  <c r="J33" a="1"/>
  <c r="J33" s="1"/>
  <c r="J32" a="1"/>
  <c r="J32" s="1"/>
  <c r="J28" a="1"/>
  <c r="J28" s="1"/>
  <c r="J18" a="1"/>
  <c r="J18" s="1"/>
  <c r="J21" a="1"/>
  <c r="J21" s="1"/>
  <c r="J23" a="1"/>
  <c r="J23" s="1"/>
  <c r="J7" a="1"/>
  <c r="J7" s="1"/>
  <c r="J22" a="1"/>
  <c r="J22" s="1"/>
  <c r="J19" a="1"/>
  <c r="J19" s="1"/>
  <c r="J5" a="1"/>
  <c r="J5" s="1"/>
  <c r="J20" a="1"/>
  <c r="J20" s="1"/>
  <c r="J8" a="1"/>
  <c r="J8" s="1"/>
  <c r="N5" a="1"/>
  <c r="N5" s="1"/>
  <c r="N18" a="1"/>
  <c r="N18" s="1"/>
  <c r="N22" a="1"/>
  <c r="N22" s="1"/>
  <c r="M5" a="1"/>
  <c r="M5" s="1"/>
  <c r="J16" a="1"/>
  <c r="J16" s="1"/>
  <c r="N8" a="1"/>
  <c r="N8" s="1"/>
  <c r="N6" a="1"/>
  <c r="N6" s="1"/>
  <c r="N9" a="1"/>
  <c r="N9" s="1"/>
  <c r="N12" a="1"/>
  <c r="N12" s="1"/>
  <c r="M12" a="1"/>
  <c r="M12" s="1"/>
  <c r="M15" a="1"/>
  <c r="M15" s="1"/>
  <c r="J11" a="1"/>
  <c r="J11" s="1"/>
  <c r="J6" a="1"/>
  <c r="J6" s="1"/>
  <c r="N14" a="1"/>
  <c r="N14" s="1"/>
  <c r="N19" a="1"/>
  <c r="N19" s="1"/>
  <c r="M6" a="1"/>
  <c r="M6" s="1"/>
  <c r="N17" a="1"/>
  <c r="N17" s="1"/>
  <c r="M13" a="1"/>
  <c r="M13" s="1"/>
  <c r="M8" a="1"/>
  <c r="M8" s="1"/>
  <c r="J10" a="1"/>
  <c r="J10" s="1"/>
  <c r="N33" a="1"/>
  <c r="N33" s="1"/>
  <c r="N24" a="1"/>
  <c r="N24" s="1"/>
  <c r="N29" a="1"/>
  <c r="N29" s="1"/>
  <c r="N32" a="1"/>
  <c r="N32" s="1"/>
  <c r="N28" a="1"/>
  <c r="N28" s="1"/>
  <c r="N45" a="1"/>
  <c r="N45" s="1"/>
  <c r="N37" a="1"/>
  <c r="N37" s="1"/>
  <c r="N44" a="1"/>
  <c r="N44" s="1"/>
  <c r="N36" a="1"/>
  <c r="N36" s="1"/>
  <c r="N41" a="1"/>
  <c r="N41" s="1"/>
  <c r="N47" a="1"/>
  <c r="N47" s="1"/>
  <c r="N34" a="1"/>
  <c r="N34" s="1"/>
  <c r="N49" a="1"/>
  <c r="N49" s="1"/>
  <c r="N46" a="1"/>
  <c r="N46" s="1"/>
  <c r="N3" a="1"/>
  <c r="N3" s="1"/>
  <c r="R23"/>
  <c r="J3" a="1"/>
  <c r="J3" s="1"/>
  <c r="M3" a="1"/>
  <c r="M3" s="1"/>
  <c r="C17" i="4" a="1"/>
  <c r="C17" s="1"/>
  <c r="D16" a="1"/>
  <c r="D16" s="1"/>
  <c r="C16" a="1"/>
  <c r="J17" i="3" a="1"/>
  <c r="H17" a="1"/>
  <c r="F17" a="1"/>
  <c r="D17" a="1"/>
  <c r="F16" l="1" a="1"/>
  <c r="J16" a="1"/>
  <c r="D16" a="1"/>
  <c r="H16" a="1"/>
  <c r="C17" a="1"/>
  <c r="E17" a="1"/>
  <c r="D17" s="1"/>
  <c r="G17" a="1"/>
  <c r="F17" s="1"/>
  <c r="I17" a="1"/>
  <c r="H17" s="1"/>
  <c r="K17" a="1"/>
  <c r="J17" s="1"/>
  <c r="C16" a="1"/>
  <c r="C16" s="1"/>
  <c r="E16" a="1"/>
  <c r="G16" a="1"/>
  <c r="I16" a="1"/>
  <c r="C16" i="4"/>
  <c r="C18" s="1"/>
  <c r="K15" i="2"/>
  <c r="K17" s="1" a="1"/>
  <c r="K17" s="1"/>
  <c r="G15"/>
  <c r="G17" s="1" a="1"/>
  <c r="G17" s="1"/>
  <c r="F15"/>
  <c r="F17" s="1" a="1"/>
  <c r="F17" s="1"/>
  <c r="E15"/>
  <c r="E17" s="1" a="1"/>
  <c r="E17" s="1"/>
  <c r="D15"/>
  <c r="D17" s="1" a="1"/>
  <c r="D17" s="1"/>
  <c r="C15"/>
  <c r="C17" s="1" a="1"/>
  <c r="C17" s="1"/>
  <c r="J16" i="3" l="1"/>
  <c r="J18" s="1"/>
  <c r="H16"/>
  <c r="H18" s="1"/>
  <c r="F16"/>
  <c r="F18" s="1"/>
  <c r="D16"/>
  <c r="D18" s="1"/>
  <c r="D16" i="2" a="1"/>
  <c r="F16" a="1"/>
  <c r="H16" a="1"/>
  <c r="H16" s="1"/>
  <c r="L16" a="1"/>
  <c r="L16" s="1"/>
  <c r="G16" i="3"/>
  <c r="I17"/>
  <c r="C17"/>
  <c r="C18" s="1"/>
  <c r="K17" s="1"/>
  <c r="C16" i="2" a="1"/>
  <c r="E16" a="1"/>
  <c r="D16" s="1"/>
  <c r="G16" a="1"/>
  <c r="K16" a="1"/>
  <c r="I16" i="3"/>
  <c r="I18" s="1"/>
  <c r="E16"/>
  <c r="E17"/>
  <c r="G17"/>
  <c r="F16" i="2" l="1"/>
  <c r="J18"/>
  <c r="F18"/>
  <c r="E18" i="3"/>
  <c r="H18" i="2"/>
  <c r="D18"/>
  <c r="G18" i="3"/>
  <c r="K16" i="2"/>
  <c r="K18" s="1"/>
  <c r="G16"/>
  <c r="G18" s="1"/>
  <c r="C16"/>
  <c r="C18" s="1" a="1"/>
  <c r="L18" s="1"/>
  <c r="K18" i="3"/>
  <c r="E16" i="2"/>
  <c r="E18" s="1"/>
  <c r="C18" l="1"/>
  <c r="L15" i="1"/>
  <c r="K15"/>
  <c r="I15"/>
  <c r="H15"/>
  <c r="G15"/>
  <c r="E15"/>
  <c r="C15"/>
  <c r="E17" l="1" a="1"/>
  <c r="G17" a="1"/>
  <c r="I17" a="1"/>
  <c r="K17" a="1"/>
  <c r="D16" a="1"/>
  <c r="F16" a="1"/>
  <c r="H16" a="1"/>
  <c r="J16" a="1"/>
  <c r="L16" a="1"/>
  <c r="C16" a="1"/>
  <c r="C16" l="1"/>
  <c r="C17" l="1" a="1"/>
  <c r="C17" s="1"/>
  <c r="C18" s="1" a="1"/>
  <c r="C18" s="1"/>
  <c r="L17" a="1"/>
  <c r="L17" s="1"/>
  <c r="K17"/>
  <c r="L16"/>
  <c r="D17" a="1"/>
  <c r="D17" s="1"/>
  <c r="J17" a="1"/>
  <c r="J17" s="1"/>
  <c r="I17"/>
  <c r="D16"/>
  <c r="H16"/>
  <c r="F17" a="1"/>
  <c r="F17" s="1"/>
  <c r="E17"/>
  <c r="H17" a="1"/>
  <c r="H17" s="1"/>
  <c r="G17"/>
  <c r="F16"/>
  <c r="J16"/>
  <c r="K16" a="1"/>
  <c r="K16" s="1"/>
  <c r="K18" s="1" a="1"/>
  <c r="K18" s="1"/>
  <c r="I16" a="1"/>
  <c r="I16" s="1"/>
  <c r="E16" a="1"/>
  <c r="E16" s="1"/>
  <c r="E18" s="1" a="1"/>
  <c r="E18" s="1"/>
  <c r="G16" a="1"/>
  <c r="G16" s="1"/>
  <c r="D17" i="4"/>
  <c r="D18" s="1"/>
  <c r="L15"/>
  <c r="F18" i="1" l="1" a="1"/>
  <c r="F18" s="1"/>
  <c r="G18"/>
  <c r="I18" a="1"/>
  <c r="I18" s="1"/>
  <c r="J18" a="1"/>
  <c r="J18" s="1"/>
  <c r="D18" a="1"/>
  <c r="D18" s="1"/>
  <c r="L18" a="1"/>
  <c r="L18" s="1"/>
  <c r="H18" a="1"/>
  <c r="H18" s="1"/>
</calcChain>
</file>

<file path=xl/sharedStrings.xml><?xml version="1.0" encoding="utf-8"?>
<sst xmlns="http://schemas.openxmlformats.org/spreadsheetml/2006/main" count="68" uniqueCount="40">
  <si>
    <t>Stray 25pF Rail</t>
  </si>
  <si>
    <t>Energy in mJ</t>
  </si>
  <si>
    <t>Stray 1OOp Rail</t>
  </si>
  <si>
    <t>25 pF Range</t>
  </si>
  <si>
    <t>KV</t>
  </si>
  <si>
    <t>10 nF Range</t>
  </si>
  <si>
    <t>100pF  Range</t>
  </si>
  <si>
    <t>1nF Range</t>
  </si>
  <si>
    <t>Energie</t>
  </si>
  <si>
    <t>Spannung</t>
  </si>
  <si>
    <t>Nummer 
Versuch</t>
  </si>
  <si>
    <t>Anzahl
Kontdensatoren</t>
  </si>
  <si>
    <t>Einwage Hartmannrohr 
[g]</t>
  </si>
  <si>
    <t>Konzentration
 [g/m³]</t>
  </si>
  <si>
    <t>Zündung</t>
  </si>
  <si>
    <t>Kondensatoren</t>
  </si>
  <si>
    <t>spannung</t>
  </si>
  <si>
    <t>Enegrie</t>
  </si>
  <si>
    <t>Ø Konzentration nicht Zündung
 [g/m³]</t>
  </si>
  <si>
    <t>Ø Energie nicht Zündung 
[mJ]</t>
  </si>
  <si>
    <t>Zeile</t>
  </si>
  <si>
    <t>Vorgänger</t>
  </si>
  <si>
    <t>Nachfolger</t>
  </si>
  <si>
    <t>Kondens.</t>
  </si>
  <si>
    <t>Konzentration  Zündung
[g/m³]</t>
  </si>
  <si>
    <t>Konzentration  nicht Zündung
[g/m³]</t>
  </si>
  <si>
    <t>Energie 
nicht Zündung  [mJ]</t>
  </si>
  <si>
    <t>Energie 
 Zündung 
 [mJ]</t>
  </si>
  <si>
    <t>Mindestzündenergie MZE1</t>
  </si>
  <si>
    <t>Mindestzündenergie MZE2</t>
  </si>
  <si>
    <t>mJ</t>
  </si>
  <si>
    <t xml:space="preserve">MZE1: </t>
  </si>
  <si>
    <t>Kleinste ermittelte Energie bei der eine Zündung möglich ist</t>
  </si>
  <si>
    <t>Gröste ermittelte Energie bei der keine Zündung erfolgt</t>
  </si>
  <si>
    <t>Selektor 
Bank</t>
  </si>
  <si>
    <t>Spannung  
[KV]</t>
  </si>
  <si>
    <t>Wie oft 
Aufgewirbelt</t>
  </si>
  <si>
    <t xml:space="preserve">MZE2: </t>
  </si>
  <si>
    <t>Energie 
Zündung
[mJ]</t>
  </si>
  <si>
    <t>Energie
 nicht Zündung
[mJ]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</si>
</sst>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quotePrefix="1"/>
    <xf numFmtId="1" fontId="0" fillId="0" borderId="0" xfId="0" applyNumberForma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vertical="center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top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left" vertical="top"/>
    </xf>
    <xf numFmtId="0" fontId="0" fillId="0" borderId="0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0" fillId="0" borderId="7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0" fillId="0" borderId="7" xfId="0" applyNumberFormat="1" applyBorder="1" applyAlignment="1">
      <alignment horizontal="center" vertical="center"/>
    </xf>
    <xf numFmtId="164" fontId="0" fillId="0" borderId="0" xfId="0" applyNumberFormat="1" applyBorder="1" applyAlignment="1" applyProtection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2" fontId="0" fillId="2" borderId="1" xfId="0" applyNumberFormat="1" applyFill="1" applyBorder="1"/>
    <xf numFmtId="0" fontId="0" fillId="2" borderId="1" xfId="0" applyFont="1" applyFill="1" applyBorder="1" applyAlignment="1" applyProtection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 applyProtection="1">
      <alignment horizontal="center"/>
    </xf>
    <xf numFmtId="2" fontId="3" fillId="2" borderId="0" xfId="0" applyNumberFormat="1" applyFont="1" applyFill="1"/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/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2" fontId="0" fillId="2" borderId="0" xfId="0" applyNumberFormat="1" applyFill="1" applyBorder="1"/>
    <xf numFmtId="0" fontId="0" fillId="2" borderId="0" xfId="0" applyFill="1" applyBorder="1"/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" xfId="0" applyBorder="1"/>
    <xf numFmtId="164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left" vertical="top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anchor="t" anchorCtr="1"/>
          <a:lstStyle/>
          <a:p>
            <a:pPr>
              <a:defRPr/>
            </a:pPr>
            <a:r>
              <a:rPr lang="en-US" sz="1200"/>
              <a:t>Ermittlung Mindestzündenergie</a:t>
            </a:r>
          </a:p>
        </c:rich>
      </c:tx>
      <c:layout>
        <c:manualLayout>
          <c:xMode val="edge"/>
          <c:yMode val="edge"/>
          <c:x val="0.31803661842887082"/>
          <c:y val="1.5015015015015022E-2"/>
        </c:manualLayout>
      </c:layout>
    </c:title>
    <c:plotArea>
      <c:layout>
        <c:manualLayout>
          <c:layoutTarget val="inner"/>
          <c:xMode val="edge"/>
          <c:yMode val="edge"/>
          <c:x val="0.14908840536944773"/>
          <c:y val="0.11962347990083368"/>
          <c:w val="0.79239773325865792"/>
          <c:h val="0.71874881024487913"/>
        </c:manualLayout>
      </c:layout>
      <c:scatterChart>
        <c:scatterStyle val="lineMarker"/>
        <c:ser>
          <c:idx val="0"/>
          <c:order val="0"/>
          <c:tx>
            <c:v>Zündung</c:v>
          </c:tx>
          <c:spPr>
            <a:ln w="28575">
              <a:noFill/>
            </a:ln>
          </c:spPr>
          <c:marker>
            <c:symbol val="x"/>
            <c:size val="7"/>
          </c:marker>
          <c:xVal>
            <c:numRef>
              <c:f>Auswertung!$B$2:$B$72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xVal>
          <c:yVal>
            <c:numRef>
              <c:f>Auswertung!$A$2:$A$72</c:f>
              <c:numCache>
                <c:formatCode>General</c:formatCode>
                <c:ptCount val="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</c:ser>
        <c:ser>
          <c:idx val="1"/>
          <c:order val="1"/>
          <c:tx>
            <c:v>Nichtzündungen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Auswertung!$D$2:$D$72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xVal>
          <c:yVal>
            <c:numRef>
              <c:f>Auswertung!$C$2:$C$72</c:f>
              <c:numCache>
                <c:formatCode>0.00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yVal>
        </c:ser>
        <c:axId val="57999744"/>
        <c:axId val="58054144"/>
      </c:scatterChart>
      <c:valAx>
        <c:axId val="57999744"/>
        <c:scaling>
          <c:orientation val="minMax"/>
          <c:min val="3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Konzentration [g/m³]</a:t>
                </a:r>
              </a:p>
            </c:rich>
          </c:tx>
          <c:layout>
            <c:manualLayout>
              <c:xMode val="edge"/>
              <c:yMode val="edge"/>
              <c:x val="0.42345625662767689"/>
              <c:y val="0.91570772403449574"/>
            </c:manualLayout>
          </c:layout>
        </c:title>
        <c:numFmt formatCode="0.00" sourceLinked="1"/>
        <c:tickLblPos val="nextTo"/>
        <c:crossAx val="58054144"/>
        <c:crosses val="autoZero"/>
        <c:crossBetween val="midCat"/>
      </c:valAx>
      <c:valAx>
        <c:axId val="58054144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Energie [mJ]</a:t>
                </a:r>
              </a:p>
            </c:rich>
          </c:tx>
          <c:layout/>
        </c:title>
        <c:numFmt formatCode="0" sourceLinked="1"/>
        <c:tickLblPos val="nextTo"/>
        <c:crossAx val="57999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613536473621257"/>
          <c:y val="0.89631728869712157"/>
          <c:w val="0.22019599621053285"/>
          <c:h val="0.10281684938636401"/>
        </c:manualLayout>
      </c:layout>
    </c:legend>
  </c:chart>
  <c:printSettings>
    <c:headerFooter/>
    <c:pageMargins b="0.75000000000000189" l="0.70000000000000062" r="0.70000000000000062" t="0.75000000000000189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390524</xdr:colOff>
      <xdr:row>0</xdr:row>
      <xdr:rowOff>28575</xdr:rowOff>
    </xdr:from>
    <xdr:to>
      <xdr:col>20</xdr:col>
      <xdr:colOff>685800</xdr:colOff>
      <xdr:row>20</xdr:row>
      <xdr:rowOff>66675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M447"/>
  <sheetViews>
    <sheetView workbookViewId="0">
      <selection activeCell="B20" sqref="B20"/>
    </sheetView>
  </sheetViews>
  <sheetFormatPr baseColWidth="10" defaultRowHeight="15"/>
  <cols>
    <col min="1" max="1" width="14.5703125" bestFit="1" customWidth="1"/>
    <col min="2" max="2" width="29.5703125" bestFit="1" customWidth="1"/>
  </cols>
  <sheetData>
    <row r="1" spans="1:12">
      <c r="C1" t="s">
        <v>1</v>
      </c>
    </row>
    <row r="2" spans="1:12">
      <c r="A2" s="9" t="s">
        <v>4</v>
      </c>
      <c r="B2" t="s">
        <v>3</v>
      </c>
      <c r="C2" s="1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 s="3" t="s">
        <v>0</v>
      </c>
    </row>
    <row r="3" spans="1:12">
      <c r="A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 s="6">
        <v>0</v>
      </c>
    </row>
    <row r="4" spans="1:12">
      <c r="A4">
        <v>5</v>
      </c>
      <c r="B4">
        <v>12500000</v>
      </c>
      <c r="C4" s="4">
        <v>2.61</v>
      </c>
      <c r="D4" s="4">
        <v>2.94</v>
      </c>
      <c r="E4" s="4">
        <v>3.28</v>
      </c>
      <c r="F4" s="4">
        <v>3.61</v>
      </c>
      <c r="G4" s="4">
        <v>3.93</v>
      </c>
      <c r="H4" s="4">
        <v>4.24</v>
      </c>
      <c r="I4" s="4">
        <v>4.59</v>
      </c>
      <c r="J4" s="4">
        <v>4.88</v>
      </c>
      <c r="K4" s="4">
        <v>5.23</v>
      </c>
      <c r="L4" s="6">
        <v>2.2799999999999998</v>
      </c>
    </row>
    <row r="5" spans="1:12">
      <c r="A5">
        <v>6</v>
      </c>
      <c r="B5">
        <v>18000000</v>
      </c>
      <c r="C5" s="4">
        <v>3.76</v>
      </c>
      <c r="D5" s="4">
        <v>4.2300000000000004</v>
      </c>
      <c r="E5" s="4">
        <v>4.72</v>
      </c>
      <c r="F5" s="4">
        <v>5.2</v>
      </c>
      <c r="G5" s="4">
        <v>5.65</v>
      </c>
      <c r="H5" s="4">
        <v>6.1</v>
      </c>
      <c r="I5" s="4">
        <v>6.61</v>
      </c>
      <c r="J5" s="4">
        <v>7.02</v>
      </c>
      <c r="K5" s="4">
        <v>7.52</v>
      </c>
      <c r="L5" s="6">
        <v>3.28</v>
      </c>
    </row>
    <row r="6" spans="1:12">
      <c r="A6">
        <v>7</v>
      </c>
      <c r="B6">
        <v>24500000</v>
      </c>
      <c r="C6" s="4">
        <v>5.12</v>
      </c>
      <c r="D6" s="4">
        <v>5.76</v>
      </c>
      <c r="E6" s="4">
        <v>6.42</v>
      </c>
      <c r="F6" s="4">
        <v>7.08</v>
      </c>
      <c r="G6" s="4">
        <v>7.69</v>
      </c>
      <c r="H6" s="4">
        <v>8.31</v>
      </c>
      <c r="I6" s="4">
        <v>8.99</v>
      </c>
      <c r="J6" s="4">
        <v>9.56</v>
      </c>
      <c r="K6" s="4">
        <v>10.24</v>
      </c>
      <c r="L6" s="6">
        <v>4.46</v>
      </c>
    </row>
    <row r="7" spans="1:12">
      <c r="A7">
        <v>8</v>
      </c>
      <c r="B7">
        <v>32000000</v>
      </c>
      <c r="C7" s="4">
        <v>6.69</v>
      </c>
      <c r="D7" s="4">
        <v>7.52</v>
      </c>
      <c r="E7" s="4">
        <v>8.3800000000000008</v>
      </c>
      <c r="F7" s="4">
        <v>9.25</v>
      </c>
      <c r="G7" s="4">
        <v>10.050000000000001</v>
      </c>
      <c r="H7" s="4">
        <v>10.85</v>
      </c>
      <c r="I7" s="4">
        <v>11.74</v>
      </c>
      <c r="J7" s="4">
        <v>12.48</v>
      </c>
      <c r="K7" s="4">
        <v>13.38</v>
      </c>
      <c r="L7" s="6">
        <v>5.82</v>
      </c>
    </row>
    <row r="8" spans="1:12">
      <c r="A8">
        <v>9</v>
      </c>
      <c r="B8">
        <v>40500000</v>
      </c>
      <c r="C8" s="4">
        <v>8.4600000000000009</v>
      </c>
      <c r="D8" s="4">
        <v>9.52</v>
      </c>
      <c r="E8" s="4">
        <v>10.61</v>
      </c>
      <c r="F8" s="4">
        <v>11.7</v>
      </c>
      <c r="G8" s="4">
        <v>12.72</v>
      </c>
      <c r="H8" s="4">
        <v>13.73</v>
      </c>
      <c r="I8" s="4">
        <v>14.86</v>
      </c>
      <c r="J8" s="4">
        <v>15.8</v>
      </c>
      <c r="K8" s="4">
        <v>16.93</v>
      </c>
      <c r="L8" s="6">
        <v>7.37</v>
      </c>
    </row>
    <row r="9" spans="1:12">
      <c r="A9">
        <v>10</v>
      </c>
      <c r="B9">
        <v>50000000</v>
      </c>
      <c r="C9" s="4">
        <v>10.45</v>
      </c>
      <c r="D9" s="4">
        <v>11.75</v>
      </c>
      <c r="E9" s="4">
        <v>13.1</v>
      </c>
      <c r="F9" s="4">
        <v>14.45</v>
      </c>
      <c r="G9" s="4">
        <v>15.7</v>
      </c>
      <c r="H9" s="4">
        <v>16.95</v>
      </c>
      <c r="I9" s="4">
        <v>18.350000000000001</v>
      </c>
      <c r="J9" s="4">
        <v>19.5</v>
      </c>
      <c r="K9" s="4">
        <v>20.9</v>
      </c>
      <c r="L9" s="6">
        <v>9.1</v>
      </c>
    </row>
    <row r="10" spans="1:12">
      <c r="A10">
        <v>11</v>
      </c>
      <c r="B10">
        <v>60500000</v>
      </c>
      <c r="C10" s="4">
        <v>12.64</v>
      </c>
      <c r="D10" s="4">
        <v>14.22</v>
      </c>
      <c r="E10" s="4">
        <v>15.85</v>
      </c>
      <c r="F10" s="4">
        <v>17.48</v>
      </c>
      <c r="G10" s="4">
        <v>19</v>
      </c>
      <c r="H10" s="4">
        <v>20.51</v>
      </c>
      <c r="I10" s="4">
        <v>22.2</v>
      </c>
      <c r="J10" s="4">
        <v>23.6</v>
      </c>
      <c r="K10" s="4">
        <v>25.29</v>
      </c>
      <c r="L10" s="6">
        <v>11.01</v>
      </c>
    </row>
    <row r="11" spans="1:12">
      <c r="A11">
        <v>12</v>
      </c>
      <c r="B11">
        <v>72000000</v>
      </c>
      <c r="C11" s="4">
        <v>15.05</v>
      </c>
      <c r="D11" s="4">
        <v>16.920000000000002</v>
      </c>
      <c r="E11" s="4">
        <v>18.86</v>
      </c>
      <c r="F11" s="4">
        <v>20.81</v>
      </c>
      <c r="G11" s="4">
        <v>22.61</v>
      </c>
      <c r="H11" s="4">
        <v>24.41</v>
      </c>
      <c r="I11" s="4">
        <v>26.42</v>
      </c>
      <c r="J11" s="4">
        <v>28.08</v>
      </c>
      <c r="K11" s="4">
        <v>30.1</v>
      </c>
      <c r="L11" s="6">
        <v>13.1</v>
      </c>
    </row>
    <row r="12" spans="1:12">
      <c r="A12">
        <v>13</v>
      </c>
      <c r="B12" s="9">
        <v>84500000</v>
      </c>
      <c r="C12" s="4">
        <v>17.66</v>
      </c>
      <c r="D12" s="4">
        <v>19.86</v>
      </c>
      <c r="E12" s="4">
        <v>22.14</v>
      </c>
      <c r="F12" s="4">
        <v>24.42</v>
      </c>
      <c r="G12" s="4">
        <v>26.53</v>
      </c>
      <c r="H12" s="4">
        <v>28.65</v>
      </c>
      <c r="I12" s="4">
        <v>31.01</v>
      </c>
      <c r="J12" s="4">
        <v>32.96</v>
      </c>
      <c r="K12" s="4">
        <v>35.32</v>
      </c>
      <c r="L12" s="6">
        <v>15.38</v>
      </c>
    </row>
    <row r="13" spans="1:12">
      <c r="A13">
        <v>14</v>
      </c>
      <c r="B13">
        <v>98000000</v>
      </c>
      <c r="C13" s="4">
        <v>20.48</v>
      </c>
      <c r="D13" s="4">
        <v>23.03</v>
      </c>
      <c r="E13" s="4">
        <v>25.68</v>
      </c>
      <c r="F13" s="4">
        <v>28.32</v>
      </c>
      <c r="G13" s="4">
        <v>30.77</v>
      </c>
      <c r="H13" s="4">
        <v>33.22</v>
      </c>
      <c r="I13" s="4">
        <v>35.97</v>
      </c>
      <c r="J13" s="4">
        <v>38.22</v>
      </c>
      <c r="K13" s="4">
        <v>40.96</v>
      </c>
      <c r="L13" s="6">
        <v>17.84</v>
      </c>
    </row>
    <row r="14" spans="1:12">
      <c r="A14">
        <v>15</v>
      </c>
      <c r="B14">
        <v>112500000</v>
      </c>
      <c r="C14" s="4">
        <v>23.51</v>
      </c>
      <c r="D14" s="4">
        <v>26.44</v>
      </c>
      <c r="E14" s="4">
        <v>29.48</v>
      </c>
      <c r="F14" s="4">
        <v>32.51</v>
      </c>
      <c r="G14" s="4">
        <v>35.33</v>
      </c>
      <c r="H14" s="4">
        <v>38.14</v>
      </c>
      <c r="I14" s="4">
        <v>41.29</v>
      </c>
      <c r="J14" s="4">
        <v>43.88</v>
      </c>
      <c r="K14" s="4">
        <v>47.03</v>
      </c>
      <c r="L14" s="6">
        <v>20.48</v>
      </c>
    </row>
    <row r="15" spans="1:12">
      <c r="B15" t="s">
        <v>16</v>
      </c>
      <c r="C15" s="7">
        <f>Eingabe!D3</f>
        <v>0</v>
      </c>
      <c r="D15" s="7">
        <v>9</v>
      </c>
      <c r="E15" s="7">
        <f>Eingabe!D3</f>
        <v>0</v>
      </c>
      <c r="F15" s="7">
        <v>10.9</v>
      </c>
      <c r="G15" s="7">
        <f>Eingabe!D3</f>
        <v>0</v>
      </c>
      <c r="H15" s="7">
        <f>Eingabe!D3</f>
        <v>0</v>
      </c>
      <c r="I15" s="7">
        <f>Eingabe!D3</f>
        <v>0</v>
      </c>
      <c r="J15" s="7">
        <v>13.4</v>
      </c>
      <c r="K15" s="7">
        <f>Eingabe!D3</f>
        <v>0</v>
      </c>
      <c r="L15" s="7">
        <f>Eingabe!D3</f>
        <v>0</v>
      </c>
    </row>
    <row r="16" spans="1:12">
      <c r="C16">
        <f t="array" ref="C16">MAX(IF($A$3:$A$14&lt;=C15,IF($A$3:$A$14&lt;&gt;"",$A$3:$A$14)))</f>
        <v>0</v>
      </c>
      <c r="D16">
        <f t="array" ref="D16">MAX(IF($A$3:$A$14&lt;=D15,IF($A$3:$A$14&lt;&gt;"",$A$3:$A$14)))</f>
        <v>9</v>
      </c>
      <c r="E16">
        <f t="array" ref="E16">MAX(IF($A$3:$A$14&lt;=E15,IF($A$3:$A$14&lt;&gt;"",$A$3:$A$14)))</f>
        <v>0</v>
      </c>
      <c r="F16">
        <f t="array" ref="F16">MAX(IF($A$3:$A$14&lt;=F15,IF($A$3:$A$14&lt;&gt;"",$A$3:$A$14)))</f>
        <v>10</v>
      </c>
      <c r="G16">
        <f t="array" ref="G16">MAX(IF($A$3:$A$14&lt;=G15,IF($A$3:$A$14&lt;&gt;"",$A$3:$A$14)))</f>
        <v>0</v>
      </c>
      <c r="H16">
        <f t="array" ref="H16">MAX(IF($A$3:$A$14&lt;=H15,IF($A$3:$A$14&lt;&gt;"",$A$3:$A$14)))</f>
        <v>0</v>
      </c>
      <c r="I16">
        <f t="array" ref="I16">MAX(IF($A$3:$A$14&lt;=I15,IF($A$3:$A$14&lt;&gt;"",$A$3:$A$14)))</f>
        <v>0</v>
      </c>
      <c r="J16">
        <f t="array" ref="J16">MAX(IF($A$3:$A$14&lt;=J15,IF($A$3:$A$14&lt;&gt;"",$A$3:$A$14)))</f>
        <v>13</v>
      </c>
      <c r="K16">
        <f t="array" ref="K16">MAX(IF($A$3:$A$14&lt;=K15,IF($A$3:$A$14&lt;&gt;"",$A$3:$A$14)))</f>
        <v>0</v>
      </c>
      <c r="L16">
        <f t="array" ref="L16">MAX(IF($A$3:$A$14&lt;=L15,IF($A$3:$A$14&lt;&gt;"",$A$3:$A$14)))</f>
        <v>0</v>
      </c>
    </row>
    <row r="17" spans="1:13">
      <c r="C17">
        <f t="array" ref="C17">MIN(IF($A$3:$A$14&gt;=C15,IF($A$3:$A$14&lt;&gt;"",$A$3:$A$14)))</f>
        <v>0</v>
      </c>
      <c r="D17">
        <f t="array" ref="D17">MIN(IF($A$3:$A$14&gt;=D15,IF($A$3:$A$14&lt;&gt;"",$A$3:$A$14)))</f>
        <v>9</v>
      </c>
      <c r="E17">
        <f t="array" ref="E17">MIN(IF($A$3:$A$14&gt;=E15,IF($A$3:$A$14&lt;&gt;"",$A$3:$A$14)))</f>
        <v>0</v>
      </c>
      <c r="F17">
        <f t="array" ref="F17">MIN(IF($A$3:$A$14&gt;=F15,IF($A$3:$A$14&lt;&gt;"",$A$3:$A$14)))</f>
        <v>11</v>
      </c>
      <c r="G17">
        <f t="array" ref="G17">MIN(IF($A$3:$A$14&gt;=G15,IF($A$3:$A$14&lt;&gt;"",$A$3:$A$14)))</f>
        <v>0</v>
      </c>
      <c r="H17">
        <f t="array" ref="H17">MIN(IF($A$3:$A$14&gt;=H15,IF($A$3:$A$14&lt;&gt;"",$A$3:$A$14)))</f>
        <v>0</v>
      </c>
      <c r="I17">
        <f t="array" ref="I17">MIN(IF($A$3:$A$14&gt;=I15,IF($A$3:$A$14&lt;&gt;"",$A$3:$A$14)))</f>
        <v>0</v>
      </c>
      <c r="J17">
        <f t="array" ref="J17">MIN(IF($A$3:$A$14&gt;=J15,IF($A$3:$A$14&lt;&gt;"",$A$3:$A$14)))</f>
        <v>14</v>
      </c>
      <c r="K17">
        <f t="array" ref="K17">MIN(IF($A$3:$A$14&gt;=K15,IF($A$3:$A$14&lt;&gt;"",$A$3:$A$14)))</f>
        <v>0</v>
      </c>
      <c r="L17">
        <f t="array" ref="L17">MIN(IF($A$3:$A$14&gt;=L15,IF($A$3:$A$14&lt;&gt;"",$A$3:$A$14)))</f>
        <v>0</v>
      </c>
    </row>
    <row r="18" spans="1:13">
      <c r="B18" t="s">
        <v>17</v>
      </c>
      <c r="C18" s="8">
        <f t="array" ref="C18">IF(ISERROR(MATCH(C15,$A$3:$A$14,0)),((C15-C16)*INDEX(C3:C14,MATCH(C17,$A$3:$A$14,0))+ABS(C15-C17)*INDEX(C3:C14,MATCH(C16,$A$3:$A$14,0)))/(C17-C16),INDEX(C3:C14,MATCH(C15,$A$3:$A$14,0)))</f>
        <v>0</v>
      </c>
      <c r="D18" s="8">
        <f t="array" ref="D18">IF(ISERROR(MATCH(D15,$A$3:$A$14,0)),((D15-D16)*INDEX(D3:D14,MATCH(D17,$A$3:$A$14,0))+ABS(D15-D17)*INDEX(D3:D14,MATCH(D16,$A$3:$A$14,0)))/(D17-D16),INDEX(D3:D14,MATCH(D15,$A$3:$A$14,0)))</f>
        <v>9.52</v>
      </c>
      <c r="E18" s="8">
        <f t="array" ref="E18">IF(ISERROR(MATCH(E15,$A$3:$A$14,0)),((E15-E16)*INDEX(E3:E14,MATCH(E17,$A$3:$A$14,0))+ABS(E15-E17)*INDEX(E3:E14,MATCH(E16,$A$3:$A$14,0)))/(E17-E16),INDEX(E3:E14,MATCH(E15,$A$3:$A$14,0)))</f>
        <v>0</v>
      </c>
      <c r="F18" s="8">
        <f t="array" ref="F18">IF(ISERROR(MATCH(F15,$A$3:$A$14,0)),((F15-F16)*INDEX(F3:F14,MATCH(F17,$A$3:$A$14,0))+ABS(F15-F17)*INDEX(F3:F14,MATCH(F16,$A$3:$A$14,0)))/(F17-F16),INDEX(F3:F14,MATCH(F15,$A$3:$A$14,0)))</f>
        <v>17.177</v>
      </c>
      <c r="G18" s="8">
        <f>IF(ISERROR(MATCH(G15,$A$3:$A$14,0)),((G15-G16)*INDEX(G3:G14,MATCH(G17,$A$3:$A$14,0))+ABS(G15-G17)*INDEX(G3:G14,MATCH(G16,$A$3:$A$14,0)))/(G17-G16),INDEX(G3:G14,MATCH(G15,$A$3:$A$14,0)))</f>
        <v>0</v>
      </c>
      <c r="H18" s="8">
        <f t="array" ref="H18">IF(ISERROR(MATCH(H15,$A$3:$A$14,0)),((H15-H16)*INDEX(H3:H14,MATCH(H17,$A$3:$A$14,0))+ABS(H15-H17)*INDEX(H3:H14,MATCH(H16,$A$3:$A$14,0)))/(H17-H16),INDEX(H3:H14,MATCH(H15,$A$3:$A$14,0)))</f>
        <v>0</v>
      </c>
      <c r="I18" s="8">
        <f t="array" ref="I18">IF(ISERROR(MATCH(I15,$A$3:$A$14,0)),((I15-I16)*INDEX(I3:I14,MATCH(I17,$A$3:$A$14,0))+ABS(I15-I17)*INDEX(I3:I14,MATCH(I16,$A$3:$A$14,0)))/(I17-I16),INDEX(I3:I14,MATCH(I15,$A$3:$A$14,0)))</f>
        <v>0</v>
      </c>
      <c r="J18" s="8">
        <f t="array" ref="J18">IF(ISERROR(MATCH(J15,$A$3:$A$14,0)),((J15-J16)*INDEX(J3:J14,MATCH(J17,$A$3:$A$14,0))+ABS(J15-J17)*INDEX(J3:J14,MATCH(J16,$A$3:$A$14,0)))/(J17-J16),INDEX(J3:J14,MATCH(J15,$A$3:$A$14,0)))</f>
        <v>35.064</v>
      </c>
      <c r="K18" s="8">
        <f t="array" ref="K18">IF(ISERROR(MATCH(K15,$A$3:$A$14,0)),((K15-K16)*INDEX(K3:K14,MATCH(K17,$A$3:$A$14,0))+ABS(K15-K17)*INDEX(K3:K14,MATCH(K16,$A$3:$A$14,0)))/(K17-K16),INDEX(K3:K14,MATCH(K15,$A$3:$A$14,0)))</f>
        <v>0</v>
      </c>
      <c r="L18" s="8">
        <f t="array" ref="L18">IF(ISERROR(MATCH(L15,$A$3:$A$14,0)),((L15-L16)*INDEX(L3:L14,MATCH(L17,$A$3:$A$14,0))+ABS(L15-L17)*INDEX(L3:L14,MATCH(L16,$A$3:$A$14,0)))/(L17-L16),INDEX(L3:L14,MATCH(L15,$A$3:$A$14,0)))</f>
        <v>0</v>
      </c>
    </row>
    <row r="19" spans="1:13">
      <c r="C19" s="8"/>
      <c r="K19" s="2"/>
    </row>
    <row r="20" spans="1:13">
      <c r="K20" s="2"/>
      <c r="L20" s="8"/>
    </row>
    <row r="21" spans="1:13">
      <c r="A21" s="12" t="s">
        <v>20</v>
      </c>
      <c r="B21" t="s">
        <v>9</v>
      </c>
      <c r="C21" t="s">
        <v>21</v>
      </c>
      <c r="D21" t="s">
        <v>22</v>
      </c>
      <c r="E21" t="s">
        <v>23</v>
      </c>
      <c r="F21" t="s">
        <v>8</v>
      </c>
      <c r="G21" s="9"/>
      <c r="H21" s="12"/>
    </row>
    <row r="22" spans="1:13">
      <c r="A22" s="12">
        <v>3</v>
      </c>
      <c r="B22">
        <f>Eingabe!D3</f>
        <v>0</v>
      </c>
      <c r="C22">
        <f t="array" ref="C22">MAX(IF($A$3:$A$14&lt;=B22,IF($A$3:$A$14&lt;&gt;"",$A$3:$A$14)))</f>
        <v>0</v>
      </c>
      <c r="D22">
        <f t="array" ref="D22">MIN(IF($A$3:$A$14&gt;=B22,IF($A$3:$A$14&lt;&gt;"",$A$3:$A$14)))</f>
        <v>0</v>
      </c>
      <c r="E22">
        <f>Eingabe!C3</f>
        <v>0</v>
      </c>
      <c r="F22">
        <f t="array" ref="F22">IF(E22=1,IF(ISERROR(MATCH(B22,$A$3:$A$14,0)),((B22-C22)*INDEX(C$3:C$14,MATCH(D22,$A$3:$A$14,0))+ABS(B22-D22)*INDEX(C$3:C$14,MATCH(C22,$A$3:$A$14,0)))/(D22-C22),INDEX(C$3:C$14,MATCH(B22,$A$3:$A$14,0))),IF(E22=2,IF(ISERROR(MATCH(B22,$A$3:$A$14,0)),((B22-C22)*INDEX(D$3:D$14,MATCH(D22,$A$3:$A$14,0))+ABS(B22-D22)*INDEX(D$3:D$14,MATCH(C22,$A$3:$A$14,0)))/(D22-C22),INDEX(D$3:D$14,MATCH(B22,$A$3:$A$14,0))),IF(E22=3,IF(ISERROR(MATCH(B22,$A$3:$A$14,0)),((B22-C22)*INDEX(E$3:E$14,MATCH(D22,$A$3:$A$14,0))+ABS(B22-D22)*INDEX(E$3:E$14,MATCH(C22,$A$3:$A$14,0)))/(D22-C22),INDEX(E$3:E$14,MATCH(B22,$A$3:$A$14,0))),IF(E22=4,IF(ISERROR(MATCH(B22,$A$3:$A$14,0)),((B22-C22)*INDEX(F$3:F$14,MATCH(D22,$A$3:$A$14,0))+ABS(B22-D22)*INDEX(F$3:F$14,MATCH(C22,$A$3:$A$14,0)))/(D22-C22),INDEX(F$3:F$14,MATCH(B22,$A$3:$A$14,0))),IF(E22=5,IF(ISERROR(MATCH(B22,$A$3:$A$14,0)),((B22-C22)*INDEX(G$3:G$14,MATCH(D22,$A$3:$A$14,0))+ABS(B22-D22)*INDEX(G$3:G$14,MATCH(C22,$A$3:$A$14,0)))/(D22-C22),INDEX(G$3:G$14,MATCH(B22,$A$3:$A$14,0))),IF(E22=6,IF(ISERROR(MATCH(B22,$A$3:$A$14,0)),((B22-C22)*INDEX(H$3:H$14,MATCH(D22,$A$3:$A$14,0))+ABS(B22-D22)*INDEX(H$3:H$14,MATCH(C22,$A$3:$A$14,0)))/(D22-C22),INDEX(H$3:H$14,MATCH(B22,$A$3:$A$14,0))),IF(E22=7,IF(ISERROR(MATCH(B22,$A$3:$A$14,0)),((B22-C22)*INDEX(I$3:I$14,MATCH(D22,$A$3:$A$14,0))+ABS(B22-D22)*INDEX(I$3:I$14,MATCH(C22,$A$3:$A$14,0)))/(D22-C22),INDEX(I$3:I$14,MATCH(B22,$A$3:$A$14,0))),IF(E22=8,IF(ISERROR(MATCH(B22,$A$3:$A$14,0)),((B22-C22)*INDEX(J$3:J$14,MATCH(D22,$A$3:$A$14,0))+ABS(B22-D22)*INDEX(J$3:J$14,MATCH(C22,$A$3:$A$14,0)))/(D22-C22),INDEX(J$3:J$14,MATCH(B22,$A$3:$A$14,0))),IF(E22=9,IF(ISERROR(MATCH(B22,$A$3:$A$14,0)),((B22-C22)*INDEX(K$3:K$14,MATCH(D22,$A$3:$A$14,0))+ABS(B22-D22)*INDEX(K$3:K$14,MATCH(C22,$A$3:$A$14,0)))/(D22-C22),INDEX(K$3:K$14,MATCH(B22,$A$3:$A$14,0))),IF(E22=0,IF(ISERROR(MATCH(B22,$A$3:$A$14,0)),((B22-C22)*INDEX(L$3:L$14,MATCH(D22,$A$3:$A$14,0))+ABS(B22-D22)*INDEX(L$3:L$14,MATCH(C22,$A$3:$A$14,0)))/(D22-C22),INDEX(L$3:L$14,MATCH(B22,$A$3:$A$14,0))),"Kondensatoen zwischen 0 und 9"))))))))))</f>
        <v>0</v>
      </c>
      <c r="G22" s="9"/>
      <c r="H22" s="12"/>
      <c r="J22" s="15"/>
    </row>
    <row r="23" spans="1:13">
      <c r="A23" s="12">
        <v>4</v>
      </c>
      <c r="B23">
        <f>Eingabe!D4</f>
        <v>0</v>
      </c>
      <c r="C23">
        <f t="array" ref="C23">MAX(IF($A$3:$A$14&lt;=B23,IF($A$3:$A$14&lt;&gt;"",$A$3:$A$14)))</f>
        <v>0</v>
      </c>
      <c r="D23">
        <f t="array" ref="D23">MIN(IF($A$3:$A$14&gt;=B23,IF($A$3:$A$14&lt;&gt;"",$A$3:$A$14)))</f>
        <v>0</v>
      </c>
      <c r="E23">
        <f>Eingabe!C4</f>
        <v>0</v>
      </c>
      <c r="F23">
        <f t="array" ref="F23">IF(E23=1,IF(ISERROR(MATCH(B23,$A$3:$A$14,0)),((B23-C23)*INDEX(C$3:C$14,MATCH(D23,$A$3:$A$14,0))+ABS(B23-D23)*INDEX(C$3:C$14,MATCH(C23,$A$3:$A$14,0)))/(D23-C23),INDEX(C$3:C$14,MATCH(B23,$A$3:$A$14,0))),IF(E23=2,IF(ISERROR(MATCH(B23,$A$3:$A$14,0)),((B23-C23)*INDEX(D$3:D$14,MATCH(D23,$A$3:$A$14,0))+ABS(B23-D23)*INDEX(D$3:D$14,MATCH(C23,$A$3:$A$14,0)))/(D23-C23),INDEX(D$3:D$14,MATCH(B23,$A$3:$A$14,0))),IF(E23=3,IF(ISERROR(MATCH(B23,$A$3:$A$14,0)),((B23-C23)*INDEX(E$3:E$14,MATCH(D23,$A$3:$A$14,0))+ABS(B23-D23)*INDEX(E$3:E$14,MATCH(C23,$A$3:$A$14,0)))/(D23-C23),INDEX(E$3:E$14,MATCH(B23,$A$3:$A$14,0))),IF(E23=4,IF(ISERROR(MATCH(B23,$A$3:$A$14,0)),((B23-C23)*INDEX(F$3:F$14,MATCH(D23,$A$3:$A$14,0))+ABS(B23-D23)*INDEX(F$3:F$14,MATCH(C23,$A$3:$A$14,0)))/(D23-C23),INDEX(F$3:F$14,MATCH(B23,$A$3:$A$14,0))),IF(E23=5,IF(ISERROR(MATCH(B23,$A$3:$A$14,0)),((B23-C23)*INDEX(G$3:G$14,MATCH(D23,$A$3:$A$14,0))+ABS(B23-D23)*INDEX(G$3:G$14,MATCH(C23,$A$3:$A$14,0)))/(D23-C23),INDEX(G$3:G$14,MATCH(B23,$A$3:$A$14,0))),IF(E23=6,IF(ISERROR(MATCH(B23,$A$3:$A$14,0)),((B23-C23)*INDEX(H$3:H$14,MATCH(D23,$A$3:$A$14,0))+ABS(B23-D23)*INDEX(H$3:H$14,MATCH(C23,$A$3:$A$14,0)))/(D23-C23),INDEX(H$3:H$14,MATCH(B23,$A$3:$A$14,0))),IF(E23=7,IF(ISERROR(MATCH(B23,$A$3:$A$14,0)),((B23-C23)*INDEX(I$3:I$14,MATCH(D23,$A$3:$A$14,0))+ABS(B23-D23)*INDEX(I$3:I$14,MATCH(C23,$A$3:$A$14,0)))/(D23-C23),INDEX(I$3:I$14,MATCH(B23,$A$3:$A$14,0))),IF(E23=8,IF(ISERROR(MATCH(B23,$A$3:$A$14,0)),((B23-C23)*INDEX(J$3:J$14,MATCH(D23,$A$3:$A$14,0))+ABS(B23-D23)*INDEX(J$3:J$14,MATCH(C23,$A$3:$A$14,0)))/(D23-C23),INDEX(J$3:J$14,MATCH(B23,$A$3:$A$14,0))),IF(E23=9,IF(ISERROR(MATCH(B23,$A$3:$A$14,0)),((B23-C23)*INDEX(K$3:K$14,MATCH(D23,$A$3:$A$14,0))+ABS(B23-D23)*INDEX(K$3:K$14,MATCH(C23,$A$3:$A$14,0)))/(D23-C23),INDEX(K$3:K$14,MATCH(B23,$A$3:$A$14,0))),IF(E23=0,IF(ISERROR(MATCH(B23,$A$3:$A$14,0)),((B23-C23)*INDEX(L$3:L$14,MATCH(D23,$A$3:$A$14,0))+ABS(B23-D23)*INDEX(L$3:L$14,MATCH(C23,$A$3:$A$14,0)))/(D23-C23),INDEX(L$3:L$14,MATCH(B23,$A$3:$A$14,0))),"Kondensatoen zwischen 0 und 9"))))))))))</f>
        <v>0</v>
      </c>
      <c r="G23" s="9"/>
      <c r="H23" s="12"/>
      <c r="I23" s="4"/>
      <c r="J23" s="4"/>
      <c r="K23" s="4"/>
      <c r="L23" s="4"/>
      <c r="M23" s="4"/>
    </row>
    <row r="24" spans="1:13">
      <c r="A24" s="12">
        <v>5</v>
      </c>
      <c r="B24">
        <f>Eingabe!D5</f>
        <v>0</v>
      </c>
      <c r="C24">
        <f t="array" ref="C24">MAX(IF($A$3:$A$14&lt;=B24,IF($A$3:$A$14&lt;&gt;"",$A$3:$A$14)))</f>
        <v>0</v>
      </c>
      <c r="D24">
        <f t="array" ref="D24">MIN(IF($A$3:$A$14&gt;=B24,IF($A$3:$A$14&lt;&gt;"",$A$3:$A$14)))</f>
        <v>0</v>
      </c>
      <c r="E24">
        <f>Eingabe!C5</f>
        <v>0</v>
      </c>
      <c r="F24">
        <f t="array" ref="F24">IF(E24=1,IF(ISERROR(MATCH(B24,$A$3:$A$14,0)),((B24-C24)*INDEX(C$3:C$14,MATCH(D24,$A$3:$A$14,0))+ABS(B24-D24)*INDEX(C$3:C$14,MATCH(C24,$A$3:$A$14,0)))/(D24-C24),INDEX(C$3:C$14,MATCH(B24,$A$3:$A$14,0))),IF(E24=2,IF(ISERROR(MATCH(B24,$A$3:$A$14,0)),((B24-C24)*INDEX(D$3:D$14,MATCH(D24,$A$3:$A$14,0))+ABS(B24-D24)*INDEX(D$3:D$14,MATCH(C24,$A$3:$A$14,0)))/(D24-C24),INDEX(D$3:D$14,MATCH(B24,$A$3:$A$14,0))),IF(E24=3,IF(ISERROR(MATCH(B24,$A$3:$A$14,0)),((B24-C24)*INDEX(E$3:E$14,MATCH(D24,$A$3:$A$14,0))+ABS(B24-D24)*INDEX(E$3:E$14,MATCH(C24,$A$3:$A$14,0)))/(D24-C24),INDEX(E$3:E$14,MATCH(B24,$A$3:$A$14,0))),IF(E24=4,IF(ISERROR(MATCH(B24,$A$3:$A$14,0)),((B24-C24)*INDEX(F$3:F$14,MATCH(D24,$A$3:$A$14,0))+ABS(B24-D24)*INDEX(F$3:F$14,MATCH(C24,$A$3:$A$14,0)))/(D24-C24),INDEX(F$3:F$14,MATCH(B24,$A$3:$A$14,0))),IF(E24=5,IF(ISERROR(MATCH(B24,$A$3:$A$14,0)),((B24-C24)*INDEX(G$3:G$14,MATCH(D24,$A$3:$A$14,0))+ABS(B24-D24)*INDEX(G$3:G$14,MATCH(C24,$A$3:$A$14,0)))/(D24-C24),INDEX(G$3:G$14,MATCH(B24,$A$3:$A$14,0))),IF(E24=6,IF(ISERROR(MATCH(B24,$A$3:$A$14,0)),((B24-C24)*INDEX(H$3:H$14,MATCH(D24,$A$3:$A$14,0))+ABS(B24-D24)*INDEX(H$3:H$14,MATCH(C24,$A$3:$A$14,0)))/(D24-C24),INDEX(H$3:H$14,MATCH(B24,$A$3:$A$14,0))),IF(E24=7,IF(ISERROR(MATCH(B24,$A$3:$A$14,0)),((B24-C24)*INDEX(I$3:I$14,MATCH(D24,$A$3:$A$14,0))+ABS(B24-D24)*INDEX(I$3:I$14,MATCH(C24,$A$3:$A$14,0)))/(D24-C24),INDEX(I$3:I$14,MATCH(B24,$A$3:$A$14,0))),IF(E24=8,IF(ISERROR(MATCH(B24,$A$3:$A$14,0)),((B24-C24)*INDEX(J$3:J$14,MATCH(D24,$A$3:$A$14,0))+ABS(B24-D24)*INDEX(J$3:J$14,MATCH(C24,$A$3:$A$14,0)))/(D24-C24),INDEX(J$3:J$14,MATCH(B24,$A$3:$A$14,0))),IF(E24=9,IF(ISERROR(MATCH(B24,$A$3:$A$14,0)),((B24-C24)*INDEX(K$3:K$14,MATCH(D24,$A$3:$A$14,0))+ABS(B24-D24)*INDEX(K$3:K$14,MATCH(C24,$A$3:$A$14,0)))/(D24-C24),INDEX(K$3:K$14,MATCH(B24,$A$3:$A$14,0))),IF(E24=0,IF(ISERROR(MATCH(B24,$A$3:$A$14,0)),((B24-C24)*INDEX(L$3:L$14,MATCH(D24,$A$3:$A$14,0))+ABS(B24-D24)*INDEX(L$3:L$14,MATCH(C24,$A$3:$A$14,0)))/(D24-C24),INDEX(L$3:L$14,MATCH(B24,$A$3:$A$14,0))),"Kondensatoen zwischen 0 und 9"))))))))))</f>
        <v>0</v>
      </c>
      <c r="I24" s="4"/>
      <c r="K24" s="5"/>
      <c r="L24" s="4"/>
      <c r="M24" s="4"/>
    </row>
    <row r="25" spans="1:13">
      <c r="A25" s="12">
        <v>6</v>
      </c>
      <c r="B25">
        <f>Eingabe!D6</f>
        <v>0</v>
      </c>
      <c r="C25">
        <f t="array" ref="C25">MAX(IF($A$3:$A$14&lt;=B25,IF($A$3:$A$14&lt;&gt;"",$A$3:$A$14)))</f>
        <v>0</v>
      </c>
      <c r="D25">
        <f t="array" ref="D25">MIN(IF($A$3:$A$14&gt;=B25,IF($A$3:$A$14&lt;&gt;"",$A$3:$A$14)))</f>
        <v>0</v>
      </c>
      <c r="E25">
        <f>Eingabe!C6</f>
        <v>0</v>
      </c>
      <c r="F25">
        <f t="array" ref="F25">IF(E25=1,IF(ISERROR(MATCH(B25,$A$3:$A$14,0)),((B25-C25)*INDEX(C$3:C$14,MATCH(D25,$A$3:$A$14,0))+ABS(B25-D25)*INDEX(C$3:C$14,MATCH(C25,$A$3:$A$14,0)))/(D25-C25),INDEX(C$3:C$14,MATCH(B25,$A$3:$A$14,0))),IF(E25=2,IF(ISERROR(MATCH(B25,$A$3:$A$14,0)),((B25-C25)*INDEX(D$3:D$14,MATCH(D25,$A$3:$A$14,0))+ABS(B25-D25)*INDEX(D$3:D$14,MATCH(C25,$A$3:$A$14,0)))/(D25-C25),INDEX(D$3:D$14,MATCH(B25,$A$3:$A$14,0))),IF(E25=3,IF(ISERROR(MATCH(B25,$A$3:$A$14,0)),((B25-C25)*INDEX(E$3:E$14,MATCH(D25,$A$3:$A$14,0))+ABS(B25-D25)*INDEX(E$3:E$14,MATCH(C25,$A$3:$A$14,0)))/(D25-C25),INDEX(E$3:E$14,MATCH(B25,$A$3:$A$14,0))),IF(E25=4,IF(ISERROR(MATCH(B25,$A$3:$A$14,0)),((B25-C25)*INDEX(F$3:F$14,MATCH(D25,$A$3:$A$14,0))+ABS(B25-D25)*INDEX(F$3:F$14,MATCH(C25,$A$3:$A$14,0)))/(D25-C25),INDEX(F$3:F$14,MATCH(B25,$A$3:$A$14,0))),IF(E25=5,IF(ISERROR(MATCH(B25,$A$3:$A$14,0)),((B25-C25)*INDEX(G$3:G$14,MATCH(D25,$A$3:$A$14,0))+ABS(B25-D25)*INDEX(G$3:G$14,MATCH(C25,$A$3:$A$14,0)))/(D25-C25),INDEX(G$3:G$14,MATCH(B25,$A$3:$A$14,0))),IF(E25=6,IF(ISERROR(MATCH(B25,$A$3:$A$14,0)),((B25-C25)*INDEX(H$3:H$14,MATCH(D25,$A$3:$A$14,0))+ABS(B25-D25)*INDEX(H$3:H$14,MATCH(C25,$A$3:$A$14,0)))/(D25-C25),INDEX(H$3:H$14,MATCH(B25,$A$3:$A$14,0))),IF(E25=7,IF(ISERROR(MATCH(B25,$A$3:$A$14,0)),((B25-C25)*INDEX(I$3:I$14,MATCH(D25,$A$3:$A$14,0))+ABS(B25-D25)*INDEX(I$3:I$14,MATCH(C25,$A$3:$A$14,0)))/(D25-C25),INDEX(I$3:I$14,MATCH(B25,$A$3:$A$14,0))),IF(E25=8,IF(ISERROR(MATCH(B25,$A$3:$A$14,0)),((B25-C25)*INDEX(J$3:J$14,MATCH(D25,$A$3:$A$14,0))+ABS(B25-D25)*INDEX(J$3:J$14,MATCH(C25,$A$3:$A$14,0)))/(D25-C25),INDEX(J$3:J$14,MATCH(B25,$A$3:$A$14,0))),IF(E25=9,IF(ISERROR(MATCH(B25,$A$3:$A$14,0)),((B25-C25)*INDEX(K$3:K$14,MATCH(D25,$A$3:$A$14,0))+ABS(B25-D25)*INDEX(K$3:K$14,MATCH(C25,$A$3:$A$14,0)))/(D25-C25),INDEX(K$3:K$14,MATCH(B25,$A$3:$A$14,0))),IF(E25=0,IF(ISERROR(MATCH(B25,$A$3:$A$14,0)),((B25-C25)*INDEX(L$3:L$14,MATCH(D25,$A$3:$A$14,0))+ABS(B25-D25)*INDEX(L$3:L$14,MATCH(C25,$A$3:$A$14,0)))/(D25-C25),INDEX(L$3:L$14,MATCH(B25,$A$3:$A$14,0))),"Kondensatoen zwischen 0 und 9"))))))))))</f>
        <v>0</v>
      </c>
      <c r="G25" s="4"/>
      <c r="H25" s="4"/>
      <c r="I25" s="4"/>
      <c r="J25" s="4"/>
      <c r="K25" s="4"/>
      <c r="L25" s="6"/>
    </row>
    <row r="26" spans="1:13">
      <c r="A26" s="12">
        <v>7</v>
      </c>
      <c r="B26">
        <f>Eingabe!D7</f>
        <v>0</v>
      </c>
      <c r="C26">
        <f t="array" ref="C26">MAX(IF($A$3:$A$14&lt;=B26,IF($A$3:$A$14&lt;&gt;"",$A$3:$A$14)))</f>
        <v>0</v>
      </c>
      <c r="D26">
        <f t="array" ref="D26">MIN(IF($A$3:$A$14&gt;=B26,IF($A$3:$A$14&lt;&gt;"",$A$3:$A$14)))</f>
        <v>0</v>
      </c>
      <c r="E26">
        <f>Eingabe!C7</f>
        <v>0</v>
      </c>
      <c r="F26">
        <f t="array" ref="F26">IF(E26=1,IF(ISERROR(MATCH(B26,$A$3:$A$14,0)),((B26-C26)*INDEX(C$3:C$14,MATCH(D26,$A$3:$A$14,0))+ABS(B26-D26)*INDEX(C$3:C$14,MATCH(C26,$A$3:$A$14,0)))/(D26-C26),INDEX(C$3:C$14,MATCH(B26,$A$3:$A$14,0))),IF(E26=2,IF(ISERROR(MATCH(B26,$A$3:$A$14,0)),((B26-C26)*INDEX(D$3:D$14,MATCH(D26,$A$3:$A$14,0))+ABS(B26-D26)*INDEX(D$3:D$14,MATCH(C26,$A$3:$A$14,0)))/(D26-C26),INDEX(D$3:D$14,MATCH(B26,$A$3:$A$14,0))),IF(E26=3,IF(ISERROR(MATCH(B26,$A$3:$A$14,0)),((B26-C26)*INDEX(E$3:E$14,MATCH(D26,$A$3:$A$14,0))+ABS(B26-D26)*INDEX(E$3:E$14,MATCH(C26,$A$3:$A$14,0)))/(D26-C26),INDEX(E$3:E$14,MATCH(B26,$A$3:$A$14,0))),IF(E26=4,IF(ISERROR(MATCH(B26,$A$3:$A$14,0)),((B26-C26)*INDEX(F$3:F$14,MATCH(D26,$A$3:$A$14,0))+ABS(B26-D26)*INDEX(F$3:F$14,MATCH(C26,$A$3:$A$14,0)))/(D26-C26),INDEX(F$3:F$14,MATCH(B26,$A$3:$A$14,0))),IF(E26=5,IF(ISERROR(MATCH(B26,$A$3:$A$14,0)),((B26-C26)*INDEX(G$3:G$14,MATCH(D26,$A$3:$A$14,0))+ABS(B26-D26)*INDEX(G$3:G$14,MATCH(C26,$A$3:$A$14,0)))/(D26-C26),INDEX(G$3:G$14,MATCH(B26,$A$3:$A$14,0))),IF(E26=6,IF(ISERROR(MATCH(B26,$A$3:$A$14,0)),((B26-C26)*INDEX(H$3:H$14,MATCH(D26,$A$3:$A$14,0))+ABS(B26-D26)*INDEX(H$3:H$14,MATCH(C26,$A$3:$A$14,0)))/(D26-C26),INDEX(H$3:H$14,MATCH(B26,$A$3:$A$14,0))),IF(E26=7,IF(ISERROR(MATCH(B26,$A$3:$A$14,0)),((B26-C26)*INDEX(I$3:I$14,MATCH(D26,$A$3:$A$14,0))+ABS(B26-D26)*INDEX(I$3:I$14,MATCH(C26,$A$3:$A$14,0)))/(D26-C26),INDEX(I$3:I$14,MATCH(B26,$A$3:$A$14,0))),IF(E26=8,IF(ISERROR(MATCH(B26,$A$3:$A$14,0)),((B26-C26)*INDEX(J$3:J$14,MATCH(D26,$A$3:$A$14,0))+ABS(B26-D26)*INDEX(J$3:J$14,MATCH(C26,$A$3:$A$14,0)))/(D26-C26),INDEX(J$3:J$14,MATCH(B26,$A$3:$A$14,0))),IF(E26=9,IF(ISERROR(MATCH(B26,$A$3:$A$14,0)),((B26-C26)*INDEX(K$3:K$14,MATCH(D26,$A$3:$A$14,0))+ABS(B26-D26)*INDEX(K$3:K$14,MATCH(C26,$A$3:$A$14,0)))/(D26-C26),INDEX(K$3:K$14,MATCH(B26,$A$3:$A$14,0))),IF(E26=0,IF(ISERROR(MATCH(B26,$A$3:$A$14,0)),((B26-C26)*INDEX(L$3:L$14,MATCH(D26,$A$3:$A$14,0))+ABS(B26-D26)*INDEX(L$3:L$14,MATCH(C26,$A$3:$A$14,0)))/(D26-C26),INDEX(L$3:L$14,MATCH(B26,$A$3:$A$14,0))),"Kondensatoen zwischen 0 und 9"))))))))))</f>
        <v>0</v>
      </c>
      <c r="G26" s="4"/>
      <c r="H26" s="4"/>
      <c r="I26" s="4"/>
      <c r="J26" s="4"/>
      <c r="K26" s="4"/>
      <c r="L26" s="6"/>
    </row>
    <row r="27" spans="1:13">
      <c r="A27" s="12">
        <v>8</v>
      </c>
      <c r="B27">
        <f>Eingabe!D8</f>
        <v>0</v>
      </c>
      <c r="C27">
        <f t="array" ref="C27">MAX(IF($A$3:$A$14&lt;=B27,IF($A$3:$A$14&lt;&gt;"",$A$3:$A$14)))</f>
        <v>0</v>
      </c>
      <c r="D27">
        <f t="array" ref="D27">MIN(IF($A$3:$A$14&gt;=B27,IF($A$3:$A$14&lt;&gt;"",$A$3:$A$14)))</f>
        <v>0</v>
      </c>
      <c r="E27">
        <f>Eingabe!C8</f>
        <v>0</v>
      </c>
      <c r="F27">
        <f t="array" ref="F27">IF(E27=1,IF(ISERROR(MATCH(B27,$A$3:$A$14,0)),((B27-C27)*INDEX(C$3:C$14,MATCH(D27,$A$3:$A$14,0))+ABS(B27-D27)*INDEX(C$3:C$14,MATCH(C27,$A$3:$A$14,0)))/(D27-C27),INDEX(C$3:C$14,MATCH(B27,$A$3:$A$14,0))),IF(E27=2,IF(ISERROR(MATCH(B27,$A$3:$A$14,0)),((B27-C27)*INDEX(D$3:D$14,MATCH(D27,$A$3:$A$14,0))+ABS(B27-D27)*INDEX(D$3:D$14,MATCH(C27,$A$3:$A$14,0)))/(D27-C27),INDEX(D$3:D$14,MATCH(B27,$A$3:$A$14,0))),IF(E27=3,IF(ISERROR(MATCH(B27,$A$3:$A$14,0)),((B27-C27)*INDEX(E$3:E$14,MATCH(D27,$A$3:$A$14,0))+ABS(B27-D27)*INDEX(E$3:E$14,MATCH(C27,$A$3:$A$14,0)))/(D27-C27),INDEX(E$3:E$14,MATCH(B27,$A$3:$A$14,0))),IF(E27=4,IF(ISERROR(MATCH(B27,$A$3:$A$14,0)),((B27-C27)*INDEX(F$3:F$14,MATCH(D27,$A$3:$A$14,0))+ABS(B27-D27)*INDEX(F$3:F$14,MATCH(C27,$A$3:$A$14,0)))/(D27-C27),INDEX(F$3:F$14,MATCH(B27,$A$3:$A$14,0))),IF(E27=5,IF(ISERROR(MATCH(B27,$A$3:$A$14,0)),((B27-C27)*INDEX(G$3:G$14,MATCH(D27,$A$3:$A$14,0))+ABS(B27-D27)*INDEX(G$3:G$14,MATCH(C27,$A$3:$A$14,0)))/(D27-C27),INDEX(G$3:G$14,MATCH(B27,$A$3:$A$14,0))),IF(E27=6,IF(ISERROR(MATCH(B27,$A$3:$A$14,0)),((B27-C27)*INDEX(H$3:H$14,MATCH(D27,$A$3:$A$14,0))+ABS(B27-D27)*INDEX(H$3:H$14,MATCH(C27,$A$3:$A$14,0)))/(D27-C27),INDEX(H$3:H$14,MATCH(B27,$A$3:$A$14,0))),IF(E27=7,IF(ISERROR(MATCH(B27,$A$3:$A$14,0)),((B27-C27)*INDEX(I$3:I$14,MATCH(D27,$A$3:$A$14,0))+ABS(B27-D27)*INDEX(I$3:I$14,MATCH(C27,$A$3:$A$14,0)))/(D27-C27),INDEX(I$3:I$14,MATCH(B27,$A$3:$A$14,0))),IF(E27=8,IF(ISERROR(MATCH(B27,$A$3:$A$14,0)),((B27-C27)*INDEX(J$3:J$14,MATCH(D27,$A$3:$A$14,0))+ABS(B27-D27)*INDEX(J$3:J$14,MATCH(C27,$A$3:$A$14,0)))/(D27-C27),INDEX(J$3:J$14,MATCH(B27,$A$3:$A$14,0))),IF(E27=9,IF(ISERROR(MATCH(B27,$A$3:$A$14,0)),((B27-C27)*INDEX(K$3:K$14,MATCH(D27,$A$3:$A$14,0))+ABS(B27-D27)*INDEX(K$3:K$14,MATCH(C27,$A$3:$A$14,0)))/(D27-C27),INDEX(K$3:K$14,MATCH(B27,$A$3:$A$14,0))),IF(E27=0,IF(ISERROR(MATCH(B27,$A$3:$A$14,0)),((B27-C27)*INDEX(L$3:L$14,MATCH(D27,$A$3:$A$14,0))+ABS(B27-D27)*INDEX(L$3:L$14,MATCH(C27,$A$3:$A$14,0)))/(D27-C27),INDEX(L$3:L$14,MATCH(B27,$A$3:$A$14,0))),"Kondensatoen zwischen 0 und 9"))))))))))</f>
        <v>0</v>
      </c>
      <c r="G27" s="4"/>
      <c r="H27" s="4"/>
      <c r="I27" s="4"/>
      <c r="J27" s="4"/>
      <c r="K27" s="4"/>
      <c r="L27" s="6"/>
    </row>
    <row r="28" spans="1:13">
      <c r="A28" s="12">
        <v>9</v>
      </c>
      <c r="B28">
        <f>Eingabe!D9</f>
        <v>0</v>
      </c>
      <c r="C28">
        <f t="array" ref="C28">MAX(IF($A$3:$A$14&lt;=B28,IF($A$3:$A$14&lt;&gt;"",$A$3:$A$14)))</f>
        <v>0</v>
      </c>
      <c r="D28">
        <f t="array" ref="D28">MIN(IF($A$3:$A$14&gt;=B28,IF($A$3:$A$14&lt;&gt;"",$A$3:$A$14)))</f>
        <v>0</v>
      </c>
      <c r="E28">
        <f>Eingabe!C9</f>
        <v>0</v>
      </c>
      <c r="F28">
        <f t="array" ref="F28">IF(E28=1,IF(ISERROR(MATCH(B28,$A$3:$A$14,0)),((B28-C28)*INDEX(C$3:C$14,MATCH(D28,$A$3:$A$14,0))+ABS(B28-D28)*INDEX(C$3:C$14,MATCH(C28,$A$3:$A$14,0)))/(D28-C28),INDEX(C$3:C$14,MATCH(B28,$A$3:$A$14,0))),IF(E28=2,IF(ISERROR(MATCH(B28,$A$3:$A$14,0)),((B28-C28)*INDEX(D$3:D$14,MATCH(D28,$A$3:$A$14,0))+ABS(B28-D28)*INDEX(D$3:D$14,MATCH(C28,$A$3:$A$14,0)))/(D28-C28),INDEX(D$3:D$14,MATCH(B28,$A$3:$A$14,0))),IF(E28=3,IF(ISERROR(MATCH(B28,$A$3:$A$14,0)),((B28-C28)*INDEX(E$3:E$14,MATCH(D28,$A$3:$A$14,0))+ABS(B28-D28)*INDEX(E$3:E$14,MATCH(C28,$A$3:$A$14,0)))/(D28-C28),INDEX(E$3:E$14,MATCH(B28,$A$3:$A$14,0))),IF(E28=4,IF(ISERROR(MATCH(B28,$A$3:$A$14,0)),((B28-C28)*INDEX(F$3:F$14,MATCH(D28,$A$3:$A$14,0))+ABS(B28-D28)*INDEX(F$3:F$14,MATCH(C28,$A$3:$A$14,0)))/(D28-C28),INDEX(F$3:F$14,MATCH(B28,$A$3:$A$14,0))),IF(E28=5,IF(ISERROR(MATCH(B28,$A$3:$A$14,0)),((B28-C28)*INDEX(G$3:G$14,MATCH(D28,$A$3:$A$14,0))+ABS(B28-D28)*INDEX(G$3:G$14,MATCH(C28,$A$3:$A$14,0)))/(D28-C28),INDEX(G$3:G$14,MATCH(B28,$A$3:$A$14,0))),IF(E28=6,IF(ISERROR(MATCH(B28,$A$3:$A$14,0)),((B28-C28)*INDEX(H$3:H$14,MATCH(D28,$A$3:$A$14,0))+ABS(B28-D28)*INDEX(H$3:H$14,MATCH(C28,$A$3:$A$14,0)))/(D28-C28),INDEX(H$3:H$14,MATCH(B28,$A$3:$A$14,0))),IF(E28=7,IF(ISERROR(MATCH(B28,$A$3:$A$14,0)),((B28-C28)*INDEX(I$3:I$14,MATCH(D28,$A$3:$A$14,0))+ABS(B28-D28)*INDEX(I$3:I$14,MATCH(C28,$A$3:$A$14,0)))/(D28-C28),INDEX(I$3:I$14,MATCH(B28,$A$3:$A$14,0))),IF(E28=8,IF(ISERROR(MATCH(B28,$A$3:$A$14,0)),((B28-C28)*INDEX(J$3:J$14,MATCH(D28,$A$3:$A$14,0))+ABS(B28-D28)*INDEX(J$3:J$14,MATCH(C28,$A$3:$A$14,0)))/(D28-C28),INDEX(J$3:J$14,MATCH(B28,$A$3:$A$14,0))),IF(E28=9,IF(ISERROR(MATCH(B28,$A$3:$A$14,0)),((B28-C28)*INDEX(K$3:K$14,MATCH(D28,$A$3:$A$14,0))+ABS(B28-D28)*INDEX(K$3:K$14,MATCH(C28,$A$3:$A$14,0)))/(D28-C28),INDEX(K$3:K$14,MATCH(B28,$A$3:$A$14,0))),IF(E28=0,IF(ISERROR(MATCH(B28,$A$3:$A$14,0)),((B28-C28)*INDEX(L$3:L$14,MATCH(D28,$A$3:$A$14,0))+ABS(B28-D28)*INDEX(L$3:L$14,MATCH(C28,$A$3:$A$14,0)))/(D28-C28),INDEX(L$3:L$14,MATCH(B28,$A$3:$A$14,0))),"Kondensatoen zwischen 0 und 9"))))))))))</f>
        <v>0</v>
      </c>
      <c r="G28" s="4"/>
      <c r="H28" s="4"/>
      <c r="I28" s="4"/>
      <c r="J28" s="4"/>
      <c r="K28" s="4"/>
      <c r="L28" s="6"/>
    </row>
    <row r="29" spans="1:13">
      <c r="A29" s="12">
        <v>10</v>
      </c>
      <c r="B29">
        <f>Eingabe!D10</f>
        <v>0</v>
      </c>
      <c r="C29">
        <f t="array" ref="C29">MAX(IF($A$3:$A$14&lt;=B29,IF($A$3:$A$14&lt;&gt;"",$A$3:$A$14)))</f>
        <v>0</v>
      </c>
      <c r="D29">
        <f t="array" ref="D29">MIN(IF($A$3:$A$14&gt;=B29,IF($A$3:$A$14&lt;&gt;"",$A$3:$A$14)))</f>
        <v>0</v>
      </c>
      <c r="E29">
        <f>Eingabe!C10</f>
        <v>0</v>
      </c>
      <c r="F29">
        <f t="array" ref="F29">IF(E29=1,IF(ISERROR(MATCH(B29,$A$3:$A$14,0)),((B29-C29)*INDEX(C$3:C$14,MATCH(D29,$A$3:$A$14,0))+ABS(B29-D29)*INDEX(C$3:C$14,MATCH(C29,$A$3:$A$14,0)))/(D29-C29),INDEX(C$3:C$14,MATCH(B29,$A$3:$A$14,0))),IF(E29=2,IF(ISERROR(MATCH(B29,$A$3:$A$14,0)),((B29-C29)*INDEX(D$3:D$14,MATCH(D29,$A$3:$A$14,0))+ABS(B29-D29)*INDEX(D$3:D$14,MATCH(C29,$A$3:$A$14,0)))/(D29-C29),INDEX(D$3:D$14,MATCH(B29,$A$3:$A$14,0))),IF(E29=3,IF(ISERROR(MATCH(B29,$A$3:$A$14,0)),((B29-C29)*INDEX(E$3:E$14,MATCH(D29,$A$3:$A$14,0))+ABS(B29-D29)*INDEX(E$3:E$14,MATCH(C29,$A$3:$A$14,0)))/(D29-C29),INDEX(E$3:E$14,MATCH(B29,$A$3:$A$14,0))),IF(E29=4,IF(ISERROR(MATCH(B29,$A$3:$A$14,0)),((B29-C29)*INDEX(F$3:F$14,MATCH(D29,$A$3:$A$14,0))+ABS(B29-D29)*INDEX(F$3:F$14,MATCH(C29,$A$3:$A$14,0)))/(D29-C29),INDEX(F$3:F$14,MATCH(B29,$A$3:$A$14,0))),IF(E29=5,IF(ISERROR(MATCH(B29,$A$3:$A$14,0)),((B29-C29)*INDEX(G$3:G$14,MATCH(D29,$A$3:$A$14,0))+ABS(B29-D29)*INDEX(G$3:G$14,MATCH(C29,$A$3:$A$14,0)))/(D29-C29),INDEX(G$3:G$14,MATCH(B29,$A$3:$A$14,0))),IF(E29=6,IF(ISERROR(MATCH(B29,$A$3:$A$14,0)),((B29-C29)*INDEX(H$3:H$14,MATCH(D29,$A$3:$A$14,0))+ABS(B29-D29)*INDEX(H$3:H$14,MATCH(C29,$A$3:$A$14,0)))/(D29-C29),INDEX(H$3:H$14,MATCH(B29,$A$3:$A$14,0))),IF(E29=7,IF(ISERROR(MATCH(B29,$A$3:$A$14,0)),((B29-C29)*INDEX(I$3:I$14,MATCH(D29,$A$3:$A$14,0))+ABS(B29-D29)*INDEX(I$3:I$14,MATCH(C29,$A$3:$A$14,0)))/(D29-C29),INDEX(I$3:I$14,MATCH(B29,$A$3:$A$14,0))),IF(E29=8,IF(ISERROR(MATCH(B29,$A$3:$A$14,0)),((B29-C29)*INDEX(J$3:J$14,MATCH(D29,$A$3:$A$14,0))+ABS(B29-D29)*INDEX(J$3:J$14,MATCH(C29,$A$3:$A$14,0)))/(D29-C29),INDEX(J$3:J$14,MATCH(B29,$A$3:$A$14,0))),IF(E29=9,IF(ISERROR(MATCH(B29,$A$3:$A$14,0)),((B29-C29)*INDEX(K$3:K$14,MATCH(D29,$A$3:$A$14,0))+ABS(B29-D29)*INDEX(K$3:K$14,MATCH(C29,$A$3:$A$14,0)))/(D29-C29),INDEX(K$3:K$14,MATCH(B29,$A$3:$A$14,0))),IF(E29=0,IF(ISERROR(MATCH(B29,$A$3:$A$14,0)),((B29-C29)*INDEX(L$3:L$14,MATCH(D29,$A$3:$A$14,0))+ABS(B29-D29)*INDEX(L$3:L$14,MATCH(C29,$A$3:$A$14,0)))/(D29-C29),INDEX(L$3:L$14,MATCH(B29,$A$3:$A$14,0))),"Kondensatoen zwischen 0 und 9"))))))))))</f>
        <v>0</v>
      </c>
      <c r="G29" s="4"/>
      <c r="H29" s="4"/>
      <c r="I29" s="4"/>
      <c r="J29" s="4"/>
      <c r="K29" s="4"/>
      <c r="L29" s="6"/>
    </row>
    <row r="30" spans="1:13">
      <c r="A30" s="12">
        <v>11</v>
      </c>
      <c r="B30">
        <f>Eingabe!D11</f>
        <v>0</v>
      </c>
      <c r="C30">
        <f t="array" ref="C30">MAX(IF($A$3:$A$14&lt;=B30,IF($A$3:$A$14&lt;&gt;"",$A$3:$A$14)))</f>
        <v>0</v>
      </c>
      <c r="D30">
        <f t="array" ref="D30">MIN(IF($A$3:$A$14&gt;=B30,IF($A$3:$A$14&lt;&gt;"",$A$3:$A$14)))</f>
        <v>0</v>
      </c>
      <c r="E30">
        <f>Eingabe!C11</f>
        <v>0</v>
      </c>
      <c r="F30">
        <f t="array" ref="F30">IF(E30=1,IF(ISERROR(MATCH(B30,$A$3:$A$14,0)),((B30-C30)*INDEX(C$3:C$14,MATCH(D30,$A$3:$A$14,0))+ABS(B30-D30)*INDEX(C$3:C$14,MATCH(C30,$A$3:$A$14,0)))/(D30-C30),INDEX(C$3:C$14,MATCH(B30,$A$3:$A$14,0))),IF(E30=2,IF(ISERROR(MATCH(B30,$A$3:$A$14,0)),((B30-C30)*INDEX(D$3:D$14,MATCH(D30,$A$3:$A$14,0))+ABS(B30-D30)*INDEX(D$3:D$14,MATCH(C30,$A$3:$A$14,0)))/(D30-C30),INDEX(D$3:D$14,MATCH(B30,$A$3:$A$14,0))),IF(E30=3,IF(ISERROR(MATCH(B30,$A$3:$A$14,0)),((B30-C30)*INDEX(E$3:E$14,MATCH(D30,$A$3:$A$14,0))+ABS(B30-D30)*INDEX(E$3:E$14,MATCH(C30,$A$3:$A$14,0)))/(D30-C30),INDEX(E$3:E$14,MATCH(B30,$A$3:$A$14,0))),IF(E30=4,IF(ISERROR(MATCH(B30,$A$3:$A$14,0)),((B30-C30)*INDEX(F$3:F$14,MATCH(D30,$A$3:$A$14,0))+ABS(B30-D30)*INDEX(F$3:F$14,MATCH(C30,$A$3:$A$14,0)))/(D30-C30),INDEX(F$3:F$14,MATCH(B30,$A$3:$A$14,0))),IF(E30=5,IF(ISERROR(MATCH(B30,$A$3:$A$14,0)),((B30-C30)*INDEX(G$3:G$14,MATCH(D30,$A$3:$A$14,0))+ABS(B30-D30)*INDEX(G$3:G$14,MATCH(C30,$A$3:$A$14,0)))/(D30-C30),INDEX(G$3:G$14,MATCH(B30,$A$3:$A$14,0))),IF(E30=6,IF(ISERROR(MATCH(B30,$A$3:$A$14,0)),((B30-C30)*INDEX(H$3:H$14,MATCH(D30,$A$3:$A$14,0))+ABS(B30-D30)*INDEX(H$3:H$14,MATCH(C30,$A$3:$A$14,0)))/(D30-C30),INDEX(H$3:H$14,MATCH(B30,$A$3:$A$14,0))),IF(E30=7,IF(ISERROR(MATCH(B30,$A$3:$A$14,0)),((B30-C30)*INDEX(I$3:I$14,MATCH(D30,$A$3:$A$14,0))+ABS(B30-D30)*INDEX(I$3:I$14,MATCH(C30,$A$3:$A$14,0)))/(D30-C30),INDEX(I$3:I$14,MATCH(B30,$A$3:$A$14,0))),IF(E30=8,IF(ISERROR(MATCH(B30,$A$3:$A$14,0)),((B30-C30)*INDEX(J$3:J$14,MATCH(D30,$A$3:$A$14,0))+ABS(B30-D30)*INDEX(J$3:J$14,MATCH(C30,$A$3:$A$14,0)))/(D30-C30),INDEX(J$3:J$14,MATCH(B30,$A$3:$A$14,0))),IF(E30=9,IF(ISERROR(MATCH(B30,$A$3:$A$14,0)),((B30-C30)*INDEX(K$3:K$14,MATCH(D30,$A$3:$A$14,0))+ABS(B30-D30)*INDEX(K$3:K$14,MATCH(C30,$A$3:$A$14,0)))/(D30-C30),INDEX(K$3:K$14,MATCH(B30,$A$3:$A$14,0))),IF(E30=0,IF(ISERROR(MATCH(B30,$A$3:$A$14,0)),((B30-C30)*INDEX(L$3:L$14,MATCH(D30,$A$3:$A$14,0))+ABS(B30-D30)*INDEX(L$3:L$14,MATCH(C30,$A$3:$A$14,0)))/(D30-C30),INDEX(L$3:L$14,MATCH(B30,$A$3:$A$14,0))),"Kondensatoen zwischen 0 und 9"))))))))))</f>
        <v>0</v>
      </c>
      <c r="G30" s="4"/>
      <c r="H30" s="4"/>
      <c r="I30" s="4"/>
      <c r="J30" s="4"/>
      <c r="K30" s="4"/>
      <c r="L30" s="6"/>
    </row>
    <row r="31" spans="1:13">
      <c r="A31" s="12">
        <v>12</v>
      </c>
      <c r="B31">
        <f>Eingabe!D12</f>
        <v>0</v>
      </c>
      <c r="C31">
        <f t="array" ref="C31">MAX(IF($A$3:$A$14&lt;=B31,IF($A$3:$A$14&lt;&gt;"",$A$3:$A$14)))</f>
        <v>0</v>
      </c>
      <c r="D31">
        <f t="array" ref="D31">MIN(IF($A$3:$A$14&gt;=B31,IF($A$3:$A$14&lt;&gt;"",$A$3:$A$14)))</f>
        <v>0</v>
      </c>
      <c r="E31">
        <f>Eingabe!C12</f>
        <v>0</v>
      </c>
      <c r="F31">
        <f t="array" ref="F31">IF(E31=1,IF(ISERROR(MATCH(B31,$A$3:$A$14,0)),((B31-C31)*INDEX(C$3:C$14,MATCH(D31,$A$3:$A$14,0))+ABS(B31-D31)*INDEX(C$3:C$14,MATCH(C31,$A$3:$A$14,0)))/(D31-C31),INDEX(C$3:C$14,MATCH(B31,$A$3:$A$14,0))),IF(E31=2,IF(ISERROR(MATCH(B31,$A$3:$A$14,0)),((B31-C31)*INDEX(D$3:D$14,MATCH(D31,$A$3:$A$14,0))+ABS(B31-D31)*INDEX(D$3:D$14,MATCH(C31,$A$3:$A$14,0)))/(D31-C31),INDEX(D$3:D$14,MATCH(B31,$A$3:$A$14,0))),IF(E31=3,IF(ISERROR(MATCH(B31,$A$3:$A$14,0)),((B31-C31)*INDEX(E$3:E$14,MATCH(D31,$A$3:$A$14,0))+ABS(B31-D31)*INDEX(E$3:E$14,MATCH(C31,$A$3:$A$14,0)))/(D31-C31),INDEX(E$3:E$14,MATCH(B31,$A$3:$A$14,0))),IF(E31=4,IF(ISERROR(MATCH(B31,$A$3:$A$14,0)),((B31-C31)*INDEX(F$3:F$14,MATCH(D31,$A$3:$A$14,0))+ABS(B31-D31)*INDEX(F$3:F$14,MATCH(C31,$A$3:$A$14,0)))/(D31-C31),INDEX(F$3:F$14,MATCH(B31,$A$3:$A$14,0))),IF(E31=5,IF(ISERROR(MATCH(B31,$A$3:$A$14,0)),((B31-C31)*INDEX(G$3:G$14,MATCH(D31,$A$3:$A$14,0))+ABS(B31-D31)*INDEX(G$3:G$14,MATCH(C31,$A$3:$A$14,0)))/(D31-C31),INDEX(G$3:G$14,MATCH(B31,$A$3:$A$14,0))),IF(E31=6,IF(ISERROR(MATCH(B31,$A$3:$A$14,0)),((B31-C31)*INDEX(H$3:H$14,MATCH(D31,$A$3:$A$14,0))+ABS(B31-D31)*INDEX(H$3:H$14,MATCH(C31,$A$3:$A$14,0)))/(D31-C31),INDEX(H$3:H$14,MATCH(B31,$A$3:$A$14,0))),IF(E31=7,IF(ISERROR(MATCH(B31,$A$3:$A$14,0)),((B31-C31)*INDEX(I$3:I$14,MATCH(D31,$A$3:$A$14,0))+ABS(B31-D31)*INDEX(I$3:I$14,MATCH(C31,$A$3:$A$14,0)))/(D31-C31),INDEX(I$3:I$14,MATCH(B31,$A$3:$A$14,0))),IF(E31=8,IF(ISERROR(MATCH(B31,$A$3:$A$14,0)),((B31-C31)*INDEX(J$3:J$14,MATCH(D31,$A$3:$A$14,0))+ABS(B31-D31)*INDEX(J$3:J$14,MATCH(C31,$A$3:$A$14,0)))/(D31-C31),INDEX(J$3:J$14,MATCH(B31,$A$3:$A$14,0))),IF(E31=9,IF(ISERROR(MATCH(B31,$A$3:$A$14,0)),((B31-C31)*INDEX(K$3:K$14,MATCH(D31,$A$3:$A$14,0))+ABS(B31-D31)*INDEX(K$3:K$14,MATCH(C31,$A$3:$A$14,0)))/(D31-C31),INDEX(K$3:K$14,MATCH(B31,$A$3:$A$14,0))),IF(E31=0,IF(ISERROR(MATCH(B31,$A$3:$A$14,0)),((B31-C31)*INDEX(L$3:L$14,MATCH(D31,$A$3:$A$14,0))+ABS(B31-D31)*INDEX(L$3:L$14,MATCH(C31,$A$3:$A$14,0)))/(D31-C31),INDEX(L$3:L$14,MATCH(B31,$A$3:$A$14,0))),"Kondensatoen zwischen 0 und 9"))))))))))</f>
        <v>0</v>
      </c>
      <c r="G31" s="4"/>
      <c r="H31" s="4"/>
      <c r="I31" s="4"/>
      <c r="J31" s="4"/>
      <c r="K31" s="4"/>
      <c r="L31" s="6"/>
    </row>
    <row r="32" spans="1:13">
      <c r="A32" s="12">
        <v>13</v>
      </c>
      <c r="B32">
        <f>Eingabe!D13</f>
        <v>0</v>
      </c>
      <c r="C32">
        <f t="array" ref="C32">MAX(IF($A$3:$A$14&lt;=B32,IF($A$3:$A$14&lt;&gt;"",$A$3:$A$14)))</f>
        <v>0</v>
      </c>
      <c r="D32">
        <f t="array" ref="D32">MIN(IF($A$3:$A$14&gt;=B32,IF($A$3:$A$14&lt;&gt;"",$A$3:$A$14)))</f>
        <v>0</v>
      </c>
      <c r="E32">
        <f>Eingabe!C13</f>
        <v>0</v>
      </c>
      <c r="F32">
        <f t="array" ref="F32">IF(E32=1,IF(ISERROR(MATCH(B32,$A$3:$A$14,0)),((B32-C32)*INDEX(C$3:C$14,MATCH(D32,$A$3:$A$14,0))+ABS(B32-D32)*INDEX(C$3:C$14,MATCH(C32,$A$3:$A$14,0)))/(D32-C32),INDEX(C$3:C$14,MATCH(B32,$A$3:$A$14,0))),IF(E32=2,IF(ISERROR(MATCH(B32,$A$3:$A$14,0)),((B32-C32)*INDEX(D$3:D$14,MATCH(D32,$A$3:$A$14,0))+ABS(B32-D32)*INDEX(D$3:D$14,MATCH(C32,$A$3:$A$14,0)))/(D32-C32),INDEX(D$3:D$14,MATCH(B32,$A$3:$A$14,0))),IF(E32=3,IF(ISERROR(MATCH(B32,$A$3:$A$14,0)),((B32-C32)*INDEX(E$3:E$14,MATCH(D32,$A$3:$A$14,0))+ABS(B32-D32)*INDEX(E$3:E$14,MATCH(C32,$A$3:$A$14,0)))/(D32-C32),INDEX(E$3:E$14,MATCH(B32,$A$3:$A$14,0))),IF(E32=4,IF(ISERROR(MATCH(B32,$A$3:$A$14,0)),((B32-C32)*INDEX(F$3:F$14,MATCH(D32,$A$3:$A$14,0))+ABS(B32-D32)*INDEX(F$3:F$14,MATCH(C32,$A$3:$A$14,0)))/(D32-C32),INDEX(F$3:F$14,MATCH(B32,$A$3:$A$14,0))),IF(E32=5,IF(ISERROR(MATCH(B32,$A$3:$A$14,0)),((B32-C32)*INDEX(G$3:G$14,MATCH(D32,$A$3:$A$14,0))+ABS(B32-D32)*INDEX(G$3:G$14,MATCH(C32,$A$3:$A$14,0)))/(D32-C32),INDEX(G$3:G$14,MATCH(B32,$A$3:$A$14,0))),IF(E32=6,IF(ISERROR(MATCH(B32,$A$3:$A$14,0)),((B32-C32)*INDEX(H$3:H$14,MATCH(D32,$A$3:$A$14,0))+ABS(B32-D32)*INDEX(H$3:H$14,MATCH(C32,$A$3:$A$14,0)))/(D32-C32),INDEX(H$3:H$14,MATCH(B32,$A$3:$A$14,0))),IF(E32=7,IF(ISERROR(MATCH(B32,$A$3:$A$14,0)),((B32-C32)*INDEX(I$3:I$14,MATCH(D32,$A$3:$A$14,0))+ABS(B32-D32)*INDEX(I$3:I$14,MATCH(C32,$A$3:$A$14,0)))/(D32-C32),INDEX(I$3:I$14,MATCH(B32,$A$3:$A$14,0))),IF(E32=8,IF(ISERROR(MATCH(B32,$A$3:$A$14,0)),((B32-C32)*INDEX(J$3:J$14,MATCH(D32,$A$3:$A$14,0))+ABS(B32-D32)*INDEX(J$3:J$14,MATCH(C32,$A$3:$A$14,0)))/(D32-C32),INDEX(J$3:J$14,MATCH(B32,$A$3:$A$14,0))),IF(E32=9,IF(ISERROR(MATCH(B32,$A$3:$A$14,0)),((B32-C32)*INDEX(K$3:K$14,MATCH(D32,$A$3:$A$14,0))+ABS(B32-D32)*INDEX(K$3:K$14,MATCH(C32,$A$3:$A$14,0)))/(D32-C32),INDEX(K$3:K$14,MATCH(B32,$A$3:$A$14,0))),IF(E32=0,IF(ISERROR(MATCH(B32,$A$3:$A$14,0)),((B32-C32)*INDEX(L$3:L$14,MATCH(D32,$A$3:$A$14,0))+ABS(B32-D32)*INDEX(L$3:L$14,MATCH(C32,$A$3:$A$14,0)))/(D32-C32),INDEX(L$3:L$14,MATCH(B32,$A$3:$A$14,0))),"Kondensatoen zwischen 0 und 9"))))))))))</f>
        <v>0</v>
      </c>
      <c r="G32" s="4"/>
      <c r="H32" s="4"/>
      <c r="I32" s="4"/>
      <c r="J32" s="4"/>
      <c r="K32" s="4"/>
      <c r="L32" s="6"/>
    </row>
    <row r="33" spans="1:12">
      <c r="A33" s="12">
        <v>14</v>
      </c>
      <c r="B33">
        <f>Eingabe!D14</f>
        <v>0</v>
      </c>
      <c r="C33">
        <f t="array" ref="C33">MAX(IF($A$3:$A$14&lt;=B33,IF($A$3:$A$14&lt;&gt;"",$A$3:$A$14)))</f>
        <v>0</v>
      </c>
      <c r="D33">
        <f t="array" ref="D33">MIN(IF($A$3:$A$14&gt;=B33,IF($A$3:$A$14&lt;&gt;"",$A$3:$A$14)))</f>
        <v>0</v>
      </c>
      <c r="E33">
        <f>Eingabe!C14</f>
        <v>0</v>
      </c>
      <c r="F33">
        <f t="array" ref="F33">IF(E33=1,IF(ISERROR(MATCH(B33,$A$3:$A$14,0)),((B33-C33)*INDEX(C$3:C$14,MATCH(D33,$A$3:$A$14,0))+ABS(B33-D33)*INDEX(C$3:C$14,MATCH(C33,$A$3:$A$14,0)))/(D33-C33),INDEX(C$3:C$14,MATCH(B33,$A$3:$A$14,0))),IF(E33=2,IF(ISERROR(MATCH(B33,$A$3:$A$14,0)),((B33-C33)*INDEX(D$3:D$14,MATCH(D33,$A$3:$A$14,0))+ABS(B33-D33)*INDEX(D$3:D$14,MATCH(C33,$A$3:$A$14,0)))/(D33-C33),INDEX(D$3:D$14,MATCH(B33,$A$3:$A$14,0))),IF(E33=3,IF(ISERROR(MATCH(B33,$A$3:$A$14,0)),((B33-C33)*INDEX(E$3:E$14,MATCH(D33,$A$3:$A$14,0))+ABS(B33-D33)*INDEX(E$3:E$14,MATCH(C33,$A$3:$A$14,0)))/(D33-C33),INDEX(E$3:E$14,MATCH(B33,$A$3:$A$14,0))),IF(E33=4,IF(ISERROR(MATCH(B33,$A$3:$A$14,0)),((B33-C33)*INDEX(F$3:F$14,MATCH(D33,$A$3:$A$14,0))+ABS(B33-D33)*INDEX(F$3:F$14,MATCH(C33,$A$3:$A$14,0)))/(D33-C33),INDEX(F$3:F$14,MATCH(B33,$A$3:$A$14,0))),IF(E33=5,IF(ISERROR(MATCH(B33,$A$3:$A$14,0)),((B33-C33)*INDEX(G$3:G$14,MATCH(D33,$A$3:$A$14,0))+ABS(B33-D33)*INDEX(G$3:G$14,MATCH(C33,$A$3:$A$14,0)))/(D33-C33),INDEX(G$3:G$14,MATCH(B33,$A$3:$A$14,0))),IF(E33=6,IF(ISERROR(MATCH(B33,$A$3:$A$14,0)),((B33-C33)*INDEX(H$3:H$14,MATCH(D33,$A$3:$A$14,0))+ABS(B33-D33)*INDEX(H$3:H$14,MATCH(C33,$A$3:$A$14,0)))/(D33-C33),INDEX(H$3:H$14,MATCH(B33,$A$3:$A$14,0))),IF(E33=7,IF(ISERROR(MATCH(B33,$A$3:$A$14,0)),((B33-C33)*INDEX(I$3:I$14,MATCH(D33,$A$3:$A$14,0))+ABS(B33-D33)*INDEX(I$3:I$14,MATCH(C33,$A$3:$A$14,0)))/(D33-C33),INDEX(I$3:I$14,MATCH(B33,$A$3:$A$14,0))),IF(E33=8,IF(ISERROR(MATCH(B33,$A$3:$A$14,0)),((B33-C33)*INDEX(J$3:J$14,MATCH(D33,$A$3:$A$14,0))+ABS(B33-D33)*INDEX(J$3:J$14,MATCH(C33,$A$3:$A$14,0)))/(D33-C33),INDEX(J$3:J$14,MATCH(B33,$A$3:$A$14,0))),IF(E33=9,IF(ISERROR(MATCH(B33,$A$3:$A$14,0)),((B33-C33)*INDEX(K$3:K$14,MATCH(D33,$A$3:$A$14,0))+ABS(B33-D33)*INDEX(K$3:K$14,MATCH(C33,$A$3:$A$14,0)))/(D33-C33),INDEX(K$3:K$14,MATCH(B33,$A$3:$A$14,0))),IF(E33=0,IF(ISERROR(MATCH(B33,$A$3:$A$14,0)),((B33-C33)*INDEX(L$3:L$14,MATCH(D33,$A$3:$A$14,0))+ABS(B33-D33)*INDEX(L$3:L$14,MATCH(C33,$A$3:$A$14,0)))/(D33-C33),INDEX(L$3:L$14,MATCH(B33,$A$3:$A$14,0))),"Kondensatoen zwischen 0 und 9"))))))))))</f>
        <v>0</v>
      </c>
      <c r="G33" s="4"/>
      <c r="H33" s="4"/>
      <c r="I33" s="4"/>
      <c r="J33" s="4"/>
      <c r="K33" s="4"/>
      <c r="L33" s="6"/>
    </row>
    <row r="34" spans="1:12">
      <c r="A34" s="12">
        <v>15</v>
      </c>
      <c r="B34">
        <f>Eingabe!D15</f>
        <v>0</v>
      </c>
      <c r="C34">
        <f t="array" ref="C34">MAX(IF($A$3:$A$14&lt;=B34,IF($A$3:$A$14&lt;&gt;"",$A$3:$A$14)))</f>
        <v>0</v>
      </c>
      <c r="D34">
        <f t="array" ref="D34">MIN(IF($A$3:$A$14&gt;=B34,IF($A$3:$A$14&lt;&gt;"",$A$3:$A$14)))</f>
        <v>0</v>
      </c>
      <c r="E34">
        <f>Eingabe!C15</f>
        <v>0</v>
      </c>
      <c r="F34">
        <f t="array" ref="F34">IF(E34=1,IF(ISERROR(MATCH(B34,$A$3:$A$14,0)),((B34-C34)*INDEX(C$3:C$14,MATCH(D34,$A$3:$A$14,0))+ABS(B34-D34)*INDEX(C$3:C$14,MATCH(C34,$A$3:$A$14,0)))/(D34-C34),INDEX(C$3:C$14,MATCH(B34,$A$3:$A$14,0))),IF(E34=2,IF(ISERROR(MATCH(B34,$A$3:$A$14,0)),((B34-C34)*INDEX(D$3:D$14,MATCH(D34,$A$3:$A$14,0))+ABS(B34-D34)*INDEX(D$3:D$14,MATCH(C34,$A$3:$A$14,0)))/(D34-C34),INDEX(D$3:D$14,MATCH(B34,$A$3:$A$14,0))),IF(E34=3,IF(ISERROR(MATCH(B34,$A$3:$A$14,0)),((B34-C34)*INDEX(E$3:E$14,MATCH(D34,$A$3:$A$14,0))+ABS(B34-D34)*INDEX(E$3:E$14,MATCH(C34,$A$3:$A$14,0)))/(D34-C34),INDEX(E$3:E$14,MATCH(B34,$A$3:$A$14,0))),IF(E34=4,IF(ISERROR(MATCH(B34,$A$3:$A$14,0)),((B34-C34)*INDEX(F$3:F$14,MATCH(D34,$A$3:$A$14,0))+ABS(B34-D34)*INDEX(F$3:F$14,MATCH(C34,$A$3:$A$14,0)))/(D34-C34),INDEX(F$3:F$14,MATCH(B34,$A$3:$A$14,0))),IF(E34=5,IF(ISERROR(MATCH(B34,$A$3:$A$14,0)),((B34-C34)*INDEX(G$3:G$14,MATCH(D34,$A$3:$A$14,0))+ABS(B34-D34)*INDEX(G$3:G$14,MATCH(C34,$A$3:$A$14,0)))/(D34-C34),INDEX(G$3:G$14,MATCH(B34,$A$3:$A$14,0))),IF(E34=6,IF(ISERROR(MATCH(B34,$A$3:$A$14,0)),((B34-C34)*INDEX(H$3:H$14,MATCH(D34,$A$3:$A$14,0))+ABS(B34-D34)*INDEX(H$3:H$14,MATCH(C34,$A$3:$A$14,0)))/(D34-C34),INDEX(H$3:H$14,MATCH(B34,$A$3:$A$14,0))),IF(E34=7,IF(ISERROR(MATCH(B34,$A$3:$A$14,0)),((B34-C34)*INDEX(I$3:I$14,MATCH(D34,$A$3:$A$14,0))+ABS(B34-D34)*INDEX(I$3:I$14,MATCH(C34,$A$3:$A$14,0)))/(D34-C34),INDEX(I$3:I$14,MATCH(B34,$A$3:$A$14,0))),IF(E34=8,IF(ISERROR(MATCH(B34,$A$3:$A$14,0)),((B34-C34)*INDEX(J$3:J$14,MATCH(D34,$A$3:$A$14,0))+ABS(B34-D34)*INDEX(J$3:J$14,MATCH(C34,$A$3:$A$14,0)))/(D34-C34),INDEX(J$3:J$14,MATCH(B34,$A$3:$A$14,0))),IF(E34=9,IF(ISERROR(MATCH(B34,$A$3:$A$14,0)),((B34-C34)*INDEX(K$3:K$14,MATCH(D34,$A$3:$A$14,0))+ABS(B34-D34)*INDEX(K$3:K$14,MATCH(C34,$A$3:$A$14,0)))/(D34-C34),INDEX(K$3:K$14,MATCH(B34,$A$3:$A$14,0))),IF(E34=0,IF(ISERROR(MATCH(B34,$A$3:$A$14,0)),((B34-C34)*INDEX(L$3:L$14,MATCH(D34,$A$3:$A$14,0))+ABS(B34-D34)*INDEX(L$3:L$14,MATCH(C34,$A$3:$A$14,0)))/(D34-C34),INDEX(L$3:L$14,MATCH(B34,$A$3:$A$14,0))),"Kondensatoen zwischen 0 und 9"))))))))))</f>
        <v>0</v>
      </c>
    </row>
    <row r="35" spans="1:12">
      <c r="A35" s="12">
        <v>16</v>
      </c>
      <c r="B35">
        <f>Eingabe!D16</f>
        <v>0</v>
      </c>
      <c r="C35">
        <f t="array" ref="C35">MAX(IF($A$3:$A$14&lt;=B35,IF($A$3:$A$14&lt;&gt;"",$A$3:$A$14)))</f>
        <v>0</v>
      </c>
      <c r="D35">
        <f t="array" ref="D35">MIN(IF($A$3:$A$14&gt;=B35,IF($A$3:$A$14&lt;&gt;"",$A$3:$A$14)))</f>
        <v>0</v>
      </c>
      <c r="E35">
        <f>Eingabe!C16</f>
        <v>0</v>
      </c>
      <c r="F35">
        <f t="array" ref="F35">IF(E35=1,IF(ISERROR(MATCH(B35,$A$3:$A$14,0)),((B35-C35)*INDEX(C$3:C$14,MATCH(D35,$A$3:$A$14,0))+ABS(B35-D35)*INDEX(C$3:C$14,MATCH(C35,$A$3:$A$14,0)))/(D35-C35),INDEX(C$3:C$14,MATCH(B35,$A$3:$A$14,0))),IF(E35=2,IF(ISERROR(MATCH(B35,$A$3:$A$14,0)),((B35-C35)*INDEX(D$3:D$14,MATCH(D35,$A$3:$A$14,0))+ABS(B35-D35)*INDEX(D$3:D$14,MATCH(C35,$A$3:$A$14,0)))/(D35-C35),INDEX(D$3:D$14,MATCH(B35,$A$3:$A$14,0))),IF(E35=3,IF(ISERROR(MATCH(B35,$A$3:$A$14,0)),((B35-C35)*INDEX(E$3:E$14,MATCH(D35,$A$3:$A$14,0))+ABS(B35-D35)*INDEX(E$3:E$14,MATCH(C35,$A$3:$A$14,0)))/(D35-C35),INDEX(E$3:E$14,MATCH(B35,$A$3:$A$14,0))),IF(E35=4,IF(ISERROR(MATCH(B35,$A$3:$A$14,0)),((B35-C35)*INDEX(F$3:F$14,MATCH(D35,$A$3:$A$14,0))+ABS(B35-D35)*INDEX(F$3:F$14,MATCH(C35,$A$3:$A$14,0)))/(D35-C35),INDEX(F$3:F$14,MATCH(B35,$A$3:$A$14,0))),IF(E35=5,IF(ISERROR(MATCH(B35,$A$3:$A$14,0)),((B35-C35)*INDEX(G$3:G$14,MATCH(D35,$A$3:$A$14,0))+ABS(B35-D35)*INDEX(G$3:G$14,MATCH(C35,$A$3:$A$14,0)))/(D35-C35),INDEX(G$3:G$14,MATCH(B35,$A$3:$A$14,0))),IF(E35=6,IF(ISERROR(MATCH(B35,$A$3:$A$14,0)),((B35-C35)*INDEX(H$3:H$14,MATCH(D35,$A$3:$A$14,0))+ABS(B35-D35)*INDEX(H$3:H$14,MATCH(C35,$A$3:$A$14,0)))/(D35-C35),INDEX(H$3:H$14,MATCH(B35,$A$3:$A$14,0))),IF(E35=7,IF(ISERROR(MATCH(B35,$A$3:$A$14,0)),((B35-C35)*INDEX(I$3:I$14,MATCH(D35,$A$3:$A$14,0))+ABS(B35-D35)*INDEX(I$3:I$14,MATCH(C35,$A$3:$A$14,0)))/(D35-C35),INDEX(I$3:I$14,MATCH(B35,$A$3:$A$14,0))),IF(E35=8,IF(ISERROR(MATCH(B35,$A$3:$A$14,0)),((B35-C35)*INDEX(J$3:J$14,MATCH(D35,$A$3:$A$14,0))+ABS(B35-D35)*INDEX(J$3:J$14,MATCH(C35,$A$3:$A$14,0)))/(D35-C35),INDEX(J$3:J$14,MATCH(B35,$A$3:$A$14,0))),IF(E35=9,IF(ISERROR(MATCH(B35,$A$3:$A$14,0)),((B35-C35)*INDEX(K$3:K$14,MATCH(D35,$A$3:$A$14,0))+ABS(B35-D35)*INDEX(K$3:K$14,MATCH(C35,$A$3:$A$14,0)))/(D35-C35),INDEX(K$3:K$14,MATCH(B35,$A$3:$A$14,0))),IF(E35=0,IF(ISERROR(MATCH(B35,$A$3:$A$14,0)),((B35-C35)*INDEX(L$3:L$14,MATCH(D35,$A$3:$A$14,0))+ABS(B35-D35)*INDEX(L$3:L$14,MATCH(C35,$A$3:$A$14,0)))/(D35-C35),INDEX(L$3:L$14,MATCH(B35,$A$3:$A$14,0))),"Kondensatoen zwischen 0 und 9"))))))))))</f>
        <v>0</v>
      </c>
    </row>
    <row r="36" spans="1:12">
      <c r="A36" s="12">
        <v>17</v>
      </c>
      <c r="B36">
        <f>Eingabe!D17</f>
        <v>0</v>
      </c>
      <c r="C36">
        <f t="array" ref="C36">MAX(IF($A$3:$A$14&lt;=B36,IF($A$3:$A$14&lt;&gt;"",$A$3:$A$14)))</f>
        <v>0</v>
      </c>
      <c r="D36">
        <f t="array" ref="D36">MIN(IF($A$3:$A$14&gt;=B36,IF($A$3:$A$14&lt;&gt;"",$A$3:$A$14)))</f>
        <v>0</v>
      </c>
      <c r="E36">
        <f>Eingabe!C17</f>
        <v>0</v>
      </c>
      <c r="F36">
        <f t="array" ref="F36">IF(E36=1,IF(ISERROR(MATCH(B36,$A$3:$A$14,0)),((B36-C36)*INDEX(C$3:C$14,MATCH(D36,$A$3:$A$14,0))+ABS(B36-D36)*INDEX(C$3:C$14,MATCH(C36,$A$3:$A$14,0)))/(D36-C36),INDEX(C$3:C$14,MATCH(B36,$A$3:$A$14,0))),IF(E36=2,IF(ISERROR(MATCH(B36,$A$3:$A$14,0)),((B36-C36)*INDEX(D$3:D$14,MATCH(D36,$A$3:$A$14,0))+ABS(B36-D36)*INDEX(D$3:D$14,MATCH(C36,$A$3:$A$14,0)))/(D36-C36),INDEX(D$3:D$14,MATCH(B36,$A$3:$A$14,0))),IF(E36=3,IF(ISERROR(MATCH(B36,$A$3:$A$14,0)),((B36-C36)*INDEX(E$3:E$14,MATCH(D36,$A$3:$A$14,0))+ABS(B36-D36)*INDEX(E$3:E$14,MATCH(C36,$A$3:$A$14,0)))/(D36-C36),INDEX(E$3:E$14,MATCH(B36,$A$3:$A$14,0))),IF(E36=4,IF(ISERROR(MATCH(B36,$A$3:$A$14,0)),((B36-C36)*INDEX(F$3:F$14,MATCH(D36,$A$3:$A$14,0))+ABS(B36-D36)*INDEX(F$3:F$14,MATCH(C36,$A$3:$A$14,0)))/(D36-C36),INDEX(F$3:F$14,MATCH(B36,$A$3:$A$14,0))),IF(E36=5,IF(ISERROR(MATCH(B36,$A$3:$A$14,0)),((B36-C36)*INDEX(G$3:G$14,MATCH(D36,$A$3:$A$14,0))+ABS(B36-D36)*INDEX(G$3:G$14,MATCH(C36,$A$3:$A$14,0)))/(D36-C36),INDEX(G$3:G$14,MATCH(B36,$A$3:$A$14,0))),IF(E36=6,IF(ISERROR(MATCH(B36,$A$3:$A$14,0)),((B36-C36)*INDEX(H$3:H$14,MATCH(D36,$A$3:$A$14,0))+ABS(B36-D36)*INDEX(H$3:H$14,MATCH(C36,$A$3:$A$14,0)))/(D36-C36),INDEX(H$3:H$14,MATCH(B36,$A$3:$A$14,0))),IF(E36=7,IF(ISERROR(MATCH(B36,$A$3:$A$14,0)),((B36-C36)*INDEX(I$3:I$14,MATCH(D36,$A$3:$A$14,0))+ABS(B36-D36)*INDEX(I$3:I$14,MATCH(C36,$A$3:$A$14,0)))/(D36-C36),INDEX(I$3:I$14,MATCH(B36,$A$3:$A$14,0))),IF(E36=8,IF(ISERROR(MATCH(B36,$A$3:$A$14,0)),((B36-C36)*INDEX(J$3:J$14,MATCH(D36,$A$3:$A$14,0))+ABS(B36-D36)*INDEX(J$3:J$14,MATCH(C36,$A$3:$A$14,0)))/(D36-C36),INDEX(J$3:J$14,MATCH(B36,$A$3:$A$14,0))),IF(E36=9,IF(ISERROR(MATCH(B36,$A$3:$A$14,0)),((B36-C36)*INDEX(K$3:K$14,MATCH(D36,$A$3:$A$14,0))+ABS(B36-D36)*INDEX(K$3:K$14,MATCH(C36,$A$3:$A$14,0)))/(D36-C36),INDEX(K$3:K$14,MATCH(B36,$A$3:$A$14,0))),IF(E36=0,IF(ISERROR(MATCH(B36,$A$3:$A$14,0)),((B36-C36)*INDEX(L$3:L$14,MATCH(D36,$A$3:$A$14,0))+ABS(B36-D36)*INDEX(L$3:L$14,MATCH(C36,$A$3:$A$14,0)))/(D36-C36),INDEX(L$3:L$14,MATCH(B36,$A$3:$A$14,0))),"Kondensatoen zwischen 0 und 9"))))))))))</f>
        <v>0</v>
      </c>
    </row>
    <row r="37" spans="1:12">
      <c r="A37" s="12">
        <v>18</v>
      </c>
      <c r="B37">
        <f>Eingabe!D18</f>
        <v>0</v>
      </c>
      <c r="C37">
        <f t="array" ref="C37">MAX(IF($A$3:$A$14&lt;=B37,IF($A$3:$A$14&lt;&gt;"",$A$3:$A$14)))</f>
        <v>0</v>
      </c>
      <c r="D37">
        <f t="array" ref="D37">MIN(IF($A$3:$A$14&gt;=B37,IF($A$3:$A$14&lt;&gt;"",$A$3:$A$14)))</f>
        <v>0</v>
      </c>
      <c r="E37">
        <f>Eingabe!C18</f>
        <v>0</v>
      </c>
      <c r="F37">
        <f t="array" ref="F37">IF(E37=1,IF(ISERROR(MATCH(B37,$A$3:$A$14,0)),((B37-C37)*INDEX(C$3:C$14,MATCH(D37,$A$3:$A$14,0))+ABS(B37-D37)*INDEX(C$3:C$14,MATCH(C37,$A$3:$A$14,0)))/(D37-C37),INDEX(C$3:C$14,MATCH(B37,$A$3:$A$14,0))),IF(E37=2,IF(ISERROR(MATCH(B37,$A$3:$A$14,0)),((B37-C37)*INDEX(D$3:D$14,MATCH(D37,$A$3:$A$14,0))+ABS(B37-D37)*INDEX(D$3:D$14,MATCH(C37,$A$3:$A$14,0)))/(D37-C37),INDEX(D$3:D$14,MATCH(B37,$A$3:$A$14,0))),IF(E37=3,IF(ISERROR(MATCH(B37,$A$3:$A$14,0)),((B37-C37)*INDEX(E$3:E$14,MATCH(D37,$A$3:$A$14,0))+ABS(B37-D37)*INDEX(E$3:E$14,MATCH(C37,$A$3:$A$14,0)))/(D37-C37),INDEX(E$3:E$14,MATCH(B37,$A$3:$A$14,0))),IF(E37=4,IF(ISERROR(MATCH(B37,$A$3:$A$14,0)),((B37-C37)*INDEX(F$3:F$14,MATCH(D37,$A$3:$A$14,0))+ABS(B37-D37)*INDEX(F$3:F$14,MATCH(C37,$A$3:$A$14,0)))/(D37-C37),INDEX(F$3:F$14,MATCH(B37,$A$3:$A$14,0))),IF(E37=5,IF(ISERROR(MATCH(B37,$A$3:$A$14,0)),((B37-C37)*INDEX(G$3:G$14,MATCH(D37,$A$3:$A$14,0))+ABS(B37-D37)*INDEX(G$3:G$14,MATCH(C37,$A$3:$A$14,0)))/(D37-C37),INDEX(G$3:G$14,MATCH(B37,$A$3:$A$14,0))),IF(E37=6,IF(ISERROR(MATCH(B37,$A$3:$A$14,0)),((B37-C37)*INDEX(H$3:H$14,MATCH(D37,$A$3:$A$14,0))+ABS(B37-D37)*INDEX(H$3:H$14,MATCH(C37,$A$3:$A$14,0)))/(D37-C37),INDEX(H$3:H$14,MATCH(B37,$A$3:$A$14,0))),IF(E37=7,IF(ISERROR(MATCH(B37,$A$3:$A$14,0)),((B37-C37)*INDEX(I$3:I$14,MATCH(D37,$A$3:$A$14,0))+ABS(B37-D37)*INDEX(I$3:I$14,MATCH(C37,$A$3:$A$14,0)))/(D37-C37),INDEX(I$3:I$14,MATCH(B37,$A$3:$A$14,0))),IF(E37=8,IF(ISERROR(MATCH(B37,$A$3:$A$14,0)),((B37-C37)*INDEX(J$3:J$14,MATCH(D37,$A$3:$A$14,0))+ABS(B37-D37)*INDEX(J$3:J$14,MATCH(C37,$A$3:$A$14,0)))/(D37-C37),INDEX(J$3:J$14,MATCH(B37,$A$3:$A$14,0))),IF(E37=9,IF(ISERROR(MATCH(B37,$A$3:$A$14,0)),((B37-C37)*INDEX(K$3:K$14,MATCH(D37,$A$3:$A$14,0))+ABS(B37-D37)*INDEX(K$3:K$14,MATCH(C37,$A$3:$A$14,0)))/(D37-C37),INDEX(K$3:K$14,MATCH(B37,$A$3:$A$14,0))),IF(E37=0,IF(ISERROR(MATCH(B37,$A$3:$A$14,0)),((B37-C37)*INDEX(L$3:L$14,MATCH(D37,$A$3:$A$14,0))+ABS(B37-D37)*INDEX(L$3:L$14,MATCH(C37,$A$3:$A$14,0)))/(D37-C37),INDEX(L$3:L$14,MATCH(B37,$A$3:$A$14,0))),"Kondensatoen zwischen 0 und 9"))))))))))</f>
        <v>0</v>
      </c>
    </row>
    <row r="38" spans="1:12">
      <c r="A38" s="12">
        <v>19</v>
      </c>
      <c r="B38">
        <f>Eingabe!D19</f>
        <v>0</v>
      </c>
      <c r="C38">
        <f t="array" ref="C38">MAX(IF($A$3:$A$14&lt;=B38,IF($A$3:$A$14&lt;&gt;"",$A$3:$A$14)))</f>
        <v>0</v>
      </c>
      <c r="D38">
        <f t="array" ref="D38">MIN(IF($A$3:$A$14&gt;=B38,IF($A$3:$A$14&lt;&gt;"",$A$3:$A$14)))</f>
        <v>0</v>
      </c>
      <c r="E38">
        <f>Eingabe!C19</f>
        <v>0</v>
      </c>
      <c r="F38">
        <f t="array" ref="F38">IF(E38=1,IF(ISERROR(MATCH(B38,$A$3:$A$14,0)),((B38-C38)*INDEX(C$3:C$14,MATCH(D38,$A$3:$A$14,0))+ABS(B38-D38)*INDEX(C$3:C$14,MATCH(C38,$A$3:$A$14,0)))/(D38-C38),INDEX(C$3:C$14,MATCH(B38,$A$3:$A$14,0))),IF(E38=2,IF(ISERROR(MATCH(B38,$A$3:$A$14,0)),((B38-C38)*INDEX(D$3:D$14,MATCH(D38,$A$3:$A$14,0))+ABS(B38-D38)*INDEX(D$3:D$14,MATCH(C38,$A$3:$A$14,0)))/(D38-C38),INDEX(D$3:D$14,MATCH(B38,$A$3:$A$14,0))),IF(E38=3,IF(ISERROR(MATCH(B38,$A$3:$A$14,0)),((B38-C38)*INDEX(E$3:E$14,MATCH(D38,$A$3:$A$14,0))+ABS(B38-D38)*INDEX(E$3:E$14,MATCH(C38,$A$3:$A$14,0)))/(D38-C38),INDEX(E$3:E$14,MATCH(B38,$A$3:$A$14,0))),IF(E38=4,IF(ISERROR(MATCH(B38,$A$3:$A$14,0)),((B38-C38)*INDEX(F$3:F$14,MATCH(D38,$A$3:$A$14,0))+ABS(B38-D38)*INDEX(F$3:F$14,MATCH(C38,$A$3:$A$14,0)))/(D38-C38),INDEX(F$3:F$14,MATCH(B38,$A$3:$A$14,0))),IF(E38=5,IF(ISERROR(MATCH(B38,$A$3:$A$14,0)),((B38-C38)*INDEX(G$3:G$14,MATCH(D38,$A$3:$A$14,0))+ABS(B38-D38)*INDEX(G$3:G$14,MATCH(C38,$A$3:$A$14,0)))/(D38-C38),INDEX(G$3:G$14,MATCH(B38,$A$3:$A$14,0))),IF(E38=6,IF(ISERROR(MATCH(B38,$A$3:$A$14,0)),((B38-C38)*INDEX(H$3:H$14,MATCH(D38,$A$3:$A$14,0))+ABS(B38-D38)*INDEX(H$3:H$14,MATCH(C38,$A$3:$A$14,0)))/(D38-C38),INDEX(H$3:H$14,MATCH(B38,$A$3:$A$14,0))),IF(E38=7,IF(ISERROR(MATCH(B38,$A$3:$A$14,0)),((B38-C38)*INDEX(I$3:I$14,MATCH(D38,$A$3:$A$14,0))+ABS(B38-D38)*INDEX(I$3:I$14,MATCH(C38,$A$3:$A$14,0)))/(D38-C38),INDEX(I$3:I$14,MATCH(B38,$A$3:$A$14,0))),IF(E38=8,IF(ISERROR(MATCH(B38,$A$3:$A$14,0)),((B38-C38)*INDEX(J$3:J$14,MATCH(D38,$A$3:$A$14,0))+ABS(B38-D38)*INDEX(J$3:J$14,MATCH(C38,$A$3:$A$14,0)))/(D38-C38),INDEX(J$3:J$14,MATCH(B38,$A$3:$A$14,0))),IF(E38=9,IF(ISERROR(MATCH(B38,$A$3:$A$14,0)),((B38-C38)*INDEX(K$3:K$14,MATCH(D38,$A$3:$A$14,0))+ABS(B38-D38)*INDEX(K$3:K$14,MATCH(C38,$A$3:$A$14,0)))/(D38-C38),INDEX(K$3:K$14,MATCH(B38,$A$3:$A$14,0))),IF(E38=0,IF(ISERROR(MATCH(B38,$A$3:$A$14,0)),((B38-C38)*INDEX(L$3:L$14,MATCH(D38,$A$3:$A$14,0))+ABS(B38-D38)*INDEX(L$3:L$14,MATCH(C38,$A$3:$A$14,0)))/(D38-C38),INDEX(L$3:L$14,MATCH(B38,$A$3:$A$14,0))),"Kondensatoen zwischen 0 und 9"))))))))))</f>
        <v>0</v>
      </c>
    </row>
    <row r="39" spans="1:12">
      <c r="A39" s="12">
        <v>20</v>
      </c>
      <c r="B39">
        <f>Eingabe!D20</f>
        <v>0</v>
      </c>
      <c r="C39">
        <f t="array" ref="C39">MAX(IF($A$3:$A$14&lt;=B39,IF($A$3:$A$14&lt;&gt;"",$A$3:$A$14)))</f>
        <v>0</v>
      </c>
      <c r="D39">
        <f t="array" ref="D39">MIN(IF($A$3:$A$14&gt;=B39,IF($A$3:$A$14&lt;&gt;"",$A$3:$A$14)))</f>
        <v>0</v>
      </c>
      <c r="E39">
        <f>Eingabe!C20</f>
        <v>0</v>
      </c>
      <c r="F39">
        <f t="array" ref="F39">IF(E39=1,IF(ISERROR(MATCH(B39,$A$3:$A$14,0)),((B39-C39)*INDEX(C$3:C$14,MATCH(D39,$A$3:$A$14,0))+ABS(B39-D39)*INDEX(C$3:C$14,MATCH(C39,$A$3:$A$14,0)))/(D39-C39),INDEX(C$3:C$14,MATCH(B39,$A$3:$A$14,0))),IF(E39=2,IF(ISERROR(MATCH(B39,$A$3:$A$14,0)),((B39-C39)*INDEX(D$3:D$14,MATCH(D39,$A$3:$A$14,0))+ABS(B39-D39)*INDEX(D$3:D$14,MATCH(C39,$A$3:$A$14,0)))/(D39-C39),INDEX(D$3:D$14,MATCH(B39,$A$3:$A$14,0))),IF(E39=3,IF(ISERROR(MATCH(B39,$A$3:$A$14,0)),((B39-C39)*INDEX(E$3:E$14,MATCH(D39,$A$3:$A$14,0))+ABS(B39-D39)*INDEX(E$3:E$14,MATCH(C39,$A$3:$A$14,0)))/(D39-C39),INDEX(E$3:E$14,MATCH(B39,$A$3:$A$14,0))),IF(E39=4,IF(ISERROR(MATCH(B39,$A$3:$A$14,0)),((B39-C39)*INDEX(F$3:F$14,MATCH(D39,$A$3:$A$14,0))+ABS(B39-D39)*INDEX(F$3:F$14,MATCH(C39,$A$3:$A$14,0)))/(D39-C39),INDEX(F$3:F$14,MATCH(B39,$A$3:$A$14,0))),IF(E39=5,IF(ISERROR(MATCH(B39,$A$3:$A$14,0)),((B39-C39)*INDEX(G$3:G$14,MATCH(D39,$A$3:$A$14,0))+ABS(B39-D39)*INDEX(G$3:G$14,MATCH(C39,$A$3:$A$14,0)))/(D39-C39),INDEX(G$3:G$14,MATCH(B39,$A$3:$A$14,0))),IF(E39=6,IF(ISERROR(MATCH(B39,$A$3:$A$14,0)),((B39-C39)*INDEX(H$3:H$14,MATCH(D39,$A$3:$A$14,0))+ABS(B39-D39)*INDEX(H$3:H$14,MATCH(C39,$A$3:$A$14,0)))/(D39-C39),INDEX(H$3:H$14,MATCH(B39,$A$3:$A$14,0))),IF(E39=7,IF(ISERROR(MATCH(B39,$A$3:$A$14,0)),((B39-C39)*INDEX(I$3:I$14,MATCH(D39,$A$3:$A$14,0))+ABS(B39-D39)*INDEX(I$3:I$14,MATCH(C39,$A$3:$A$14,0)))/(D39-C39),INDEX(I$3:I$14,MATCH(B39,$A$3:$A$14,0))),IF(E39=8,IF(ISERROR(MATCH(B39,$A$3:$A$14,0)),((B39-C39)*INDEX(J$3:J$14,MATCH(D39,$A$3:$A$14,0))+ABS(B39-D39)*INDEX(J$3:J$14,MATCH(C39,$A$3:$A$14,0)))/(D39-C39),INDEX(J$3:J$14,MATCH(B39,$A$3:$A$14,0))),IF(E39=9,IF(ISERROR(MATCH(B39,$A$3:$A$14,0)),((B39-C39)*INDEX(K$3:K$14,MATCH(D39,$A$3:$A$14,0))+ABS(B39-D39)*INDEX(K$3:K$14,MATCH(C39,$A$3:$A$14,0)))/(D39-C39),INDEX(K$3:K$14,MATCH(B39,$A$3:$A$14,0))),IF(E39=0,IF(ISERROR(MATCH(B39,$A$3:$A$14,0)),((B39-C39)*INDEX(L$3:L$14,MATCH(D39,$A$3:$A$14,0))+ABS(B39-D39)*INDEX(L$3:L$14,MATCH(C39,$A$3:$A$14,0)))/(D39-C39),INDEX(L$3:L$14,MATCH(B39,$A$3:$A$14,0))),"Kondensatoen zwischen 0 und 9"))))))))))</f>
        <v>0</v>
      </c>
    </row>
    <row r="40" spans="1:12">
      <c r="A40" s="12">
        <v>21</v>
      </c>
      <c r="B40">
        <f>Eingabe!D21</f>
        <v>0</v>
      </c>
      <c r="C40">
        <f t="array" ref="C40">MAX(IF($A$3:$A$14&lt;=B40,IF($A$3:$A$14&lt;&gt;"",$A$3:$A$14)))</f>
        <v>0</v>
      </c>
      <c r="D40">
        <f t="array" ref="D40">MIN(IF($A$3:$A$14&gt;=B40,IF($A$3:$A$14&lt;&gt;"",$A$3:$A$14)))</f>
        <v>0</v>
      </c>
      <c r="E40">
        <f>Eingabe!C21</f>
        <v>0</v>
      </c>
      <c r="F40">
        <f t="array" ref="F40">IF(E40=1,IF(ISERROR(MATCH(B40,$A$3:$A$14,0)),((B40-C40)*INDEX(C$3:C$14,MATCH(D40,$A$3:$A$14,0))+ABS(B40-D40)*INDEX(C$3:C$14,MATCH(C40,$A$3:$A$14,0)))/(D40-C40),INDEX(C$3:C$14,MATCH(B40,$A$3:$A$14,0))),IF(E40=2,IF(ISERROR(MATCH(B40,$A$3:$A$14,0)),((B40-C40)*INDEX(D$3:D$14,MATCH(D40,$A$3:$A$14,0))+ABS(B40-D40)*INDEX(D$3:D$14,MATCH(C40,$A$3:$A$14,0)))/(D40-C40),INDEX(D$3:D$14,MATCH(B40,$A$3:$A$14,0))),IF(E40=3,IF(ISERROR(MATCH(B40,$A$3:$A$14,0)),((B40-C40)*INDEX(E$3:E$14,MATCH(D40,$A$3:$A$14,0))+ABS(B40-D40)*INDEX(E$3:E$14,MATCH(C40,$A$3:$A$14,0)))/(D40-C40),INDEX(E$3:E$14,MATCH(B40,$A$3:$A$14,0))),IF(E40=4,IF(ISERROR(MATCH(B40,$A$3:$A$14,0)),((B40-C40)*INDEX(F$3:F$14,MATCH(D40,$A$3:$A$14,0))+ABS(B40-D40)*INDEX(F$3:F$14,MATCH(C40,$A$3:$A$14,0)))/(D40-C40),INDEX(F$3:F$14,MATCH(B40,$A$3:$A$14,0))),IF(E40=5,IF(ISERROR(MATCH(B40,$A$3:$A$14,0)),((B40-C40)*INDEX(G$3:G$14,MATCH(D40,$A$3:$A$14,0))+ABS(B40-D40)*INDEX(G$3:G$14,MATCH(C40,$A$3:$A$14,0)))/(D40-C40),INDEX(G$3:G$14,MATCH(B40,$A$3:$A$14,0))),IF(E40=6,IF(ISERROR(MATCH(B40,$A$3:$A$14,0)),((B40-C40)*INDEX(H$3:H$14,MATCH(D40,$A$3:$A$14,0))+ABS(B40-D40)*INDEX(H$3:H$14,MATCH(C40,$A$3:$A$14,0)))/(D40-C40),INDEX(H$3:H$14,MATCH(B40,$A$3:$A$14,0))),IF(E40=7,IF(ISERROR(MATCH(B40,$A$3:$A$14,0)),((B40-C40)*INDEX(I$3:I$14,MATCH(D40,$A$3:$A$14,0))+ABS(B40-D40)*INDEX(I$3:I$14,MATCH(C40,$A$3:$A$14,0)))/(D40-C40),INDEX(I$3:I$14,MATCH(B40,$A$3:$A$14,0))),IF(E40=8,IF(ISERROR(MATCH(B40,$A$3:$A$14,0)),((B40-C40)*INDEX(J$3:J$14,MATCH(D40,$A$3:$A$14,0))+ABS(B40-D40)*INDEX(J$3:J$14,MATCH(C40,$A$3:$A$14,0)))/(D40-C40),INDEX(J$3:J$14,MATCH(B40,$A$3:$A$14,0))),IF(E40=9,IF(ISERROR(MATCH(B40,$A$3:$A$14,0)),((B40-C40)*INDEX(K$3:K$14,MATCH(D40,$A$3:$A$14,0))+ABS(B40-D40)*INDEX(K$3:K$14,MATCH(C40,$A$3:$A$14,0)))/(D40-C40),INDEX(K$3:K$14,MATCH(B40,$A$3:$A$14,0))),IF(E40=0,IF(ISERROR(MATCH(B40,$A$3:$A$14,0)),((B40-C40)*INDEX(L$3:L$14,MATCH(D40,$A$3:$A$14,0))+ABS(B40-D40)*INDEX(L$3:L$14,MATCH(C40,$A$3:$A$14,0)))/(D40-C40),INDEX(L$3:L$14,MATCH(B40,$A$3:$A$14,0))),"Kondensatoen zwischen 0 und 9"))))))))))</f>
        <v>0</v>
      </c>
    </row>
    <row r="41" spans="1:12">
      <c r="A41" s="12">
        <v>22</v>
      </c>
      <c r="B41">
        <f>Eingabe!D22</f>
        <v>0</v>
      </c>
      <c r="C41">
        <f t="array" ref="C41">MAX(IF($A$3:$A$14&lt;=B41,IF($A$3:$A$14&lt;&gt;"",$A$3:$A$14)))</f>
        <v>0</v>
      </c>
      <c r="D41">
        <f t="array" ref="D41">MIN(IF($A$3:$A$14&gt;=B41,IF($A$3:$A$14&lt;&gt;"",$A$3:$A$14)))</f>
        <v>0</v>
      </c>
      <c r="E41">
        <f>Eingabe!C22</f>
        <v>0</v>
      </c>
      <c r="F41">
        <f t="array" ref="F41">IF(E41=1,IF(ISERROR(MATCH(B41,$A$3:$A$14,0)),((B41-C41)*INDEX(C$3:C$14,MATCH(D41,$A$3:$A$14,0))+ABS(B41-D41)*INDEX(C$3:C$14,MATCH(C41,$A$3:$A$14,0)))/(D41-C41),INDEX(C$3:C$14,MATCH(B41,$A$3:$A$14,0))),IF(E41=2,IF(ISERROR(MATCH(B41,$A$3:$A$14,0)),((B41-C41)*INDEX(D$3:D$14,MATCH(D41,$A$3:$A$14,0))+ABS(B41-D41)*INDEX(D$3:D$14,MATCH(C41,$A$3:$A$14,0)))/(D41-C41),INDEX(D$3:D$14,MATCH(B41,$A$3:$A$14,0))),IF(E41=3,IF(ISERROR(MATCH(B41,$A$3:$A$14,0)),((B41-C41)*INDEX(E$3:E$14,MATCH(D41,$A$3:$A$14,0))+ABS(B41-D41)*INDEX(E$3:E$14,MATCH(C41,$A$3:$A$14,0)))/(D41-C41),INDEX(E$3:E$14,MATCH(B41,$A$3:$A$14,0))),IF(E41=4,IF(ISERROR(MATCH(B41,$A$3:$A$14,0)),((B41-C41)*INDEX(F$3:F$14,MATCH(D41,$A$3:$A$14,0))+ABS(B41-D41)*INDEX(F$3:F$14,MATCH(C41,$A$3:$A$14,0)))/(D41-C41),INDEX(F$3:F$14,MATCH(B41,$A$3:$A$14,0))),IF(E41=5,IF(ISERROR(MATCH(B41,$A$3:$A$14,0)),((B41-C41)*INDEX(G$3:G$14,MATCH(D41,$A$3:$A$14,0))+ABS(B41-D41)*INDEX(G$3:G$14,MATCH(C41,$A$3:$A$14,0)))/(D41-C41),INDEX(G$3:G$14,MATCH(B41,$A$3:$A$14,0))),IF(E41=6,IF(ISERROR(MATCH(B41,$A$3:$A$14,0)),((B41-C41)*INDEX(H$3:H$14,MATCH(D41,$A$3:$A$14,0))+ABS(B41-D41)*INDEX(H$3:H$14,MATCH(C41,$A$3:$A$14,0)))/(D41-C41),INDEX(H$3:H$14,MATCH(B41,$A$3:$A$14,0))),IF(E41=7,IF(ISERROR(MATCH(B41,$A$3:$A$14,0)),((B41-C41)*INDEX(I$3:I$14,MATCH(D41,$A$3:$A$14,0))+ABS(B41-D41)*INDEX(I$3:I$14,MATCH(C41,$A$3:$A$14,0)))/(D41-C41),INDEX(I$3:I$14,MATCH(B41,$A$3:$A$14,0))),IF(E41=8,IF(ISERROR(MATCH(B41,$A$3:$A$14,0)),((B41-C41)*INDEX(J$3:J$14,MATCH(D41,$A$3:$A$14,0))+ABS(B41-D41)*INDEX(J$3:J$14,MATCH(C41,$A$3:$A$14,0)))/(D41-C41),INDEX(J$3:J$14,MATCH(B41,$A$3:$A$14,0))),IF(E41=9,IF(ISERROR(MATCH(B41,$A$3:$A$14,0)),((B41-C41)*INDEX(K$3:K$14,MATCH(D41,$A$3:$A$14,0))+ABS(B41-D41)*INDEX(K$3:K$14,MATCH(C41,$A$3:$A$14,0)))/(D41-C41),INDEX(K$3:K$14,MATCH(B41,$A$3:$A$14,0))),IF(E41=0,IF(ISERROR(MATCH(B41,$A$3:$A$14,0)),((B41-C41)*INDEX(L$3:L$14,MATCH(D41,$A$3:$A$14,0))+ABS(B41-D41)*INDEX(L$3:L$14,MATCH(C41,$A$3:$A$14,0)))/(D41-C41),INDEX(L$3:L$14,MATCH(B41,$A$3:$A$14,0))),"Kondensatoen zwischen 0 und 9"))))))))))</f>
        <v>0</v>
      </c>
    </row>
    <row r="42" spans="1:12">
      <c r="A42" s="12">
        <v>23</v>
      </c>
      <c r="B42">
        <f>Eingabe!D23</f>
        <v>0</v>
      </c>
      <c r="C42">
        <f t="array" ref="C42">MAX(IF($A$3:$A$14&lt;=B42,IF($A$3:$A$14&lt;&gt;"",$A$3:$A$14)))</f>
        <v>0</v>
      </c>
      <c r="D42">
        <f t="array" ref="D42">MIN(IF($A$3:$A$14&gt;=B42,IF($A$3:$A$14&lt;&gt;"",$A$3:$A$14)))</f>
        <v>0</v>
      </c>
      <c r="E42">
        <f>Eingabe!C23</f>
        <v>0</v>
      </c>
      <c r="F42">
        <f t="array" ref="F42">IF(E42=1,IF(ISERROR(MATCH(B42,$A$3:$A$14,0)),((B42-C42)*INDEX(C$3:C$14,MATCH(D42,$A$3:$A$14,0))+ABS(B42-D42)*INDEX(C$3:C$14,MATCH(C42,$A$3:$A$14,0)))/(D42-C42),INDEX(C$3:C$14,MATCH(B42,$A$3:$A$14,0))),IF(E42=2,IF(ISERROR(MATCH(B42,$A$3:$A$14,0)),((B42-C42)*INDEX(D$3:D$14,MATCH(D42,$A$3:$A$14,0))+ABS(B42-D42)*INDEX(D$3:D$14,MATCH(C42,$A$3:$A$14,0)))/(D42-C42),INDEX(D$3:D$14,MATCH(B42,$A$3:$A$14,0))),IF(E42=3,IF(ISERROR(MATCH(B42,$A$3:$A$14,0)),((B42-C42)*INDEX(E$3:E$14,MATCH(D42,$A$3:$A$14,0))+ABS(B42-D42)*INDEX(E$3:E$14,MATCH(C42,$A$3:$A$14,0)))/(D42-C42),INDEX(E$3:E$14,MATCH(B42,$A$3:$A$14,0))),IF(E42=4,IF(ISERROR(MATCH(B42,$A$3:$A$14,0)),((B42-C42)*INDEX(F$3:F$14,MATCH(D42,$A$3:$A$14,0))+ABS(B42-D42)*INDEX(F$3:F$14,MATCH(C42,$A$3:$A$14,0)))/(D42-C42),INDEX(F$3:F$14,MATCH(B42,$A$3:$A$14,0))),IF(E42=5,IF(ISERROR(MATCH(B42,$A$3:$A$14,0)),((B42-C42)*INDEX(G$3:G$14,MATCH(D42,$A$3:$A$14,0))+ABS(B42-D42)*INDEX(G$3:G$14,MATCH(C42,$A$3:$A$14,0)))/(D42-C42),INDEX(G$3:G$14,MATCH(B42,$A$3:$A$14,0))),IF(E42=6,IF(ISERROR(MATCH(B42,$A$3:$A$14,0)),((B42-C42)*INDEX(H$3:H$14,MATCH(D42,$A$3:$A$14,0))+ABS(B42-D42)*INDEX(H$3:H$14,MATCH(C42,$A$3:$A$14,0)))/(D42-C42),INDEX(H$3:H$14,MATCH(B42,$A$3:$A$14,0))),IF(E42=7,IF(ISERROR(MATCH(B42,$A$3:$A$14,0)),((B42-C42)*INDEX(I$3:I$14,MATCH(D42,$A$3:$A$14,0))+ABS(B42-D42)*INDEX(I$3:I$14,MATCH(C42,$A$3:$A$14,0)))/(D42-C42),INDEX(I$3:I$14,MATCH(B42,$A$3:$A$14,0))),IF(E42=8,IF(ISERROR(MATCH(B42,$A$3:$A$14,0)),((B42-C42)*INDEX(J$3:J$14,MATCH(D42,$A$3:$A$14,0))+ABS(B42-D42)*INDEX(J$3:J$14,MATCH(C42,$A$3:$A$14,0)))/(D42-C42),INDEX(J$3:J$14,MATCH(B42,$A$3:$A$14,0))),IF(E42=9,IF(ISERROR(MATCH(B42,$A$3:$A$14,0)),((B42-C42)*INDEX(K$3:K$14,MATCH(D42,$A$3:$A$14,0))+ABS(B42-D42)*INDEX(K$3:K$14,MATCH(C42,$A$3:$A$14,0)))/(D42-C42),INDEX(K$3:K$14,MATCH(B42,$A$3:$A$14,0))),IF(E42=0,IF(ISERROR(MATCH(B42,$A$3:$A$14,0)),((B42-C42)*INDEX(L$3:L$14,MATCH(D42,$A$3:$A$14,0))+ABS(B42-D42)*INDEX(L$3:L$14,MATCH(C42,$A$3:$A$14,0)))/(D42-C42),INDEX(L$3:L$14,MATCH(B42,$A$3:$A$14,0))),"Kondensatoen zwischen 0 und 9"))))))))))</f>
        <v>0</v>
      </c>
    </row>
    <row r="43" spans="1:12">
      <c r="A43" s="12">
        <v>24</v>
      </c>
      <c r="B43">
        <f>Eingabe!D24</f>
        <v>0</v>
      </c>
      <c r="C43">
        <f t="array" ref="C43">MAX(IF($A$3:$A$14&lt;=B43,IF($A$3:$A$14&lt;&gt;"",$A$3:$A$14)))</f>
        <v>0</v>
      </c>
      <c r="D43">
        <f t="array" ref="D43">MIN(IF($A$3:$A$14&gt;=B43,IF($A$3:$A$14&lt;&gt;"",$A$3:$A$14)))</f>
        <v>0</v>
      </c>
      <c r="E43">
        <f>Eingabe!C24</f>
        <v>0</v>
      </c>
      <c r="F43">
        <f t="array" ref="F43">IF(E43=1,IF(ISERROR(MATCH(B43,$A$3:$A$14,0)),((B43-C43)*INDEX(C$3:C$14,MATCH(D43,$A$3:$A$14,0))+ABS(B43-D43)*INDEX(C$3:C$14,MATCH(C43,$A$3:$A$14,0)))/(D43-C43),INDEX(C$3:C$14,MATCH(B43,$A$3:$A$14,0))),IF(E43=2,IF(ISERROR(MATCH(B43,$A$3:$A$14,0)),((B43-C43)*INDEX(D$3:D$14,MATCH(D43,$A$3:$A$14,0))+ABS(B43-D43)*INDEX(D$3:D$14,MATCH(C43,$A$3:$A$14,0)))/(D43-C43),INDEX(D$3:D$14,MATCH(B43,$A$3:$A$14,0))),IF(E43=3,IF(ISERROR(MATCH(B43,$A$3:$A$14,0)),((B43-C43)*INDEX(E$3:E$14,MATCH(D43,$A$3:$A$14,0))+ABS(B43-D43)*INDEX(E$3:E$14,MATCH(C43,$A$3:$A$14,0)))/(D43-C43),INDEX(E$3:E$14,MATCH(B43,$A$3:$A$14,0))),IF(E43=4,IF(ISERROR(MATCH(B43,$A$3:$A$14,0)),((B43-C43)*INDEX(F$3:F$14,MATCH(D43,$A$3:$A$14,0))+ABS(B43-D43)*INDEX(F$3:F$14,MATCH(C43,$A$3:$A$14,0)))/(D43-C43),INDEX(F$3:F$14,MATCH(B43,$A$3:$A$14,0))),IF(E43=5,IF(ISERROR(MATCH(B43,$A$3:$A$14,0)),((B43-C43)*INDEX(G$3:G$14,MATCH(D43,$A$3:$A$14,0))+ABS(B43-D43)*INDEX(G$3:G$14,MATCH(C43,$A$3:$A$14,0)))/(D43-C43),INDEX(G$3:G$14,MATCH(B43,$A$3:$A$14,0))),IF(E43=6,IF(ISERROR(MATCH(B43,$A$3:$A$14,0)),((B43-C43)*INDEX(H$3:H$14,MATCH(D43,$A$3:$A$14,0))+ABS(B43-D43)*INDEX(H$3:H$14,MATCH(C43,$A$3:$A$14,0)))/(D43-C43),INDEX(H$3:H$14,MATCH(B43,$A$3:$A$14,0))),IF(E43=7,IF(ISERROR(MATCH(B43,$A$3:$A$14,0)),((B43-C43)*INDEX(I$3:I$14,MATCH(D43,$A$3:$A$14,0))+ABS(B43-D43)*INDEX(I$3:I$14,MATCH(C43,$A$3:$A$14,0)))/(D43-C43),INDEX(I$3:I$14,MATCH(B43,$A$3:$A$14,0))),IF(E43=8,IF(ISERROR(MATCH(B43,$A$3:$A$14,0)),((B43-C43)*INDEX(J$3:J$14,MATCH(D43,$A$3:$A$14,0))+ABS(B43-D43)*INDEX(J$3:J$14,MATCH(C43,$A$3:$A$14,0)))/(D43-C43),INDEX(J$3:J$14,MATCH(B43,$A$3:$A$14,0))),IF(E43=9,IF(ISERROR(MATCH(B43,$A$3:$A$14,0)),((B43-C43)*INDEX(K$3:K$14,MATCH(D43,$A$3:$A$14,0))+ABS(B43-D43)*INDEX(K$3:K$14,MATCH(C43,$A$3:$A$14,0)))/(D43-C43),INDEX(K$3:K$14,MATCH(B43,$A$3:$A$14,0))),IF(E43=0,IF(ISERROR(MATCH(B43,$A$3:$A$14,0)),((B43-C43)*INDEX(L$3:L$14,MATCH(D43,$A$3:$A$14,0))+ABS(B43-D43)*INDEX(L$3:L$14,MATCH(C43,$A$3:$A$14,0)))/(D43-C43),INDEX(L$3:L$14,MATCH(B43,$A$3:$A$14,0))),"Kondensatoen zwischen 0 und 9"))))))))))</f>
        <v>0</v>
      </c>
    </row>
    <row r="44" spans="1:12">
      <c r="A44" s="12">
        <v>25</v>
      </c>
      <c r="B44">
        <f>Eingabe!D25</f>
        <v>0</v>
      </c>
      <c r="C44">
        <f t="array" ref="C44">MAX(IF($A$3:$A$14&lt;=B44,IF($A$3:$A$14&lt;&gt;"",$A$3:$A$14)))</f>
        <v>0</v>
      </c>
      <c r="D44">
        <f t="array" ref="D44">MIN(IF($A$3:$A$14&gt;=B44,IF($A$3:$A$14&lt;&gt;"",$A$3:$A$14)))</f>
        <v>0</v>
      </c>
      <c r="E44">
        <f>Eingabe!C25</f>
        <v>0</v>
      </c>
      <c r="F44">
        <f t="array" ref="F44">IF(E44=1,IF(ISERROR(MATCH(B44,$A$3:$A$14,0)),((B44-C44)*INDEX(C$3:C$14,MATCH(D44,$A$3:$A$14,0))+ABS(B44-D44)*INDEX(C$3:C$14,MATCH(C44,$A$3:$A$14,0)))/(D44-C44),INDEX(C$3:C$14,MATCH(B44,$A$3:$A$14,0))),IF(E44=2,IF(ISERROR(MATCH(B44,$A$3:$A$14,0)),((B44-C44)*INDEX(D$3:D$14,MATCH(D44,$A$3:$A$14,0))+ABS(B44-D44)*INDEX(D$3:D$14,MATCH(C44,$A$3:$A$14,0)))/(D44-C44),INDEX(D$3:D$14,MATCH(B44,$A$3:$A$14,0))),IF(E44=3,IF(ISERROR(MATCH(B44,$A$3:$A$14,0)),((B44-C44)*INDEX(E$3:E$14,MATCH(D44,$A$3:$A$14,0))+ABS(B44-D44)*INDEX(E$3:E$14,MATCH(C44,$A$3:$A$14,0)))/(D44-C44),INDEX(E$3:E$14,MATCH(B44,$A$3:$A$14,0))),IF(E44=4,IF(ISERROR(MATCH(B44,$A$3:$A$14,0)),((B44-C44)*INDEX(F$3:F$14,MATCH(D44,$A$3:$A$14,0))+ABS(B44-D44)*INDEX(F$3:F$14,MATCH(C44,$A$3:$A$14,0)))/(D44-C44),INDEX(F$3:F$14,MATCH(B44,$A$3:$A$14,0))),IF(E44=5,IF(ISERROR(MATCH(B44,$A$3:$A$14,0)),((B44-C44)*INDEX(G$3:G$14,MATCH(D44,$A$3:$A$14,0))+ABS(B44-D44)*INDEX(G$3:G$14,MATCH(C44,$A$3:$A$14,0)))/(D44-C44),INDEX(G$3:G$14,MATCH(B44,$A$3:$A$14,0))),IF(E44=6,IF(ISERROR(MATCH(B44,$A$3:$A$14,0)),((B44-C44)*INDEX(H$3:H$14,MATCH(D44,$A$3:$A$14,0))+ABS(B44-D44)*INDEX(H$3:H$14,MATCH(C44,$A$3:$A$14,0)))/(D44-C44),INDEX(H$3:H$14,MATCH(B44,$A$3:$A$14,0))),IF(E44=7,IF(ISERROR(MATCH(B44,$A$3:$A$14,0)),((B44-C44)*INDEX(I$3:I$14,MATCH(D44,$A$3:$A$14,0))+ABS(B44-D44)*INDEX(I$3:I$14,MATCH(C44,$A$3:$A$14,0)))/(D44-C44),INDEX(I$3:I$14,MATCH(B44,$A$3:$A$14,0))),IF(E44=8,IF(ISERROR(MATCH(B44,$A$3:$A$14,0)),((B44-C44)*INDEX(J$3:J$14,MATCH(D44,$A$3:$A$14,0))+ABS(B44-D44)*INDEX(J$3:J$14,MATCH(C44,$A$3:$A$14,0)))/(D44-C44),INDEX(J$3:J$14,MATCH(B44,$A$3:$A$14,0))),IF(E44=9,IF(ISERROR(MATCH(B44,$A$3:$A$14,0)),((B44-C44)*INDEX(K$3:K$14,MATCH(D44,$A$3:$A$14,0))+ABS(B44-D44)*INDEX(K$3:K$14,MATCH(C44,$A$3:$A$14,0)))/(D44-C44),INDEX(K$3:K$14,MATCH(B44,$A$3:$A$14,0))),IF(E44=0,IF(ISERROR(MATCH(B44,$A$3:$A$14,0)),((B44-C44)*INDEX(L$3:L$14,MATCH(D44,$A$3:$A$14,0))+ABS(B44-D44)*INDEX(L$3:L$14,MATCH(C44,$A$3:$A$14,0)))/(D44-C44),INDEX(L$3:L$14,MATCH(B44,$A$3:$A$14,0))),"Kondensatoen zwischen 0 und 9"))))))))))</f>
        <v>0</v>
      </c>
    </row>
    <row r="45" spans="1:12">
      <c r="A45" s="12">
        <v>26</v>
      </c>
      <c r="B45">
        <f>Eingabe!D26</f>
        <v>0</v>
      </c>
      <c r="C45">
        <f t="array" ref="C45">MAX(IF($A$3:$A$14&lt;=B45,IF($A$3:$A$14&lt;&gt;"",$A$3:$A$14)))</f>
        <v>0</v>
      </c>
      <c r="D45">
        <f t="array" ref="D45">MIN(IF($A$3:$A$14&gt;=B45,IF($A$3:$A$14&lt;&gt;"",$A$3:$A$14)))</f>
        <v>0</v>
      </c>
      <c r="E45">
        <f>Eingabe!C26</f>
        <v>0</v>
      </c>
      <c r="F45">
        <f t="array" ref="F45">IF(E45=1,IF(ISERROR(MATCH(B45,$A$3:$A$14,0)),((B45-C45)*INDEX(C$3:C$14,MATCH(D45,$A$3:$A$14,0))+ABS(B45-D45)*INDEX(C$3:C$14,MATCH(C45,$A$3:$A$14,0)))/(D45-C45),INDEX(C$3:C$14,MATCH(B45,$A$3:$A$14,0))),IF(E45=2,IF(ISERROR(MATCH(B45,$A$3:$A$14,0)),((B45-C45)*INDEX(D$3:D$14,MATCH(D45,$A$3:$A$14,0))+ABS(B45-D45)*INDEX(D$3:D$14,MATCH(C45,$A$3:$A$14,0)))/(D45-C45),INDEX(D$3:D$14,MATCH(B45,$A$3:$A$14,0))),IF(E45=3,IF(ISERROR(MATCH(B45,$A$3:$A$14,0)),((B45-C45)*INDEX(E$3:E$14,MATCH(D45,$A$3:$A$14,0))+ABS(B45-D45)*INDEX(E$3:E$14,MATCH(C45,$A$3:$A$14,0)))/(D45-C45),INDEX(E$3:E$14,MATCH(B45,$A$3:$A$14,0))),IF(E45=4,IF(ISERROR(MATCH(B45,$A$3:$A$14,0)),((B45-C45)*INDEX(F$3:F$14,MATCH(D45,$A$3:$A$14,0))+ABS(B45-D45)*INDEX(F$3:F$14,MATCH(C45,$A$3:$A$14,0)))/(D45-C45),INDEX(F$3:F$14,MATCH(B45,$A$3:$A$14,0))),IF(E45=5,IF(ISERROR(MATCH(B45,$A$3:$A$14,0)),((B45-C45)*INDEX(G$3:G$14,MATCH(D45,$A$3:$A$14,0))+ABS(B45-D45)*INDEX(G$3:G$14,MATCH(C45,$A$3:$A$14,0)))/(D45-C45),INDEX(G$3:G$14,MATCH(B45,$A$3:$A$14,0))),IF(E45=6,IF(ISERROR(MATCH(B45,$A$3:$A$14,0)),((B45-C45)*INDEX(H$3:H$14,MATCH(D45,$A$3:$A$14,0))+ABS(B45-D45)*INDEX(H$3:H$14,MATCH(C45,$A$3:$A$14,0)))/(D45-C45),INDEX(H$3:H$14,MATCH(B45,$A$3:$A$14,0))),IF(E45=7,IF(ISERROR(MATCH(B45,$A$3:$A$14,0)),((B45-C45)*INDEX(I$3:I$14,MATCH(D45,$A$3:$A$14,0))+ABS(B45-D45)*INDEX(I$3:I$14,MATCH(C45,$A$3:$A$14,0)))/(D45-C45),INDEX(I$3:I$14,MATCH(B45,$A$3:$A$14,0))),IF(E45=8,IF(ISERROR(MATCH(B45,$A$3:$A$14,0)),((B45-C45)*INDEX(J$3:J$14,MATCH(D45,$A$3:$A$14,0))+ABS(B45-D45)*INDEX(J$3:J$14,MATCH(C45,$A$3:$A$14,0)))/(D45-C45),INDEX(J$3:J$14,MATCH(B45,$A$3:$A$14,0))),IF(E45=9,IF(ISERROR(MATCH(B45,$A$3:$A$14,0)),((B45-C45)*INDEX(K$3:K$14,MATCH(D45,$A$3:$A$14,0))+ABS(B45-D45)*INDEX(K$3:K$14,MATCH(C45,$A$3:$A$14,0)))/(D45-C45),INDEX(K$3:K$14,MATCH(B45,$A$3:$A$14,0))),IF(E45=0,IF(ISERROR(MATCH(B45,$A$3:$A$14,0)),((B45-C45)*INDEX(L$3:L$14,MATCH(D45,$A$3:$A$14,0))+ABS(B45-D45)*INDEX(L$3:L$14,MATCH(C45,$A$3:$A$14,0)))/(D45-C45),INDEX(L$3:L$14,MATCH(B45,$A$3:$A$14,0))),"Kondensatoen zwischen 0 und 9"))))))))))</f>
        <v>0</v>
      </c>
    </row>
    <row r="46" spans="1:12">
      <c r="A46" s="12">
        <v>27</v>
      </c>
      <c r="B46">
        <f>Eingabe!D27</f>
        <v>0</v>
      </c>
      <c r="C46">
        <f t="array" ref="C46">MAX(IF($A$3:$A$14&lt;=B46,IF($A$3:$A$14&lt;&gt;"",$A$3:$A$14)))</f>
        <v>0</v>
      </c>
      <c r="D46">
        <f t="array" ref="D46">MIN(IF($A$3:$A$14&gt;=B46,IF($A$3:$A$14&lt;&gt;"",$A$3:$A$14)))</f>
        <v>0</v>
      </c>
      <c r="E46">
        <f>Eingabe!C27</f>
        <v>0</v>
      </c>
      <c r="F46">
        <f t="array" ref="F46">IF(E46=1,IF(ISERROR(MATCH(B46,$A$3:$A$14,0)),((B46-C46)*INDEX(C$3:C$14,MATCH(D46,$A$3:$A$14,0))+ABS(B46-D46)*INDEX(C$3:C$14,MATCH(C46,$A$3:$A$14,0)))/(D46-C46),INDEX(C$3:C$14,MATCH(B46,$A$3:$A$14,0))),IF(E46=2,IF(ISERROR(MATCH(B46,$A$3:$A$14,0)),((B46-C46)*INDEX(D$3:D$14,MATCH(D46,$A$3:$A$14,0))+ABS(B46-D46)*INDEX(D$3:D$14,MATCH(C46,$A$3:$A$14,0)))/(D46-C46),INDEX(D$3:D$14,MATCH(B46,$A$3:$A$14,0))),IF(E46=3,IF(ISERROR(MATCH(B46,$A$3:$A$14,0)),((B46-C46)*INDEX(E$3:E$14,MATCH(D46,$A$3:$A$14,0))+ABS(B46-D46)*INDEX(E$3:E$14,MATCH(C46,$A$3:$A$14,0)))/(D46-C46),INDEX(E$3:E$14,MATCH(B46,$A$3:$A$14,0))),IF(E46=4,IF(ISERROR(MATCH(B46,$A$3:$A$14,0)),((B46-C46)*INDEX(F$3:F$14,MATCH(D46,$A$3:$A$14,0))+ABS(B46-D46)*INDEX(F$3:F$14,MATCH(C46,$A$3:$A$14,0)))/(D46-C46),INDEX(F$3:F$14,MATCH(B46,$A$3:$A$14,0))),IF(E46=5,IF(ISERROR(MATCH(B46,$A$3:$A$14,0)),((B46-C46)*INDEX(G$3:G$14,MATCH(D46,$A$3:$A$14,0))+ABS(B46-D46)*INDEX(G$3:G$14,MATCH(C46,$A$3:$A$14,0)))/(D46-C46),INDEX(G$3:G$14,MATCH(B46,$A$3:$A$14,0))),IF(E46=6,IF(ISERROR(MATCH(B46,$A$3:$A$14,0)),((B46-C46)*INDEX(H$3:H$14,MATCH(D46,$A$3:$A$14,0))+ABS(B46-D46)*INDEX(H$3:H$14,MATCH(C46,$A$3:$A$14,0)))/(D46-C46),INDEX(H$3:H$14,MATCH(B46,$A$3:$A$14,0))),IF(E46=7,IF(ISERROR(MATCH(B46,$A$3:$A$14,0)),((B46-C46)*INDEX(I$3:I$14,MATCH(D46,$A$3:$A$14,0))+ABS(B46-D46)*INDEX(I$3:I$14,MATCH(C46,$A$3:$A$14,0)))/(D46-C46),INDEX(I$3:I$14,MATCH(B46,$A$3:$A$14,0))),IF(E46=8,IF(ISERROR(MATCH(B46,$A$3:$A$14,0)),((B46-C46)*INDEX(J$3:J$14,MATCH(D46,$A$3:$A$14,0))+ABS(B46-D46)*INDEX(J$3:J$14,MATCH(C46,$A$3:$A$14,0)))/(D46-C46),INDEX(J$3:J$14,MATCH(B46,$A$3:$A$14,0))),IF(E46=9,IF(ISERROR(MATCH(B46,$A$3:$A$14,0)),((B46-C46)*INDEX(K$3:K$14,MATCH(D46,$A$3:$A$14,0))+ABS(B46-D46)*INDEX(K$3:K$14,MATCH(C46,$A$3:$A$14,0)))/(D46-C46),INDEX(K$3:K$14,MATCH(B46,$A$3:$A$14,0))),IF(E46=0,IF(ISERROR(MATCH(B46,$A$3:$A$14,0)),((B46-C46)*INDEX(L$3:L$14,MATCH(D46,$A$3:$A$14,0))+ABS(B46-D46)*INDEX(L$3:L$14,MATCH(C46,$A$3:$A$14,0)))/(D46-C46),INDEX(L$3:L$14,MATCH(B46,$A$3:$A$14,0))),"Kondensatoen zwischen 0 und 9"))))))))))</f>
        <v>0</v>
      </c>
    </row>
    <row r="47" spans="1:12">
      <c r="A47" s="12">
        <v>28</v>
      </c>
      <c r="B47">
        <f>Eingabe!D28</f>
        <v>0</v>
      </c>
      <c r="C47">
        <f t="array" ref="C47">MAX(IF($A$3:$A$14&lt;=B47,IF($A$3:$A$14&lt;&gt;"",$A$3:$A$14)))</f>
        <v>0</v>
      </c>
      <c r="D47">
        <f t="array" ref="D47">MIN(IF($A$3:$A$14&gt;=B47,IF($A$3:$A$14&lt;&gt;"",$A$3:$A$14)))</f>
        <v>0</v>
      </c>
      <c r="E47">
        <f>Eingabe!C28</f>
        <v>0</v>
      </c>
      <c r="F47">
        <f t="array" ref="F47">IF(E47=1,IF(ISERROR(MATCH(B47,$A$3:$A$14,0)),((B47-C47)*INDEX(C$3:C$14,MATCH(D47,$A$3:$A$14,0))+ABS(B47-D47)*INDEX(C$3:C$14,MATCH(C47,$A$3:$A$14,0)))/(D47-C47),INDEX(C$3:C$14,MATCH(B47,$A$3:$A$14,0))),IF(E47=2,IF(ISERROR(MATCH(B47,$A$3:$A$14,0)),((B47-C47)*INDEX(D$3:D$14,MATCH(D47,$A$3:$A$14,0))+ABS(B47-D47)*INDEX(D$3:D$14,MATCH(C47,$A$3:$A$14,0)))/(D47-C47),INDEX(D$3:D$14,MATCH(B47,$A$3:$A$14,0))),IF(E47=3,IF(ISERROR(MATCH(B47,$A$3:$A$14,0)),((B47-C47)*INDEX(E$3:E$14,MATCH(D47,$A$3:$A$14,0))+ABS(B47-D47)*INDEX(E$3:E$14,MATCH(C47,$A$3:$A$14,0)))/(D47-C47),INDEX(E$3:E$14,MATCH(B47,$A$3:$A$14,0))),IF(E47=4,IF(ISERROR(MATCH(B47,$A$3:$A$14,0)),((B47-C47)*INDEX(F$3:F$14,MATCH(D47,$A$3:$A$14,0))+ABS(B47-D47)*INDEX(F$3:F$14,MATCH(C47,$A$3:$A$14,0)))/(D47-C47),INDEX(F$3:F$14,MATCH(B47,$A$3:$A$14,0))),IF(E47=5,IF(ISERROR(MATCH(B47,$A$3:$A$14,0)),((B47-C47)*INDEX(G$3:G$14,MATCH(D47,$A$3:$A$14,0))+ABS(B47-D47)*INDEX(G$3:G$14,MATCH(C47,$A$3:$A$14,0)))/(D47-C47),INDEX(G$3:G$14,MATCH(B47,$A$3:$A$14,0))),IF(E47=6,IF(ISERROR(MATCH(B47,$A$3:$A$14,0)),((B47-C47)*INDEX(H$3:H$14,MATCH(D47,$A$3:$A$14,0))+ABS(B47-D47)*INDEX(H$3:H$14,MATCH(C47,$A$3:$A$14,0)))/(D47-C47),INDEX(H$3:H$14,MATCH(B47,$A$3:$A$14,0))),IF(E47=7,IF(ISERROR(MATCH(B47,$A$3:$A$14,0)),((B47-C47)*INDEX(I$3:I$14,MATCH(D47,$A$3:$A$14,0))+ABS(B47-D47)*INDEX(I$3:I$14,MATCH(C47,$A$3:$A$14,0)))/(D47-C47),INDEX(I$3:I$14,MATCH(B47,$A$3:$A$14,0))),IF(E47=8,IF(ISERROR(MATCH(B47,$A$3:$A$14,0)),((B47-C47)*INDEX(J$3:J$14,MATCH(D47,$A$3:$A$14,0))+ABS(B47-D47)*INDEX(J$3:J$14,MATCH(C47,$A$3:$A$14,0)))/(D47-C47),INDEX(J$3:J$14,MATCH(B47,$A$3:$A$14,0))),IF(E47=9,IF(ISERROR(MATCH(B47,$A$3:$A$14,0)),((B47-C47)*INDEX(K$3:K$14,MATCH(D47,$A$3:$A$14,0))+ABS(B47-D47)*INDEX(K$3:K$14,MATCH(C47,$A$3:$A$14,0)))/(D47-C47),INDEX(K$3:K$14,MATCH(B47,$A$3:$A$14,0))),IF(E47=0,IF(ISERROR(MATCH(B47,$A$3:$A$14,0)),((B47-C47)*INDEX(L$3:L$14,MATCH(D47,$A$3:$A$14,0))+ABS(B47-D47)*INDEX(L$3:L$14,MATCH(C47,$A$3:$A$14,0)))/(D47-C47),INDEX(L$3:L$14,MATCH(B47,$A$3:$A$14,0))),"Kondensatoen zwischen 0 und 9"))))))))))</f>
        <v>0</v>
      </c>
    </row>
    <row r="48" spans="1:12">
      <c r="A48" s="12">
        <v>29</v>
      </c>
      <c r="B48">
        <f>Eingabe!D29</f>
        <v>0</v>
      </c>
      <c r="C48">
        <f t="array" ref="C48">MAX(IF($A$3:$A$14&lt;=B48,IF($A$3:$A$14&lt;&gt;"",$A$3:$A$14)))</f>
        <v>0</v>
      </c>
      <c r="D48">
        <f t="array" ref="D48">MIN(IF($A$3:$A$14&gt;=B48,IF($A$3:$A$14&lt;&gt;"",$A$3:$A$14)))</f>
        <v>0</v>
      </c>
      <c r="E48">
        <f>Eingabe!C29</f>
        <v>0</v>
      </c>
      <c r="F48">
        <f t="array" ref="F48">IF(E48=1,IF(ISERROR(MATCH(B48,$A$3:$A$14,0)),((B48-C48)*INDEX(C$3:C$14,MATCH(D48,$A$3:$A$14,0))+ABS(B48-D48)*INDEX(C$3:C$14,MATCH(C48,$A$3:$A$14,0)))/(D48-C48),INDEX(C$3:C$14,MATCH(B48,$A$3:$A$14,0))),IF(E48=2,IF(ISERROR(MATCH(B48,$A$3:$A$14,0)),((B48-C48)*INDEX(D$3:D$14,MATCH(D48,$A$3:$A$14,0))+ABS(B48-D48)*INDEX(D$3:D$14,MATCH(C48,$A$3:$A$14,0)))/(D48-C48),INDEX(D$3:D$14,MATCH(B48,$A$3:$A$14,0))),IF(E48=3,IF(ISERROR(MATCH(B48,$A$3:$A$14,0)),((B48-C48)*INDEX(E$3:E$14,MATCH(D48,$A$3:$A$14,0))+ABS(B48-D48)*INDEX(E$3:E$14,MATCH(C48,$A$3:$A$14,0)))/(D48-C48),INDEX(E$3:E$14,MATCH(B48,$A$3:$A$14,0))),IF(E48=4,IF(ISERROR(MATCH(B48,$A$3:$A$14,0)),((B48-C48)*INDEX(F$3:F$14,MATCH(D48,$A$3:$A$14,0))+ABS(B48-D48)*INDEX(F$3:F$14,MATCH(C48,$A$3:$A$14,0)))/(D48-C48),INDEX(F$3:F$14,MATCH(B48,$A$3:$A$14,0))),IF(E48=5,IF(ISERROR(MATCH(B48,$A$3:$A$14,0)),((B48-C48)*INDEX(G$3:G$14,MATCH(D48,$A$3:$A$14,0))+ABS(B48-D48)*INDEX(G$3:G$14,MATCH(C48,$A$3:$A$14,0)))/(D48-C48),INDEX(G$3:G$14,MATCH(B48,$A$3:$A$14,0))),IF(E48=6,IF(ISERROR(MATCH(B48,$A$3:$A$14,0)),((B48-C48)*INDEX(H$3:H$14,MATCH(D48,$A$3:$A$14,0))+ABS(B48-D48)*INDEX(H$3:H$14,MATCH(C48,$A$3:$A$14,0)))/(D48-C48),INDEX(H$3:H$14,MATCH(B48,$A$3:$A$14,0))),IF(E48=7,IF(ISERROR(MATCH(B48,$A$3:$A$14,0)),((B48-C48)*INDEX(I$3:I$14,MATCH(D48,$A$3:$A$14,0))+ABS(B48-D48)*INDEX(I$3:I$14,MATCH(C48,$A$3:$A$14,0)))/(D48-C48),INDEX(I$3:I$14,MATCH(B48,$A$3:$A$14,0))),IF(E48=8,IF(ISERROR(MATCH(B48,$A$3:$A$14,0)),((B48-C48)*INDEX(J$3:J$14,MATCH(D48,$A$3:$A$14,0))+ABS(B48-D48)*INDEX(J$3:J$14,MATCH(C48,$A$3:$A$14,0)))/(D48-C48),INDEX(J$3:J$14,MATCH(B48,$A$3:$A$14,0))),IF(E48=9,IF(ISERROR(MATCH(B48,$A$3:$A$14,0)),((B48-C48)*INDEX(K$3:K$14,MATCH(D48,$A$3:$A$14,0))+ABS(B48-D48)*INDEX(K$3:K$14,MATCH(C48,$A$3:$A$14,0)))/(D48-C48),INDEX(K$3:K$14,MATCH(B48,$A$3:$A$14,0))),IF(E48=0,IF(ISERROR(MATCH(B48,$A$3:$A$14,0)),((B48-C48)*INDEX(L$3:L$14,MATCH(D48,$A$3:$A$14,0))+ABS(B48-D48)*INDEX(L$3:L$14,MATCH(C48,$A$3:$A$14,0)))/(D48-C48),INDEX(L$3:L$14,MATCH(B48,$A$3:$A$14,0))),"Kondensatoen zwischen 0 und 9"))))))))))</f>
        <v>0</v>
      </c>
    </row>
    <row r="49" spans="1:6">
      <c r="A49" s="12">
        <v>30</v>
      </c>
      <c r="B49">
        <f>Eingabe!D30</f>
        <v>0</v>
      </c>
      <c r="C49">
        <f t="array" ref="C49">MAX(IF($A$3:$A$14&lt;=B49,IF($A$3:$A$14&lt;&gt;"",$A$3:$A$14)))</f>
        <v>0</v>
      </c>
      <c r="D49">
        <f t="array" ref="D49">MIN(IF($A$3:$A$14&gt;=B49,IF($A$3:$A$14&lt;&gt;"",$A$3:$A$14)))</f>
        <v>0</v>
      </c>
      <c r="E49">
        <f>Eingabe!C30</f>
        <v>0</v>
      </c>
      <c r="F49">
        <f t="array" ref="F49">IF(E49=1,IF(ISERROR(MATCH(B49,$A$3:$A$14,0)),((B49-C49)*INDEX(C$3:C$14,MATCH(D49,$A$3:$A$14,0))+ABS(B49-D49)*INDEX(C$3:C$14,MATCH(C49,$A$3:$A$14,0)))/(D49-C49),INDEX(C$3:C$14,MATCH(B49,$A$3:$A$14,0))),IF(E49=2,IF(ISERROR(MATCH(B49,$A$3:$A$14,0)),((B49-C49)*INDEX(D$3:D$14,MATCH(D49,$A$3:$A$14,0))+ABS(B49-D49)*INDEX(D$3:D$14,MATCH(C49,$A$3:$A$14,0)))/(D49-C49),INDEX(D$3:D$14,MATCH(B49,$A$3:$A$14,0))),IF(E49=3,IF(ISERROR(MATCH(B49,$A$3:$A$14,0)),((B49-C49)*INDEX(E$3:E$14,MATCH(D49,$A$3:$A$14,0))+ABS(B49-D49)*INDEX(E$3:E$14,MATCH(C49,$A$3:$A$14,0)))/(D49-C49),INDEX(E$3:E$14,MATCH(B49,$A$3:$A$14,0))),IF(E49=4,IF(ISERROR(MATCH(B49,$A$3:$A$14,0)),((B49-C49)*INDEX(F$3:F$14,MATCH(D49,$A$3:$A$14,0))+ABS(B49-D49)*INDEX(F$3:F$14,MATCH(C49,$A$3:$A$14,0)))/(D49-C49),INDEX(F$3:F$14,MATCH(B49,$A$3:$A$14,0))),IF(E49=5,IF(ISERROR(MATCH(B49,$A$3:$A$14,0)),((B49-C49)*INDEX(G$3:G$14,MATCH(D49,$A$3:$A$14,0))+ABS(B49-D49)*INDEX(G$3:G$14,MATCH(C49,$A$3:$A$14,0)))/(D49-C49),INDEX(G$3:G$14,MATCH(B49,$A$3:$A$14,0))),IF(E49=6,IF(ISERROR(MATCH(B49,$A$3:$A$14,0)),((B49-C49)*INDEX(H$3:H$14,MATCH(D49,$A$3:$A$14,0))+ABS(B49-D49)*INDEX(H$3:H$14,MATCH(C49,$A$3:$A$14,0)))/(D49-C49),INDEX(H$3:H$14,MATCH(B49,$A$3:$A$14,0))),IF(E49=7,IF(ISERROR(MATCH(B49,$A$3:$A$14,0)),((B49-C49)*INDEX(I$3:I$14,MATCH(D49,$A$3:$A$14,0))+ABS(B49-D49)*INDEX(I$3:I$14,MATCH(C49,$A$3:$A$14,0)))/(D49-C49),INDEX(I$3:I$14,MATCH(B49,$A$3:$A$14,0))),IF(E49=8,IF(ISERROR(MATCH(B49,$A$3:$A$14,0)),((B49-C49)*INDEX(J$3:J$14,MATCH(D49,$A$3:$A$14,0))+ABS(B49-D49)*INDEX(J$3:J$14,MATCH(C49,$A$3:$A$14,0)))/(D49-C49),INDEX(J$3:J$14,MATCH(B49,$A$3:$A$14,0))),IF(E49=9,IF(ISERROR(MATCH(B49,$A$3:$A$14,0)),((B49-C49)*INDEX(K$3:K$14,MATCH(D49,$A$3:$A$14,0))+ABS(B49-D49)*INDEX(K$3:K$14,MATCH(C49,$A$3:$A$14,0)))/(D49-C49),INDEX(K$3:K$14,MATCH(B49,$A$3:$A$14,0))),IF(E49=0,IF(ISERROR(MATCH(B49,$A$3:$A$14,0)),((B49-C49)*INDEX(L$3:L$14,MATCH(D49,$A$3:$A$14,0))+ABS(B49-D49)*INDEX(L$3:L$14,MATCH(C49,$A$3:$A$14,0)))/(D49-C49),INDEX(L$3:L$14,MATCH(B49,$A$3:$A$14,0))),"Kondensatoen zwischen 0 und 9"))))))))))</f>
        <v>0</v>
      </c>
    </row>
    <row r="50" spans="1:6">
      <c r="A50" s="12">
        <v>31</v>
      </c>
      <c r="B50">
        <f>Eingabe!D31</f>
        <v>0</v>
      </c>
      <c r="C50">
        <f t="array" ref="C50">MAX(IF($A$3:$A$14&lt;=B50,IF($A$3:$A$14&lt;&gt;"",$A$3:$A$14)))</f>
        <v>0</v>
      </c>
      <c r="D50">
        <f t="array" ref="D50">MIN(IF($A$3:$A$14&gt;=B50,IF($A$3:$A$14&lt;&gt;"",$A$3:$A$14)))</f>
        <v>0</v>
      </c>
      <c r="E50">
        <f>Eingabe!C31</f>
        <v>0</v>
      </c>
      <c r="F50">
        <f t="array" ref="F50">IF(E50=1,IF(ISERROR(MATCH(B50,$A$3:$A$14,0)),((B50-C50)*INDEX(C$3:C$14,MATCH(D50,$A$3:$A$14,0))+ABS(B50-D50)*INDEX(C$3:C$14,MATCH(C50,$A$3:$A$14,0)))/(D50-C50),INDEX(C$3:C$14,MATCH(B50,$A$3:$A$14,0))),IF(E50=2,IF(ISERROR(MATCH(B50,$A$3:$A$14,0)),((B50-C50)*INDEX(D$3:D$14,MATCH(D50,$A$3:$A$14,0))+ABS(B50-D50)*INDEX(D$3:D$14,MATCH(C50,$A$3:$A$14,0)))/(D50-C50),INDEX(D$3:D$14,MATCH(B50,$A$3:$A$14,0))),IF(E50=3,IF(ISERROR(MATCH(B50,$A$3:$A$14,0)),((B50-C50)*INDEX(E$3:E$14,MATCH(D50,$A$3:$A$14,0))+ABS(B50-D50)*INDEX(E$3:E$14,MATCH(C50,$A$3:$A$14,0)))/(D50-C50),INDEX(E$3:E$14,MATCH(B50,$A$3:$A$14,0))),IF(E50=4,IF(ISERROR(MATCH(B50,$A$3:$A$14,0)),((B50-C50)*INDEX(F$3:F$14,MATCH(D50,$A$3:$A$14,0))+ABS(B50-D50)*INDEX(F$3:F$14,MATCH(C50,$A$3:$A$14,0)))/(D50-C50),INDEX(F$3:F$14,MATCH(B50,$A$3:$A$14,0))),IF(E50=5,IF(ISERROR(MATCH(B50,$A$3:$A$14,0)),((B50-C50)*INDEX(G$3:G$14,MATCH(D50,$A$3:$A$14,0))+ABS(B50-D50)*INDEX(G$3:G$14,MATCH(C50,$A$3:$A$14,0)))/(D50-C50),INDEX(G$3:G$14,MATCH(B50,$A$3:$A$14,0))),IF(E50=6,IF(ISERROR(MATCH(B50,$A$3:$A$14,0)),((B50-C50)*INDEX(H$3:H$14,MATCH(D50,$A$3:$A$14,0))+ABS(B50-D50)*INDEX(H$3:H$14,MATCH(C50,$A$3:$A$14,0)))/(D50-C50),INDEX(H$3:H$14,MATCH(B50,$A$3:$A$14,0))),IF(E50=7,IF(ISERROR(MATCH(B50,$A$3:$A$14,0)),((B50-C50)*INDEX(I$3:I$14,MATCH(D50,$A$3:$A$14,0))+ABS(B50-D50)*INDEX(I$3:I$14,MATCH(C50,$A$3:$A$14,0)))/(D50-C50),INDEX(I$3:I$14,MATCH(B50,$A$3:$A$14,0))),IF(E50=8,IF(ISERROR(MATCH(B50,$A$3:$A$14,0)),((B50-C50)*INDEX(J$3:J$14,MATCH(D50,$A$3:$A$14,0))+ABS(B50-D50)*INDEX(J$3:J$14,MATCH(C50,$A$3:$A$14,0)))/(D50-C50),INDEX(J$3:J$14,MATCH(B50,$A$3:$A$14,0))),IF(E50=9,IF(ISERROR(MATCH(B50,$A$3:$A$14,0)),((B50-C50)*INDEX(K$3:K$14,MATCH(D50,$A$3:$A$14,0))+ABS(B50-D50)*INDEX(K$3:K$14,MATCH(C50,$A$3:$A$14,0)))/(D50-C50),INDEX(K$3:K$14,MATCH(B50,$A$3:$A$14,0))),IF(E50=0,IF(ISERROR(MATCH(B50,$A$3:$A$14,0)),((B50-C50)*INDEX(L$3:L$14,MATCH(D50,$A$3:$A$14,0))+ABS(B50-D50)*INDEX(L$3:L$14,MATCH(C50,$A$3:$A$14,0)))/(D50-C50),INDEX(L$3:L$14,MATCH(B50,$A$3:$A$14,0))),"Kondensatoen zwischen 0 und 9"))))))))))</f>
        <v>0</v>
      </c>
    </row>
    <row r="51" spans="1:6">
      <c r="A51" s="12">
        <v>32</v>
      </c>
      <c r="B51">
        <f>Eingabe!D32</f>
        <v>0</v>
      </c>
      <c r="C51">
        <f t="array" ref="C51">MAX(IF($A$3:$A$14&lt;=B51,IF($A$3:$A$14&lt;&gt;"",$A$3:$A$14)))</f>
        <v>0</v>
      </c>
      <c r="D51">
        <f t="array" ref="D51">MIN(IF($A$3:$A$14&gt;=B51,IF($A$3:$A$14&lt;&gt;"",$A$3:$A$14)))</f>
        <v>0</v>
      </c>
      <c r="E51">
        <f>Eingabe!C32</f>
        <v>0</v>
      </c>
      <c r="F51">
        <f t="array" ref="F51">IF(E51=1,IF(ISERROR(MATCH(B51,$A$3:$A$14,0)),((B51-C51)*INDEX(C$3:C$14,MATCH(D51,$A$3:$A$14,0))+ABS(B51-D51)*INDEX(C$3:C$14,MATCH(C51,$A$3:$A$14,0)))/(D51-C51),INDEX(C$3:C$14,MATCH(B51,$A$3:$A$14,0))),IF(E51=2,IF(ISERROR(MATCH(B51,$A$3:$A$14,0)),((B51-C51)*INDEX(D$3:D$14,MATCH(D51,$A$3:$A$14,0))+ABS(B51-D51)*INDEX(D$3:D$14,MATCH(C51,$A$3:$A$14,0)))/(D51-C51),INDEX(D$3:D$14,MATCH(B51,$A$3:$A$14,0))),IF(E51=3,IF(ISERROR(MATCH(B51,$A$3:$A$14,0)),((B51-C51)*INDEX(E$3:E$14,MATCH(D51,$A$3:$A$14,0))+ABS(B51-D51)*INDEX(E$3:E$14,MATCH(C51,$A$3:$A$14,0)))/(D51-C51),INDEX(E$3:E$14,MATCH(B51,$A$3:$A$14,0))),IF(E51=4,IF(ISERROR(MATCH(B51,$A$3:$A$14,0)),((B51-C51)*INDEX(F$3:F$14,MATCH(D51,$A$3:$A$14,0))+ABS(B51-D51)*INDEX(F$3:F$14,MATCH(C51,$A$3:$A$14,0)))/(D51-C51),INDEX(F$3:F$14,MATCH(B51,$A$3:$A$14,0))),IF(E51=5,IF(ISERROR(MATCH(B51,$A$3:$A$14,0)),((B51-C51)*INDEX(G$3:G$14,MATCH(D51,$A$3:$A$14,0))+ABS(B51-D51)*INDEX(G$3:G$14,MATCH(C51,$A$3:$A$14,0)))/(D51-C51),INDEX(G$3:G$14,MATCH(B51,$A$3:$A$14,0))),IF(E51=6,IF(ISERROR(MATCH(B51,$A$3:$A$14,0)),((B51-C51)*INDEX(H$3:H$14,MATCH(D51,$A$3:$A$14,0))+ABS(B51-D51)*INDEX(H$3:H$14,MATCH(C51,$A$3:$A$14,0)))/(D51-C51),INDEX(H$3:H$14,MATCH(B51,$A$3:$A$14,0))),IF(E51=7,IF(ISERROR(MATCH(B51,$A$3:$A$14,0)),((B51-C51)*INDEX(I$3:I$14,MATCH(D51,$A$3:$A$14,0))+ABS(B51-D51)*INDEX(I$3:I$14,MATCH(C51,$A$3:$A$14,0)))/(D51-C51),INDEX(I$3:I$14,MATCH(B51,$A$3:$A$14,0))),IF(E51=8,IF(ISERROR(MATCH(B51,$A$3:$A$14,0)),((B51-C51)*INDEX(J$3:J$14,MATCH(D51,$A$3:$A$14,0))+ABS(B51-D51)*INDEX(J$3:J$14,MATCH(C51,$A$3:$A$14,0)))/(D51-C51),INDEX(J$3:J$14,MATCH(B51,$A$3:$A$14,0))),IF(E51=9,IF(ISERROR(MATCH(B51,$A$3:$A$14,0)),((B51-C51)*INDEX(K$3:K$14,MATCH(D51,$A$3:$A$14,0))+ABS(B51-D51)*INDEX(K$3:K$14,MATCH(C51,$A$3:$A$14,0)))/(D51-C51),INDEX(K$3:K$14,MATCH(B51,$A$3:$A$14,0))),IF(E51=0,IF(ISERROR(MATCH(B51,$A$3:$A$14,0)),((B51-C51)*INDEX(L$3:L$14,MATCH(D51,$A$3:$A$14,0))+ABS(B51-D51)*INDEX(L$3:L$14,MATCH(C51,$A$3:$A$14,0)))/(D51-C51),INDEX(L$3:L$14,MATCH(B51,$A$3:$A$14,0))),"Kondensatoen zwischen 0 und 9"))))))))))</f>
        <v>0</v>
      </c>
    </row>
    <row r="52" spans="1:6">
      <c r="A52" s="12">
        <v>33</v>
      </c>
      <c r="B52">
        <f>Eingabe!D33</f>
        <v>0</v>
      </c>
      <c r="C52">
        <f t="array" ref="C52">MAX(IF($A$3:$A$14&lt;=B52,IF($A$3:$A$14&lt;&gt;"",$A$3:$A$14)))</f>
        <v>0</v>
      </c>
      <c r="D52">
        <f t="array" ref="D52">MIN(IF($A$3:$A$14&gt;=B52,IF($A$3:$A$14&lt;&gt;"",$A$3:$A$14)))</f>
        <v>0</v>
      </c>
      <c r="E52">
        <f>Eingabe!C33</f>
        <v>0</v>
      </c>
      <c r="F52">
        <f t="array" ref="F52">IF(E52=1,IF(ISERROR(MATCH(B52,$A$3:$A$14,0)),((B52-C52)*INDEX(C$3:C$14,MATCH(D52,$A$3:$A$14,0))+ABS(B52-D52)*INDEX(C$3:C$14,MATCH(C52,$A$3:$A$14,0)))/(D52-C52),INDEX(C$3:C$14,MATCH(B52,$A$3:$A$14,0))),IF(E52=2,IF(ISERROR(MATCH(B52,$A$3:$A$14,0)),((B52-C52)*INDEX(D$3:D$14,MATCH(D52,$A$3:$A$14,0))+ABS(B52-D52)*INDEX(D$3:D$14,MATCH(C52,$A$3:$A$14,0)))/(D52-C52),INDEX(D$3:D$14,MATCH(B52,$A$3:$A$14,0))),IF(E52=3,IF(ISERROR(MATCH(B52,$A$3:$A$14,0)),((B52-C52)*INDEX(E$3:E$14,MATCH(D52,$A$3:$A$14,0))+ABS(B52-D52)*INDEX(E$3:E$14,MATCH(C52,$A$3:$A$14,0)))/(D52-C52),INDEX(E$3:E$14,MATCH(B52,$A$3:$A$14,0))),IF(E52=4,IF(ISERROR(MATCH(B52,$A$3:$A$14,0)),((B52-C52)*INDEX(F$3:F$14,MATCH(D52,$A$3:$A$14,0))+ABS(B52-D52)*INDEX(F$3:F$14,MATCH(C52,$A$3:$A$14,0)))/(D52-C52),INDEX(F$3:F$14,MATCH(B52,$A$3:$A$14,0))),IF(E52=5,IF(ISERROR(MATCH(B52,$A$3:$A$14,0)),((B52-C52)*INDEX(G$3:G$14,MATCH(D52,$A$3:$A$14,0))+ABS(B52-D52)*INDEX(G$3:G$14,MATCH(C52,$A$3:$A$14,0)))/(D52-C52),INDEX(G$3:G$14,MATCH(B52,$A$3:$A$14,0))),IF(E52=6,IF(ISERROR(MATCH(B52,$A$3:$A$14,0)),((B52-C52)*INDEX(H$3:H$14,MATCH(D52,$A$3:$A$14,0))+ABS(B52-D52)*INDEX(H$3:H$14,MATCH(C52,$A$3:$A$14,0)))/(D52-C52),INDEX(H$3:H$14,MATCH(B52,$A$3:$A$14,0))),IF(E52=7,IF(ISERROR(MATCH(B52,$A$3:$A$14,0)),((B52-C52)*INDEX(I$3:I$14,MATCH(D52,$A$3:$A$14,0))+ABS(B52-D52)*INDEX(I$3:I$14,MATCH(C52,$A$3:$A$14,0)))/(D52-C52),INDEX(I$3:I$14,MATCH(B52,$A$3:$A$14,0))),IF(E52=8,IF(ISERROR(MATCH(B52,$A$3:$A$14,0)),((B52-C52)*INDEX(J$3:J$14,MATCH(D52,$A$3:$A$14,0))+ABS(B52-D52)*INDEX(J$3:J$14,MATCH(C52,$A$3:$A$14,0)))/(D52-C52),INDEX(J$3:J$14,MATCH(B52,$A$3:$A$14,0))),IF(E52=9,IF(ISERROR(MATCH(B52,$A$3:$A$14,0)),((B52-C52)*INDEX(K$3:K$14,MATCH(D52,$A$3:$A$14,0))+ABS(B52-D52)*INDEX(K$3:K$14,MATCH(C52,$A$3:$A$14,0)))/(D52-C52),INDEX(K$3:K$14,MATCH(B52,$A$3:$A$14,0))),IF(E52=0,IF(ISERROR(MATCH(B52,$A$3:$A$14,0)),((B52-C52)*INDEX(L$3:L$14,MATCH(D52,$A$3:$A$14,0))+ABS(B52-D52)*INDEX(L$3:L$14,MATCH(C52,$A$3:$A$14,0)))/(D52-C52),INDEX(L$3:L$14,MATCH(B52,$A$3:$A$14,0))),"Kondensatoen zwischen 0 und 9"))))))))))</f>
        <v>0</v>
      </c>
    </row>
    <row r="53" spans="1:6">
      <c r="A53" s="12">
        <v>34</v>
      </c>
      <c r="B53">
        <f>Eingabe!D34</f>
        <v>0</v>
      </c>
      <c r="C53">
        <f t="array" ref="C53">MAX(IF($A$3:$A$14&lt;=B53,IF($A$3:$A$14&lt;&gt;"",$A$3:$A$14)))</f>
        <v>0</v>
      </c>
      <c r="D53">
        <f t="array" ref="D53">MIN(IF($A$3:$A$14&gt;=B53,IF($A$3:$A$14&lt;&gt;"",$A$3:$A$14)))</f>
        <v>0</v>
      </c>
      <c r="E53">
        <f>Eingabe!C34</f>
        <v>0</v>
      </c>
      <c r="F53">
        <f t="array" ref="F53">IF(E53=1,IF(ISERROR(MATCH(B53,$A$3:$A$14,0)),((B53-C53)*INDEX(C$3:C$14,MATCH(D53,$A$3:$A$14,0))+ABS(B53-D53)*INDEX(C$3:C$14,MATCH(C53,$A$3:$A$14,0)))/(D53-C53),INDEX(C$3:C$14,MATCH(B53,$A$3:$A$14,0))),IF(E53=2,IF(ISERROR(MATCH(B53,$A$3:$A$14,0)),((B53-C53)*INDEX(D$3:D$14,MATCH(D53,$A$3:$A$14,0))+ABS(B53-D53)*INDEX(D$3:D$14,MATCH(C53,$A$3:$A$14,0)))/(D53-C53),INDEX(D$3:D$14,MATCH(B53,$A$3:$A$14,0))),IF(E53=3,IF(ISERROR(MATCH(B53,$A$3:$A$14,0)),((B53-C53)*INDEX(E$3:E$14,MATCH(D53,$A$3:$A$14,0))+ABS(B53-D53)*INDEX(E$3:E$14,MATCH(C53,$A$3:$A$14,0)))/(D53-C53),INDEX(E$3:E$14,MATCH(B53,$A$3:$A$14,0))),IF(E53=4,IF(ISERROR(MATCH(B53,$A$3:$A$14,0)),((B53-C53)*INDEX(F$3:F$14,MATCH(D53,$A$3:$A$14,0))+ABS(B53-D53)*INDEX(F$3:F$14,MATCH(C53,$A$3:$A$14,0)))/(D53-C53),INDEX(F$3:F$14,MATCH(B53,$A$3:$A$14,0))),IF(E53=5,IF(ISERROR(MATCH(B53,$A$3:$A$14,0)),((B53-C53)*INDEX(G$3:G$14,MATCH(D53,$A$3:$A$14,0))+ABS(B53-D53)*INDEX(G$3:G$14,MATCH(C53,$A$3:$A$14,0)))/(D53-C53),INDEX(G$3:G$14,MATCH(B53,$A$3:$A$14,0))),IF(E53=6,IF(ISERROR(MATCH(B53,$A$3:$A$14,0)),((B53-C53)*INDEX(H$3:H$14,MATCH(D53,$A$3:$A$14,0))+ABS(B53-D53)*INDEX(H$3:H$14,MATCH(C53,$A$3:$A$14,0)))/(D53-C53),INDEX(H$3:H$14,MATCH(B53,$A$3:$A$14,0))),IF(E53=7,IF(ISERROR(MATCH(B53,$A$3:$A$14,0)),((B53-C53)*INDEX(I$3:I$14,MATCH(D53,$A$3:$A$14,0))+ABS(B53-D53)*INDEX(I$3:I$14,MATCH(C53,$A$3:$A$14,0)))/(D53-C53),INDEX(I$3:I$14,MATCH(B53,$A$3:$A$14,0))),IF(E53=8,IF(ISERROR(MATCH(B53,$A$3:$A$14,0)),((B53-C53)*INDEX(J$3:J$14,MATCH(D53,$A$3:$A$14,0))+ABS(B53-D53)*INDEX(J$3:J$14,MATCH(C53,$A$3:$A$14,0)))/(D53-C53),INDEX(J$3:J$14,MATCH(B53,$A$3:$A$14,0))),IF(E53=9,IF(ISERROR(MATCH(B53,$A$3:$A$14,0)),((B53-C53)*INDEX(K$3:K$14,MATCH(D53,$A$3:$A$14,0))+ABS(B53-D53)*INDEX(K$3:K$14,MATCH(C53,$A$3:$A$14,0)))/(D53-C53),INDEX(K$3:K$14,MATCH(B53,$A$3:$A$14,0))),IF(E53=0,IF(ISERROR(MATCH(B53,$A$3:$A$14,0)),((B53-C53)*INDEX(L$3:L$14,MATCH(D53,$A$3:$A$14,0))+ABS(B53-D53)*INDEX(L$3:L$14,MATCH(C53,$A$3:$A$14,0)))/(D53-C53),INDEX(L$3:L$14,MATCH(B53,$A$3:$A$14,0))),"Kondensatoen zwischen 0 und 9"))))))))))</f>
        <v>0</v>
      </c>
    </row>
    <row r="54" spans="1:6">
      <c r="A54" s="12">
        <v>35</v>
      </c>
      <c r="B54">
        <f>Eingabe!D35</f>
        <v>0</v>
      </c>
      <c r="C54">
        <f t="array" ref="C54">MAX(IF($A$3:$A$14&lt;=B54,IF($A$3:$A$14&lt;&gt;"",$A$3:$A$14)))</f>
        <v>0</v>
      </c>
      <c r="D54">
        <f t="array" ref="D54">MIN(IF($A$3:$A$14&gt;=B54,IF($A$3:$A$14&lt;&gt;"",$A$3:$A$14)))</f>
        <v>0</v>
      </c>
      <c r="E54">
        <f>Eingabe!C35</f>
        <v>0</v>
      </c>
      <c r="F54">
        <f t="array" ref="F54">IF(E54=1,IF(ISERROR(MATCH(B54,$A$3:$A$14,0)),((B54-C54)*INDEX(C$3:C$14,MATCH(D54,$A$3:$A$14,0))+ABS(B54-D54)*INDEX(C$3:C$14,MATCH(C54,$A$3:$A$14,0)))/(D54-C54),INDEX(C$3:C$14,MATCH(B54,$A$3:$A$14,0))),IF(E54=2,IF(ISERROR(MATCH(B54,$A$3:$A$14,0)),((B54-C54)*INDEX(D$3:D$14,MATCH(D54,$A$3:$A$14,0))+ABS(B54-D54)*INDEX(D$3:D$14,MATCH(C54,$A$3:$A$14,0)))/(D54-C54),INDEX(D$3:D$14,MATCH(B54,$A$3:$A$14,0))),IF(E54=3,IF(ISERROR(MATCH(B54,$A$3:$A$14,0)),((B54-C54)*INDEX(E$3:E$14,MATCH(D54,$A$3:$A$14,0))+ABS(B54-D54)*INDEX(E$3:E$14,MATCH(C54,$A$3:$A$14,0)))/(D54-C54),INDEX(E$3:E$14,MATCH(B54,$A$3:$A$14,0))),IF(E54=4,IF(ISERROR(MATCH(B54,$A$3:$A$14,0)),((B54-C54)*INDEX(F$3:F$14,MATCH(D54,$A$3:$A$14,0))+ABS(B54-D54)*INDEX(F$3:F$14,MATCH(C54,$A$3:$A$14,0)))/(D54-C54),INDEX(F$3:F$14,MATCH(B54,$A$3:$A$14,0))),IF(E54=5,IF(ISERROR(MATCH(B54,$A$3:$A$14,0)),((B54-C54)*INDEX(G$3:G$14,MATCH(D54,$A$3:$A$14,0))+ABS(B54-D54)*INDEX(G$3:G$14,MATCH(C54,$A$3:$A$14,0)))/(D54-C54),INDEX(G$3:G$14,MATCH(B54,$A$3:$A$14,0))),IF(E54=6,IF(ISERROR(MATCH(B54,$A$3:$A$14,0)),((B54-C54)*INDEX(H$3:H$14,MATCH(D54,$A$3:$A$14,0))+ABS(B54-D54)*INDEX(H$3:H$14,MATCH(C54,$A$3:$A$14,0)))/(D54-C54),INDEX(H$3:H$14,MATCH(B54,$A$3:$A$14,0))),IF(E54=7,IF(ISERROR(MATCH(B54,$A$3:$A$14,0)),((B54-C54)*INDEX(I$3:I$14,MATCH(D54,$A$3:$A$14,0))+ABS(B54-D54)*INDEX(I$3:I$14,MATCH(C54,$A$3:$A$14,0)))/(D54-C54),INDEX(I$3:I$14,MATCH(B54,$A$3:$A$14,0))),IF(E54=8,IF(ISERROR(MATCH(B54,$A$3:$A$14,0)),((B54-C54)*INDEX(J$3:J$14,MATCH(D54,$A$3:$A$14,0))+ABS(B54-D54)*INDEX(J$3:J$14,MATCH(C54,$A$3:$A$14,0)))/(D54-C54),INDEX(J$3:J$14,MATCH(B54,$A$3:$A$14,0))),IF(E54=9,IF(ISERROR(MATCH(B54,$A$3:$A$14,0)),((B54-C54)*INDEX(K$3:K$14,MATCH(D54,$A$3:$A$14,0))+ABS(B54-D54)*INDEX(K$3:K$14,MATCH(C54,$A$3:$A$14,0)))/(D54-C54),INDEX(K$3:K$14,MATCH(B54,$A$3:$A$14,0))),IF(E54=0,IF(ISERROR(MATCH(B54,$A$3:$A$14,0)),((B54-C54)*INDEX(L$3:L$14,MATCH(D54,$A$3:$A$14,0))+ABS(B54-D54)*INDEX(L$3:L$14,MATCH(C54,$A$3:$A$14,0)))/(D54-C54),INDEX(L$3:L$14,MATCH(B54,$A$3:$A$14,0))),"Kondensatoen zwischen 0 und 9"))))))))))</f>
        <v>0</v>
      </c>
    </row>
    <row r="55" spans="1:6">
      <c r="A55" s="12">
        <v>36</v>
      </c>
      <c r="B55">
        <f>Eingabe!D36</f>
        <v>0</v>
      </c>
      <c r="C55">
        <f t="array" ref="C55">MAX(IF($A$3:$A$14&lt;=B55,IF($A$3:$A$14&lt;&gt;"",$A$3:$A$14)))</f>
        <v>0</v>
      </c>
      <c r="D55">
        <f t="array" ref="D55">MIN(IF($A$3:$A$14&gt;=B55,IF($A$3:$A$14&lt;&gt;"",$A$3:$A$14)))</f>
        <v>0</v>
      </c>
      <c r="E55">
        <f>Eingabe!C36</f>
        <v>0</v>
      </c>
      <c r="F55">
        <f t="array" ref="F55">IF(E55=1,IF(ISERROR(MATCH(B55,$A$3:$A$14,0)),((B55-C55)*INDEX(C$3:C$14,MATCH(D55,$A$3:$A$14,0))+ABS(B55-D55)*INDEX(C$3:C$14,MATCH(C55,$A$3:$A$14,0)))/(D55-C55),INDEX(C$3:C$14,MATCH(B55,$A$3:$A$14,0))),IF(E55=2,IF(ISERROR(MATCH(B55,$A$3:$A$14,0)),((B55-C55)*INDEX(D$3:D$14,MATCH(D55,$A$3:$A$14,0))+ABS(B55-D55)*INDEX(D$3:D$14,MATCH(C55,$A$3:$A$14,0)))/(D55-C55),INDEX(D$3:D$14,MATCH(B55,$A$3:$A$14,0))),IF(E55=3,IF(ISERROR(MATCH(B55,$A$3:$A$14,0)),((B55-C55)*INDEX(E$3:E$14,MATCH(D55,$A$3:$A$14,0))+ABS(B55-D55)*INDEX(E$3:E$14,MATCH(C55,$A$3:$A$14,0)))/(D55-C55),INDEX(E$3:E$14,MATCH(B55,$A$3:$A$14,0))),IF(E55=4,IF(ISERROR(MATCH(B55,$A$3:$A$14,0)),((B55-C55)*INDEX(F$3:F$14,MATCH(D55,$A$3:$A$14,0))+ABS(B55-D55)*INDEX(F$3:F$14,MATCH(C55,$A$3:$A$14,0)))/(D55-C55),INDEX(F$3:F$14,MATCH(B55,$A$3:$A$14,0))),IF(E55=5,IF(ISERROR(MATCH(B55,$A$3:$A$14,0)),((B55-C55)*INDEX(G$3:G$14,MATCH(D55,$A$3:$A$14,0))+ABS(B55-D55)*INDEX(G$3:G$14,MATCH(C55,$A$3:$A$14,0)))/(D55-C55),INDEX(G$3:G$14,MATCH(B55,$A$3:$A$14,0))),IF(E55=6,IF(ISERROR(MATCH(B55,$A$3:$A$14,0)),((B55-C55)*INDEX(H$3:H$14,MATCH(D55,$A$3:$A$14,0))+ABS(B55-D55)*INDEX(H$3:H$14,MATCH(C55,$A$3:$A$14,0)))/(D55-C55),INDEX(H$3:H$14,MATCH(B55,$A$3:$A$14,0))),IF(E55=7,IF(ISERROR(MATCH(B55,$A$3:$A$14,0)),((B55-C55)*INDEX(I$3:I$14,MATCH(D55,$A$3:$A$14,0))+ABS(B55-D55)*INDEX(I$3:I$14,MATCH(C55,$A$3:$A$14,0)))/(D55-C55),INDEX(I$3:I$14,MATCH(B55,$A$3:$A$14,0))),IF(E55=8,IF(ISERROR(MATCH(B55,$A$3:$A$14,0)),((B55-C55)*INDEX(J$3:J$14,MATCH(D55,$A$3:$A$14,0))+ABS(B55-D55)*INDEX(J$3:J$14,MATCH(C55,$A$3:$A$14,0)))/(D55-C55),INDEX(J$3:J$14,MATCH(B55,$A$3:$A$14,0))),IF(E55=9,IF(ISERROR(MATCH(B55,$A$3:$A$14,0)),((B55-C55)*INDEX(K$3:K$14,MATCH(D55,$A$3:$A$14,0))+ABS(B55-D55)*INDEX(K$3:K$14,MATCH(C55,$A$3:$A$14,0)))/(D55-C55),INDEX(K$3:K$14,MATCH(B55,$A$3:$A$14,0))),IF(E55=0,IF(ISERROR(MATCH(B55,$A$3:$A$14,0)),((B55-C55)*INDEX(L$3:L$14,MATCH(D55,$A$3:$A$14,0))+ABS(B55-D55)*INDEX(L$3:L$14,MATCH(C55,$A$3:$A$14,0)))/(D55-C55),INDEX(L$3:L$14,MATCH(B55,$A$3:$A$14,0))),"Kondensatoen zwischen 0 und 9"))))))))))</f>
        <v>0</v>
      </c>
    </row>
    <row r="56" spans="1:6">
      <c r="A56" s="12">
        <v>37</v>
      </c>
      <c r="B56">
        <f>Eingabe!D37</f>
        <v>0</v>
      </c>
      <c r="C56">
        <f t="array" ref="C56">MAX(IF($A$3:$A$14&lt;=B56,IF($A$3:$A$14&lt;&gt;"",$A$3:$A$14)))</f>
        <v>0</v>
      </c>
      <c r="D56">
        <f t="array" ref="D56">MIN(IF($A$3:$A$14&gt;=B56,IF($A$3:$A$14&lt;&gt;"",$A$3:$A$14)))</f>
        <v>0</v>
      </c>
      <c r="E56">
        <f>Eingabe!C37</f>
        <v>0</v>
      </c>
      <c r="F56">
        <f t="array" ref="F56">IF(E56=1,IF(ISERROR(MATCH(B56,$A$3:$A$14,0)),((B56-C56)*INDEX(C$3:C$14,MATCH(D56,$A$3:$A$14,0))+ABS(B56-D56)*INDEX(C$3:C$14,MATCH(C56,$A$3:$A$14,0)))/(D56-C56),INDEX(C$3:C$14,MATCH(B56,$A$3:$A$14,0))),IF(E56=2,IF(ISERROR(MATCH(B56,$A$3:$A$14,0)),((B56-C56)*INDEX(D$3:D$14,MATCH(D56,$A$3:$A$14,0))+ABS(B56-D56)*INDEX(D$3:D$14,MATCH(C56,$A$3:$A$14,0)))/(D56-C56),INDEX(D$3:D$14,MATCH(B56,$A$3:$A$14,0))),IF(E56=3,IF(ISERROR(MATCH(B56,$A$3:$A$14,0)),((B56-C56)*INDEX(E$3:E$14,MATCH(D56,$A$3:$A$14,0))+ABS(B56-D56)*INDEX(E$3:E$14,MATCH(C56,$A$3:$A$14,0)))/(D56-C56),INDEX(E$3:E$14,MATCH(B56,$A$3:$A$14,0))),IF(E56=4,IF(ISERROR(MATCH(B56,$A$3:$A$14,0)),((B56-C56)*INDEX(F$3:F$14,MATCH(D56,$A$3:$A$14,0))+ABS(B56-D56)*INDEX(F$3:F$14,MATCH(C56,$A$3:$A$14,0)))/(D56-C56),INDEX(F$3:F$14,MATCH(B56,$A$3:$A$14,0))),IF(E56=5,IF(ISERROR(MATCH(B56,$A$3:$A$14,0)),((B56-C56)*INDEX(G$3:G$14,MATCH(D56,$A$3:$A$14,0))+ABS(B56-D56)*INDEX(G$3:G$14,MATCH(C56,$A$3:$A$14,0)))/(D56-C56),INDEX(G$3:G$14,MATCH(B56,$A$3:$A$14,0))),IF(E56=6,IF(ISERROR(MATCH(B56,$A$3:$A$14,0)),((B56-C56)*INDEX(H$3:H$14,MATCH(D56,$A$3:$A$14,0))+ABS(B56-D56)*INDEX(H$3:H$14,MATCH(C56,$A$3:$A$14,0)))/(D56-C56),INDEX(H$3:H$14,MATCH(B56,$A$3:$A$14,0))),IF(E56=7,IF(ISERROR(MATCH(B56,$A$3:$A$14,0)),((B56-C56)*INDEX(I$3:I$14,MATCH(D56,$A$3:$A$14,0))+ABS(B56-D56)*INDEX(I$3:I$14,MATCH(C56,$A$3:$A$14,0)))/(D56-C56),INDEX(I$3:I$14,MATCH(B56,$A$3:$A$14,0))),IF(E56=8,IF(ISERROR(MATCH(B56,$A$3:$A$14,0)),((B56-C56)*INDEX(J$3:J$14,MATCH(D56,$A$3:$A$14,0))+ABS(B56-D56)*INDEX(J$3:J$14,MATCH(C56,$A$3:$A$14,0)))/(D56-C56),INDEX(J$3:J$14,MATCH(B56,$A$3:$A$14,0))),IF(E56=9,IF(ISERROR(MATCH(B56,$A$3:$A$14,0)),((B56-C56)*INDEX(K$3:K$14,MATCH(D56,$A$3:$A$14,0))+ABS(B56-D56)*INDEX(K$3:K$14,MATCH(C56,$A$3:$A$14,0)))/(D56-C56),INDEX(K$3:K$14,MATCH(B56,$A$3:$A$14,0))),IF(E56=0,IF(ISERROR(MATCH(B56,$A$3:$A$14,0)),((B56-C56)*INDEX(L$3:L$14,MATCH(D56,$A$3:$A$14,0))+ABS(B56-D56)*INDEX(L$3:L$14,MATCH(C56,$A$3:$A$14,0)))/(D56-C56),INDEX(L$3:L$14,MATCH(B56,$A$3:$A$14,0))),"Kondensatoen zwischen 0 und 9"))))))))))</f>
        <v>0</v>
      </c>
    </row>
    <row r="57" spans="1:6">
      <c r="A57" s="12">
        <v>38</v>
      </c>
      <c r="B57">
        <f>Eingabe!D38</f>
        <v>0</v>
      </c>
      <c r="C57">
        <f t="array" ref="C57">MAX(IF($A$3:$A$14&lt;=B57,IF($A$3:$A$14&lt;&gt;"",$A$3:$A$14)))</f>
        <v>0</v>
      </c>
      <c r="D57">
        <f t="array" ref="D57">MIN(IF($A$3:$A$14&gt;=B57,IF($A$3:$A$14&lt;&gt;"",$A$3:$A$14)))</f>
        <v>0</v>
      </c>
      <c r="E57">
        <f>Eingabe!C38</f>
        <v>0</v>
      </c>
      <c r="F57">
        <f t="array" ref="F57">IF(E57=1,IF(ISERROR(MATCH(B57,$A$3:$A$14,0)),((B57-C57)*INDEX(C$3:C$14,MATCH(D57,$A$3:$A$14,0))+ABS(B57-D57)*INDEX(C$3:C$14,MATCH(C57,$A$3:$A$14,0)))/(D57-C57),INDEX(C$3:C$14,MATCH(B57,$A$3:$A$14,0))),IF(E57=2,IF(ISERROR(MATCH(B57,$A$3:$A$14,0)),((B57-C57)*INDEX(D$3:D$14,MATCH(D57,$A$3:$A$14,0))+ABS(B57-D57)*INDEX(D$3:D$14,MATCH(C57,$A$3:$A$14,0)))/(D57-C57),INDEX(D$3:D$14,MATCH(B57,$A$3:$A$14,0))),IF(E57=3,IF(ISERROR(MATCH(B57,$A$3:$A$14,0)),((B57-C57)*INDEX(E$3:E$14,MATCH(D57,$A$3:$A$14,0))+ABS(B57-D57)*INDEX(E$3:E$14,MATCH(C57,$A$3:$A$14,0)))/(D57-C57),INDEX(E$3:E$14,MATCH(B57,$A$3:$A$14,0))),IF(E57=4,IF(ISERROR(MATCH(B57,$A$3:$A$14,0)),((B57-C57)*INDEX(F$3:F$14,MATCH(D57,$A$3:$A$14,0))+ABS(B57-D57)*INDEX(F$3:F$14,MATCH(C57,$A$3:$A$14,0)))/(D57-C57),INDEX(F$3:F$14,MATCH(B57,$A$3:$A$14,0))),IF(E57=5,IF(ISERROR(MATCH(B57,$A$3:$A$14,0)),((B57-C57)*INDEX(G$3:G$14,MATCH(D57,$A$3:$A$14,0))+ABS(B57-D57)*INDEX(G$3:G$14,MATCH(C57,$A$3:$A$14,0)))/(D57-C57),INDEX(G$3:G$14,MATCH(B57,$A$3:$A$14,0))),IF(E57=6,IF(ISERROR(MATCH(B57,$A$3:$A$14,0)),((B57-C57)*INDEX(H$3:H$14,MATCH(D57,$A$3:$A$14,0))+ABS(B57-D57)*INDEX(H$3:H$14,MATCH(C57,$A$3:$A$14,0)))/(D57-C57),INDEX(H$3:H$14,MATCH(B57,$A$3:$A$14,0))),IF(E57=7,IF(ISERROR(MATCH(B57,$A$3:$A$14,0)),((B57-C57)*INDEX(I$3:I$14,MATCH(D57,$A$3:$A$14,0))+ABS(B57-D57)*INDEX(I$3:I$14,MATCH(C57,$A$3:$A$14,0)))/(D57-C57),INDEX(I$3:I$14,MATCH(B57,$A$3:$A$14,0))),IF(E57=8,IF(ISERROR(MATCH(B57,$A$3:$A$14,0)),((B57-C57)*INDEX(J$3:J$14,MATCH(D57,$A$3:$A$14,0))+ABS(B57-D57)*INDEX(J$3:J$14,MATCH(C57,$A$3:$A$14,0)))/(D57-C57),INDEX(J$3:J$14,MATCH(B57,$A$3:$A$14,0))),IF(E57=9,IF(ISERROR(MATCH(B57,$A$3:$A$14,0)),((B57-C57)*INDEX(K$3:K$14,MATCH(D57,$A$3:$A$14,0))+ABS(B57-D57)*INDEX(K$3:K$14,MATCH(C57,$A$3:$A$14,0)))/(D57-C57),INDEX(K$3:K$14,MATCH(B57,$A$3:$A$14,0))),IF(E57=0,IF(ISERROR(MATCH(B57,$A$3:$A$14,0)),((B57-C57)*INDEX(L$3:L$14,MATCH(D57,$A$3:$A$14,0))+ABS(B57-D57)*INDEX(L$3:L$14,MATCH(C57,$A$3:$A$14,0)))/(D57-C57),INDEX(L$3:L$14,MATCH(B57,$A$3:$A$14,0))),"Kondensatoen zwischen 0 und 9"))))))))))</f>
        <v>0</v>
      </c>
    </row>
    <row r="58" spans="1:6">
      <c r="A58" s="12">
        <v>39</v>
      </c>
      <c r="B58">
        <f>Eingabe!D39</f>
        <v>0</v>
      </c>
      <c r="C58">
        <f t="array" ref="C58">MAX(IF($A$3:$A$14&lt;=B58,IF($A$3:$A$14&lt;&gt;"",$A$3:$A$14)))</f>
        <v>0</v>
      </c>
      <c r="D58">
        <f t="array" ref="D58">MIN(IF($A$3:$A$14&gt;=B58,IF($A$3:$A$14&lt;&gt;"",$A$3:$A$14)))</f>
        <v>0</v>
      </c>
      <c r="E58">
        <f>Eingabe!C39</f>
        <v>0</v>
      </c>
      <c r="F58">
        <f t="array" ref="F58">IF(E58=1,IF(ISERROR(MATCH(B58,$A$3:$A$14,0)),((B58-C58)*INDEX(C$3:C$14,MATCH(D58,$A$3:$A$14,0))+ABS(B58-D58)*INDEX(C$3:C$14,MATCH(C58,$A$3:$A$14,0)))/(D58-C58),INDEX(C$3:C$14,MATCH(B58,$A$3:$A$14,0))),IF(E58=2,IF(ISERROR(MATCH(B58,$A$3:$A$14,0)),((B58-C58)*INDEX(D$3:D$14,MATCH(D58,$A$3:$A$14,0))+ABS(B58-D58)*INDEX(D$3:D$14,MATCH(C58,$A$3:$A$14,0)))/(D58-C58),INDEX(D$3:D$14,MATCH(B58,$A$3:$A$14,0))),IF(E58=3,IF(ISERROR(MATCH(B58,$A$3:$A$14,0)),((B58-C58)*INDEX(E$3:E$14,MATCH(D58,$A$3:$A$14,0))+ABS(B58-D58)*INDEX(E$3:E$14,MATCH(C58,$A$3:$A$14,0)))/(D58-C58),INDEX(E$3:E$14,MATCH(B58,$A$3:$A$14,0))),IF(E58=4,IF(ISERROR(MATCH(B58,$A$3:$A$14,0)),((B58-C58)*INDEX(F$3:F$14,MATCH(D58,$A$3:$A$14,0))+ABS(B58-D58)*INDEX(F$3:F$14,MATCH(C58,$A$3:$A$14,0)))/(D58-C58),INDEX(F$3:F$14,MATCH(B58,$A$3:$A$14,0))),IF(E58=5,IF(ISERROR(MATCH(B58,$A$3:$A$14,0)),((B58-C58)*INDEX(G$3:G$14,MATCH(D58,$A$3:$A$14,0))+ABS(B58-D58)*INDEX(G$3:G$14,MATCH(C58,$A$3:$A$14,0)))/(D58-C58),INDEX(G$3:G$14,MATCH(B58,$A$3:$A$14,0))),IF(E58=6,IF(ISERROR(MATCH(B58,$A$3:$A$14,0)),((B58-C58)*INDEX(H$3:H$14,MATCH(D58,$A$3:$A$14,0))+ABS(B58-D58)*INDEX(H$3:H$14,MATCH(C58,$A$3:$A$14,0)))/(D58-C58),INDEX(H$3:H$14,MATCH(B58,$A$3:$A$14,0))),IF(E58=7,IF(ISERROR(MATCH(B58,$A$3:$A$14,0)),((B58-C58)*INDEX(I$3:I$14,MATCH(D58,$A$3:$A$14,0))+ABS(B58-D58)*INDEX(I$3:I$14,MATCH(C58,$A$3:$A$14,0)))/(D58-C58),INDEX(I$3:I$14,MATCH(B58,$A$3:$A$14,0))),IF(E58=8,IF(ISERROR(MATCH(B58,$A$3:$A$14,0)),((B58-C58)*INDEX(J$3:J$14,MATCH(D58,$A$3:$A$14,0))+ABS(B58-D58)*INDEX(J$3:J$14,MATCH(C58,$A$3:$A$14,0)))/(D58-C58),INDEX(J$3:J$14,MATCH(B58,$A$3:$A$14,0))),IF(E58=9,IF(ISERROR(MATCH(B58,$A$3:$A$14,0)),((B58-C58)*INDEX(K$3:K$14,MATCH(D58,$A$3:$A$14,0))+ABS(B58-D58)*INDEX(K$3:K$14,MATCH(C58,$A$3:$A$14,0)))/(D58-C58),INDEX(K$3:K$14,MATCH(B58,$A$3:$A$14,0))),IF(E58=0,IF(ISERROR(MATCH(B58,$A$3:$A$14,0)),((B58-C58)*INDEX(L$3:L$14,MATCH(D58,$A$3:$A$14,0))+ABS(B58-D58)*INDEX(L$3:L$14,MATCH(C58,$A$3:$A$14,0)))/(D58-C58),INDEX(L$3:L$14,MATCH(B58,$A$3:$A$14,0))),"Kondensatoen zwischen 0 und 9"))))))))))</f>
        <v>0</v>
      </c>
    </row>
    <row r="59" spans="1:6">
      <c r="A59" s="12">
        <v>40</v>
      </c>
      <c r="B59">
        <f>Eingabe!D40</f>
        <v>0</v>
      </c>
      <c r="C59">
        <f t="array" ref="C59">MAX(IF($A$3:$A$14&lt;=B59,IF($A$3:$A$14&lt;&gt;"",$A$3:$A$14)))</f>
        <v>0</v>
      </c>
      <c r="D59">
        <f t="array" ref="D59">MIN(IF($A$3:$A$14&gt;=B59,IF($A$3:$A$14&lt;&gt;"",$A$3:$A$14)))</f>
        <v>0</v>
      </c>
      <c r="E59">
        <f>Eingabe!C40</f>
        <v>0</v>
      </c>
      <c r="F59">
        <f t="array" ref="F59">IF(E59=1,IF(ISERROR(MATCH(B59,$A$3:$A$14,0)),((B59-C59)*INDEX(C$3:C$14,MATCH(D59,$A$3:$A$14,0))+ABS(B59-D59)*INDEX(C$3:C$14,MATCH(C59,$A$3:$A$14,0)))/(D59-C59),INDEX(C$3:C$14,MATCH(B59,$A$3:$A$14,0))),IF(E59=2,IF(ISERROR(MATCH(B59,$A$3:$A$14,0)),((B59-C59)*INDEX(D$3:D$14,MATCH(D59,$A$3:$A$14,0))+ABS(B59-D59)*INDEX(D$3:D$14,MATCH(C59,$A$3:$A$14,0)))/(D59-C59),INDEX(D$3:D$14,MATCH(B59,$A$3:$A$14,0))),IF(E59=3,IF(ISERROR(MATCH(B59,$A$3:$A$14,0)),((B59-C59)*INDEX(E$3:E$14,MATCH(D59,$A$3:$A$14,0))+ABS(B59-D59)*INDEX(E$3:E$14,MATCH(C59,$A$3:$A$14,0)))/(D59-C59),INDEX(E$3:E$14,MATCH(B59,$A$3:$A$14,0))),IF(E59=4,IF(ISERROR(MATCH(B59,$A$3:$A$14,0)),((B59-C59)*INDEX(F$3:F$14,MATCH(D59,$A$3:$A$14,0))+ABS(B59-D59)*INDEX(F$3:F$14,MATCH(C59,$A$3:$A$14,0)))/(D59-C59),INDEX(F$3:F$14,MATCH(B59,$A$3:$A$14,0))),IF(E59=5,IF(ISERROR(MATCH(B59,$A$3:$A$14,0)),((B59-C59)*INDEX(G$3:G$14,MATCH(D59,$A$3:$A$14,0))+ABS(B59-D59)*INDEX(G$3:G$14,MATCH(C59,$A$3:$A$14,0)))/(D59-C59),INDEX(G$3:G$14,MATCH(B59,$A$3:$A$14,0))),IF(E59=6,IF(ISERROR(MATCH(B59,$A$3:$A$14,0)),((B59-C59)*INDEX(H$3:H$14,MATCH(D59,$A$3:$A$14,0))+ABS(B59-D59)*INDEX(H$3:H$14,MATCH(C59,$A$3:$A$14,0)))/(D59-C59),INDEX(H$3:H$14,MATCH(B59,$A$3:$A$14,0))),IF(E59=7,IF(ISERROR(MATCH(B59,$A$3:$A$14,0)),((B59-C59)*INDEX(I$3:I$14,MATCH(D59,$A$3:$A$14,0))+ABS(B59-D59)*INDEX(I$3:I$14,MATCH(C59,$A$3:$A$14,0)))/(D59-C59),INDEX(I$3:I$14,MATCH(B59,$A$3:$A$14,0))),IF(E59=8,IF(ISERROR(MATCH(B59,$A$3:$A$14,0)),((B59-C59)*INDEX(J$3:J$14,MATCH(D59,$A$3:$A$14,0))+ABS(B59-D59)*INDEX(J$3:J$14,MATCH(C59,$A$3:$A$14,0)))/(D59-C59),INDEX(J$3:J$14,MATCH(B59,$A$3:$A$14,0))),IF(E59=9,IF(ISERROR(MATCH(B59,$A$3:$A$14,0)),((B59-C59)*INDEX(K$3:K$14,MATCH(D59,$A$3:$A$14,0))+ABS(B59-D59)*INDEX(K$3:K$14,MATCH(C59,$A$3:$A$14,0)))/(D59-C59),INDEX(K$3:K$14,MATCH(B59,$A$3:$A$14,0))),IF(E59=0,IF(ISERROR(MATCH(B59,$A$3:$A$14,0)),((B59-C59)*INDEX(L$3:L$14,MATCH(D59,$A$3:$A$14,0))+ABS(B59-D59)*INDEX(L$3:L$14,MATCH(C59,$A$3:$A$14,0)))/(D59-C59),INDEX(L$3:L$14,MATCH(B59,$A$3:$A$14,0))),"Kondensatoen zwischen 0 und 9"))))))))))</f>
        <v>0</v>
      </c>
    </row>
    <row r="60" spans="1:6">
      <c r="A60" s="12">
        <v>41</v>
      </c>
      <c r="B60">
        <f>Eingabe!D41</f>
        <v>0</v>
      </c>
      <c r="C60">
        <f t="array" ref="C60">MAX(IF($A$3:$A$14&lt;=B60,IF($A$3:$A$14&lt;&gt;"",$A$3:$A$14)))</f>
        <v>0</v>
      </c>
      <c r="D60">
        <f t="array" ref="D60">MIN(IF($A$3:$A$14&gt;=B60,IF($A$3:$A$14&lt;&gt;"",$A$3:$A$14)))</f>
        <v>0</v>
      </c>
      <c r="E60">
        <f>Eingabe!C41</f>
        <v>0</v>
      </c>
      <c r="F60">
        <f t="array" ref="F60">IF(E60=1,IF(ISERROR(MATCH(B60,$A$3:$A$14,0)),((B60-C60)*INDEX(C$3:C$14,MATCH(D60,$A$3:$A$14,0))+ABS(B60-D60)*INDEX(C$3:C$14,MATCH(C60,$A$3:$A$14,0)))/(D60-C60),INDEX(C$3:C$14,MATCH(B60,$A$3:$A$14,0))),IF(E60=2,IF(ISERROR(MATCH(B60,$A$3:$A$14,0)),((B60-C60)*INDEX(D$3:D$14,MATCH(D60,$A$3:$A$14,0))+ABS(B60-D60)*INDEX(D$3:D$14,MATCH(C60,$A$3:$A$14,0)))/(D60-C60),INDEX(D$3:D$14,MATCH(B60,$A$3:$A$14,0))),IF(E60=3,IF(ISERROR(MATCH(B60,$A$3:$A$14,0)),((B60-C60)*INDEX(E$3:E$14,MATCH(D60,$A$3:$A$14,0))+ABS(B60-D60)*INDEX(E$3:E$14,MATCH(C60,$A$3:$A$14,0)))/(D60-C60),INDEX(E$3:E$14,MATCH(B60,$A$3:$A$14,0))),IF(E60=4,IF(ISERROR(MATCH(B60,$A$3:$A$14,0)),((B60-C60)*INDEX(F$3:F$14,MATCH(D60,$A$3:$A$14,0))+ABS(B60-D60)*INDEX(F$3:F$14,MATCH(C60,$A$3:$A$14,0)))/(D60-C60),INDEX(F$3:F$14,MATCH(B60,$A$3:$A$14,0))),IF(E60=5,IF(ISERROR(MATCH(B60,$A$3:$A$14,0)),((B60-C60)*INDEX(G$3:G$14,MATCH(D60,$A$3:$A$14,0))+ABS(B60-D60)*INDEX(G$3:G$14,MATCH(C60,$A$3:$A$14,0)))/(D60-C60),INDEX(G$3:G$14,MATCH(B60,$A$3:$A$14,0))),IF(E60=6,IF(ISERROR(MATCH(B60,$A$3:$A$14,0)),((B60-C60)*INDEX(H$3:H$14,MATCH(D60,$A$3:$A$14,0))+ABS(B60-D60)*INDEX(H$3:H$14,MATCH(C60,$A$3:$A$14,0)))/(D60-C60),INDEX(H$3:H$14,MATCH(B60,$A$3:$A$14,0))),IF(E60=7,IF(ISERROR(MATCH(B60,$A$3:$A$14,0)),((B60-C60)*INDEX(I$3:I$14,MATCH(D60,$A$3:$A$14,0))+ABS(B60-D60)*INDEX(I$3:I$14,MATCH(C60,$A$3:$A$14,0)))/(D60-C60),INDEX(I$3:I$14,MATCH(B60,$A$3:$A$14,0))),IF(E60=8,IF(ISERROR(MATCH(B60,$A$3:$A$14,0)),((B60-C60)*INDEX(J$3:J$14,MATCH(D60,$A$3:$A$14,0))+ABS(B60-D60)*INDEX(J$3:J$14,MATCH(C60,$A$3:$A$14,0)))/(D60-C60),INDEX(J$3:J$14,MATCH(B60,$A$3:$A$14,0))),IF(E60=9,IF(ISERROR(MATCH(B60,$A$3:$A$14,0)),((B60-C60)*INDEX(K$3:K$14,MATCH(D60,$A$3:$A$14,0))+ABS(B60-D60)*INDEX(K$3:K$14,MATCH(C60,$A$3:$A$14,0)))/(D60-C60),INDEX(K$3:K$14,MATCH(B60,$A$3:$A$14,0))),IF(E60=0,IF(ISERROR(MATCH(B60,$A$3:$A$14,0)),((B60-C60)*INDEX(L$3:L$14,MATCH(D60,$A$3:$A$14,0))+ABS(B60-D60)*INDEX(L$3:L$14,MATCH(C60,$A$3:$A$14,0)))/(D60-C60),INDEX(L$3:L$14,MATCH(B60,$A$3:$A$14,0))),"Kondensatoen zwischen 0 und 9"))))))))))</f>
        <v>0</v>
      </c>
    </row>
    <row r="61" spans="1:6">
      <c r="A61" s="12">
        <v>42</v>
      </c>
      <c r="B61">
        <f>Eingabe!D42</f>
        <v>0</v>
      </c>
      <c r="C61">
        <f t="array" ref="C61">MAX(IF($A$3:$A$14&lt;=B61,IF($A$3:$A$14&lt;&gt;"",$A$3:$A$14)))</f>
        <v>0</v>
      </c>
      <c r="D61">
        <f t="array" ref="D61">MIN(IF($A$3:$A$14&gt;=B61,IF($A$3:$A$14&lt;&gt;"",$A$3:$A$14)))</f>
        <v>0</v>
      </c>
      <c r="E61">
        <f>Eingabe!C42</f>
        <v>0</v>
      </c>
      <c r="F61">
        <f t="array" ref="F61">IF(E61=1,IF(ISERROR(MATCH(B61,$A$3:$A$14,0)),((B61-C61)*INDEX(C$3:C$14,MATCH(D61,$A$3:$A$14,0))+ABS(B61-D61)*INDEX(C$3:C$14,MATCH(C61,$A$3:$A$14,0)))/(D61-C61),INDEX(C$3:C$14,MATCH(B61,$A$3:$A$14,0))),IF(E61=2,IF(ISERROR(MATCH(B61,$A$3:$A$14,0)),((B61-C61)*INDEX(D$3:D$14,MATCH(D61,$A$3:$A$14,0))+ABS(B61-D61)*INDEX(D$3:D$14,MATCH(C61,$A$3:$A$14,0)))/(D61-C61),INDEX(D$3:D$14,MATCH(B61,$A$3:$A$14,0))),IF(E61=3,IF(ISERROR(MATCH(B61,$A$3:$A$14,0)),((B61-C61)*INDEX(E$3:E$14,MATCH(D61,$A$3:$A$14,0))+ABS(B61-D61)*INDEX(E$3:E$14,MATCH(C61,$A$3:$A$14,0)))/(D61-C61),INDEX(E$3:E$14,MATCH(B61,$A$3:$A$14,0))),IF(E61=4,IF(ISERROR(MATCH(B61,$A$3:$A$14,0)),((B61-C61)*INDEX(F$3:F$14,MATCH(D61,$A$3:$A$14,0))+ABS(B61-D61)*INDEX(F$3:F$14,MATCH(C61,$A$3:$A$14,0)))/(D61-C61),INDEX(F$3:F$14,MATCH(B61,$A$3:$A$14,0))),IF(E61=5,IF(ISERROR(MATCH(B61,$A$3:$A$14,0)),((B61-C61)*INDEX(G$3:G$14,MATCH(D61,$A$3:$A$14,0))+ABS(B61-D61)*INDEX(G$3:G$14,MATCH(C61,$A$3:$A$14,0)))/(D61-C61),INDEX(G$3:G$14,MATCH(B61,$A$3:$A$14,0))),IF(E61=6,IF(ISERROR(MATCH(B61,$A$3:$A$14,0)),((B61-C61)*INDEX(H$3:H$14,MATCH(D61,$A$3:$A$14,0))+ABS(B61-D61)*INDEX(H$3:H$14,MATCH(C61,$A$3:$A$14,0)))/(D61-C61),INDEX(H$3:H$14,MATCH(B61,$A$3:$A$14,0))),IF(E61=7,IF(ISERROR(MATCH(B61,$A$3:$A$14,0)),((B61-C61)*INDEX(I$3:I$14,MATCH(D61,$A$3:$A$14,0))+ABS(B61-D61)*INDEX(I$3:I$14,MATCH(C61,$A$3:$A$14,0)))/(D61-C61),INDEX(I$3:I$14,MATCH(B61,$A$3:$A$14,0))),IF(E61=8,IF(ISERROR(MATCH(B61,$A$3:$A$14,0)),((B61-C61)*INDEX(J$3:J$14,MATCH(D61,$A$3:$A$14,0))+ABS(B61-D61)*INDEX(J$3:J$14,MATCH(C61,$A$3:$A$14,0)))/(D61-C61),INDEX(J$3:J$14,MATCH(B61,$A$3:$A$14,0))),IF(E61=9,IF(ISERROR(MATCH(B61,$A$3:$A$14,0)),((B61-C61)*INDEX(K$3:K$14,MATCH(D61,$A$3:$A$14,0))+ABS(B61-D61)*INDEX(K$3:K$14,MATCH(C61,$A$3:$A$14,0)))/(D61-C61),INDEX(K$3:K$14,MATCH(B61,$A$3:$A$14,0))),IF(E61=0,IF(ISERROR(MATCH(B61,$A$3:$A$14,0)),((B61-C61)*INDEX(L$3:L$14,MATCH(D61,$A$3:$A$14,0))+ABS(B61-D61)*INDEX(L$3:L$14,MATCH(C61,$A$3:$A$14,0)))/(D61-C61),INDEX(L$3:L$14,MATCH(B61,$A$3:$A$14,0))),"Kondensatoen zwischen 0 und 9"))))))))))</f>
        <v>0</v>
      </c>
    </row>
    <row r="62" spans="1:6">
      <c r="A62" s="12">
        <v>43</v>
      </c>
      <c r="B62">
        <f>Eingabe!D43</f>
        <v>0</v>
      </c>
      <c r="C62">
        <f t="array" ref="C62">MAX(IF($A$3:$A$14&lt;=B62,IF($A$3:$A$14&lt;&gt;"",$A$3:$A$14)))</f>
        <v>0</v>
      </c>
      <c r="D62">
        <f t="array" ref="D62">MIN(IF($A$3:$A$14&gt;=B62,IF($A$3:$A$14&lt;&gt;"",$A$3:$A$14)))</f>
        <v>0</v>
      </c>
      <c r="E62">
        <f>Eingabe!C43</f>
        <v>0</v>
      </c>
      <c r="F62">
        <f t="array" ref="F62">IF(E62=1,IF(ISERROR(MATCH(B62,$A$3:$A$14,0)),((B62-C62)*INDEX(C$3:C$14,MATCH(D62,$A$3:$A$14,0))+ABS(B62-D62)*INDEX(C$3:C$14,MATCH(C62,$A$3:$A$14,0)))/(D62-C62),INDEX(C$3:C$14,MATCH(B62,$A$3:$A$14,0))),IF(E62=2,IF(ISERROR(MATCH(B62,$A$3:$A$14,0)),((B62-C62)*INDEX(D$3:D$14,MATCH(D62,$A$3:$A$14,0))+ABS(B62-D62)*INDEX(D$3:D$14,MATCH(C62,$A$3:$A$14,0)))/(D62-C62),INDEX(D$3:D$14,MATCH(B62,$A$3:$A$14,0))),IF(E62=3,IF(ISERROR(MATCH(B62,$A$3:$A$14,0)),((B62-C62)*INDEX(E$3:E$14,MATCH(D62,$A$3:$A$14,0))+ABS(B62-D62)*INDEX(E$3:E$14,MATCH(C62,$A$3:$A$14,0)))/(D62-C62),INDEX(E$3:E$14,MATCH(B62,$A$3:$A$14,0))),IF(E62=4,IF(ISERROR(MATCH(B62,$A$3:$A$14,0)),((B62-C62)*INDEX(F$3:F$14,MATCH(D62,$A$3:$A$14,0))+ABS(B62-D62)*INDEX(F$3:F$14,MATCH(C62,$A$3:$A$14,0)))/(D62-C62),INDEX(F$3:F$14,MATCH(B62,$A$3:$A$14,0))),IF(E62=5,IF(ISERROR(MATCH(B62,$A$3:$A$14,0)),((B62-C62)*INDEX(G$3:G$14,MATCH(D62,$A$3:$A$14,0))+ABS(B62-D62)*INDEX(G$3:G$14,MATCH(C62,$A$3:$A$14,0)))/(D62-C62),INDEX(G$3:G$14,MATCH(B62,$A$3:$A$14,0))),IF(E62=6,IF(ISERROR(MATCH(B62,$A$3:$A$14,0)),((B62-C62)*INDEX(H$3:H$14,MATCH(D62,$A$3:$A$14,0))+ABS(B62-D62)*INDEX(H$3:H$14,MATCH(C62,$A$3:$A$14,0)))/(D62-C62),INDEX(H$3:H$14,MATCH(B62,$A$3:$A$14,0))),IF(E62=7,IF(ISERROR(MATCH(B62,$A$3:$A$14,0)),((B62-C62)*INDEX(I$3:I$14,MATCH(D62,$A$3:$A$14,0))+ABS(B62-D62)*INDEX(I$3:I$14,MATCH(C62,$A$3:$A$14,0)))/(D62-C62),INDEX(I$3:I$14,MATCH(B62,$A$3:$A$14,0))),IF(E62=8,IF(ISERROR(MATCH(B62,$A$3:$A$14,0)),((B62-C62)*INDEX(J$3:J$14,MATCH(D62,$A$3:$A$14,0))+ABS(B62-D62)*INDEX(J$3:J$14,MATCH(C62,$A$3:$A$14,0)))/(D62-C62),INDEX(J$3:J$14,MATCH(B62,$A$3:$A$14,0))),IF(E62=9,IF(ISERROR(MATCH(B62,$A$3:$A$14,0)),((B62-C62)*INDEX(K$3:K$14,MATCH(D62,$A$3:$A$14,0))+ABS(B62-D62)*INDEX(K$3:K$14,MATCH(C62,$A$3:$A$14,0)))/(D62-C62),INDEX(K$3:K$14,MATCH(B62,$A$3:$A$14,0))),IF(E62=0,IF(ISERROR(MATCH(B62,$A$3:$A$14,0)),((B62-C62)*INDEX(L$3:L$14,MATCH(D62,$A$3:$A$14,0))+ABS(B62-D62)*INDEX(L$3:L$14,MATCH(C62,$A$3:$A$14,0)))/(D62-C62),INDEX(L$3:L$14,MATCH(B62,$A$3:$A$14,0))),"Kondensatoen zwischen 0 und 9"))))))))))</f>
        <v>0</v>
      </c>
    </row>
    <row r="63" spans="1:6">
      <c r="A63" s="12">
        <v>44</v>
      </c>
      <c r="B63">
        <f>Eingabe!D44</f>
        <v>0</v>
      </c>
      <c r="C63">
        <f t="array" ref="C63">MAX(IF($A$3:$A$14&lt;=B63,IF($A$3:$A$14&lt;&gt;"",$A$3:$A$14)))</f>
        <v>0</v>
      </c>
      <c r="D63">
        <f t="array" ref="D63">MIN(IF($A$3:$A$14&gt;=B63,IF($A$3:$A$14&lt;&gt;"",$A$3:$A$14)))</f>
        <v>0</v>
      </c>
      <c r="E63">
        <f>Eingabe!C44</f>
        <v>0</v>
      </c>
      <c r="F63">
        <f t="array" ref="F63">IF(E63=1,IF(ISERROR(MATCH(B63,$A$3:$A$14,0)),((B63-C63)*INDEX(C$3:C$14,MATCH(D63,$A$3:$A$14,0))+ABS(B63-D63)*INDEX(C$3:C$14,MATCH(C63,$A$3:$A$14,0)))/(D63-C63),INDEX(C$3:C$14,MATCH(B63,$A$3:$A$14,0))),IF(E63=2,IF(ISERROR(MATCH(B63,$A$3:$A$14,0)),((B63-C63)*INDEX(D$3:D$14,MATCH(D63,$A$3:$A$14,0))+ABS(B63-D63)*INDEX(D$3:D$14,MATCH(C63,$A$3:$A$14,0)))/(D63-C63),INDEX(D$3:D$14,MATCH(B63,$A$3:$A$14,0))),IF(E63=3,IF(ISERROR(MATCH(B63,$A$3:$A$14,0)),((B63-C63)*INDEX(E$3:E$14,MATCH(D63,$A$3:$A$14,0))+ABS(B63-D63)*INDEX(E$3:E$14,MATCH(C63,$A$3:$A$14,0)))/(D63-C63),INDEX(E$3:E$14,MATCH(B63,$A$3:$A$14,0))),IF(E63=4,IF(ISERROR(MATCH(B63,$A$3:$A$14,0)),((B63-C63)*INDEX(F$3:F$14,MATCH(D63,$A$3:$A$14,0))+ABS(B63-D63)*INDEX(F$3:F$14,MATCH(C63,$A$3:$A$14,0)))/(D63-C63),INDEX(F$3:F$14,MATCH(B63,$A$3:$A$14,0))),IF(E63=5,IF(ISERROR(MATCH(B63,$A$3:$A$14,0)),((B63-C63)*INDEX(G$3:G$14,MATCH(D63,$A$3:$A$14,0))+ABS(B63-D63)*INDEX(G$3:G$14,MATCH(C63,$A$3:$A$14,0)))/(D63-C63),INDEX(G$3:G$14,MATCH(B63,$A$3:$A$14,0))),IF(E63=6,IF(ISERROR(MATCH(B63,$A$3:$A$14,0)),((B63-C63)*INDEX(H$3:H$14,MATCH(D63,$A$3:$A$14,0))+ABS(B63-D63)*INDEX(H$3:H$14,MATCH(C63,$A$3:$A$14,0)))/(D63-C63),INDEX(H$3:H$14,MATCH(B63,$A$3:$A$14,0))),IF(E63=7,IF(ISERROR(MATCH(B63,$A$3:$A$14,0)),((B63-C63)*INDEX(I$3:I$14,MATCH(D63,$A$3:$A$14,0))+ABS(B63-D63)*INDEX(I$3:I$14,MATCH(C63,$A$3:$A$14,0)))/(D63-C63),INDEX(I$3:I$14,MATCH(B63,$A$3:$A$14,0))),IF(E63=8,IF(ISERROR(MATCH(B63,$A$3:$A$14,0)),((B63-C63)*INDEX(J$3:J$14,MATCH(D63,$A$3:$A$14,0))+ABS(B63-D63)*INDEX(J$3:J$14,MATCH(C63,$A$3:$A$14,0)))/(D63-C63),INDEX(J$3:J$14,MATCH(B63,$A$3:$A$14,0))),IF(E63=9,IF(ISERROR(MATCH(B63,$A$3:$A$14,0)),((B63-C63)*INDEX(K$3:K$14,MATCH(D63,$A$3:$A$14,0))+ABS(B63-D63)*INDEX(K$3:K$14,MATCH(C63,$A$3:$A$14,0)))/(D63-C63),INDEX(K$3:K$14,MATCH(B63,$A$3:$A$14,0))),IF(E63=0,IF(ISERROR(MATCH(B63,$A$3:$A$14,0)),((B63-C63)*INDEX(L$3:L$14,MATCH(D63,$A$3:$A$14,0))+ABS(B63-D63)*INDEX(L$3:L$14,MATCH(C63,$A$3:$A$14,0)))/(D63-C63),INDEX(L$3:L$14,MATCH(B63,$A$3:$A$14,0))),"Kondensatoen zwischen 0 und 9"))))))))))</f>
        <v>0</v>
      </c>
    </row>
    <row r="64" spans="1:6">
      <c r="A64" s="12">
        <v>45</v>
      </c>
      <c r="B64">
        <f>Eingabe!D45</f>
        <v>0</v>
      </c>
      <c r="C64">
        <f t="array" ref="C64">MAX(IF($A$3:$A$14&lt;=B64,IF($A$3:$A$14&lt;&gt;"",$A$3:$A$14)))</f>
        <v>0</v>
      </c>
      <c r="D64">
        <f t="array" ref="D64">MIN(IF($A$3:$A$14&gt;=B64,IF($A$3:$A$14&lt;&gt;"",$A$3:$A$14)))</f>
        <v>0</v>
      </c>
      <c r="E64">
        <f>Eingabe!C45</f>
        <v>0</v>
      </c>
      <c r="F64">
        <f t="array" ref="F64">IF(E64=1,IF(ISERROR(MATCH(B64,$A$3:$A$14,0)),((B64-C64)*INDEX(C$3:C$14,MATCH(D64,$A$3:$A$14,0))+ABS(B64-D64)*INDEX(C$3:C$14,MATCH(C64,$A$3:$A$14,0)))/(D64-C64),INDEX(C$3:C$14,MATCH(B64,$A$3:$A$14,0))),IF(E64=2,IF(ISERROR(MATCH(B64,$A$3:$A$14,0)),((B64-C64)*INDEX(D$3:D$14,MATCH(D64,$A$3:$A$14,0))+ABS(B64-D64)*INDEX(D$3:D$14,MATCH(C64,$A$3:$A$14,0)))/(D64-C64),INDEX(D$3:D$14,MATCH(B64,$A$3:$A$14,0))),IF(E64=3,IF(ISERROR(MATCH(B64,$A$3:$A$14,0)),((B64-C64)*INDEX(E$3:E$14,MATCH(D64,$A$3:$A$14,0))+ABS(B64-D64)*INDEX(E$3:E$14,MATCH(C64,$A$3:$A$14,0)))/(D64-C64),INDEX(E$3:E$14,MATCH(B64,$A$3:$A$14,0))),IF(E64=4,IF(ISERROR(MATCH(B64,$A$3:$A$14,0)),((B64-C64)*INDEX(F$3:F$14,MATCH(D64,$A$3:$A$14,0))+ABS(B64-D64)*INDEX(F$3:F$14,MATCH(C64,$A$3:$A$14,0)))/(D64-C64),INDEX(F$3:F$14,MATCH(B64,$A$3:$A$14,0))),IF(E64=5,IF(ISERROR(MATCH(B64,$A$3:$A$14,0)),((B64-C64)*INDEX(G$3:G$14,MATCH(D64,$A$3:$A$14,0))+ABS(B64-D64)*INDEX(G$3:G$14,MATCH(C64,$A$3:$A$14,0)))/(D64-C64),INDEX(G$3:G$14,MATCH(B64,$A$3:$A$14,0))),IF(E64=6,IF(ISERROR(MATCH(B64,$A$3:$A$14,0)),((B64-C64)*INDEX(H$3:H$14,MATCH(D64,$A$3:$A$14,0))+ABS(B64-D64)*INDEX(H$3:H$14,MATCH(C64,$A$3:$A$14,0)))/(D64-C64),INDEX(H$3:H$14,MATCH(B64,$A$3:$A$14,0))),IF(E64=7,IF(ISERROR(MATCH(B64,$A$3:$A$14,0)),((B64-C64)*INDEX(I$3:I$14,MATCH(D64,$A$3:$A$14,0))+ABS(B64-D64)*INDEX(I$3:I$14,MATCH(C64,$A$3:$A$14,0)))/(D64-C64),INDEX(I$3:I$14,MATCH(B64,$A$3:$A$14,0))),IF(E64=8,IF(ISERROR(MATCH(B64,$A$3:$A$14,0)),((B64-C64)*INDEX(J$3:J$14,MATCH(D64,$A$3:$A$14,0))+ABS(B64-D64)*INDEX(J$3:J$14,MATCH(C64,$A$3:$A$14,0)))/(D64-C64),INDEX(J$3:J$14,MATCH(B64,$A$3:$A$14,0))),IF(E64=9,IF(ISERROR(MATCH(B64,$A$3:$A$14,0)),((B64-C64)*INDEX(K$3:K$14,MATCH(D64,$A$3:$A$14,0))+ABS(B64-D64)*INDEX(K$3:K$14,MATCH(C64,$A$3:$A$14,0)))/(D64-C64),INDEX(K$3:K$14,MATCH(B64,$A$3:$A$14,0))),IF(E64=0,IF(ISERROR(MATCH(B64,$A$3:$A$14,0)),((B64-C64)*INDEX(L$3:L$14,MATCH(D64,$A$3:$A$14,0))+ABS(B64-D64)*INDEX(L$3:L$14,MATCH(C64,$A$3:$A$14,0)))/(D64-C64),INDEX(L$3:L$14,MATCH(B64,$A$3:$A$14,0))),"Kondensatoen zwischen 0 und 9"))))))))))</f>
        <v>0</v>
      </c>
    </row>
    <row r="65" spans="1:6">
      <c r="A65" s="12">
        <v>46</v>
      </c>
      <c r="B65">
        <f>Eingabe!D46</f>
        <v>0</v>
      </c>
      <c r="C65">
        <f t="array" ref="C65">MAX(IF($A$3:$A$14&lt;=B65,IF($A$3:$A$14&lt;&gt;"",$A$3:$A$14)))</f>
        <v>0</v>
      </c>
      <c r="D65">
        <f t="array" ref="D65">MIN(IF($A$3:$A$14&gt;=B65,IF($A$3:$A$14&lt;&gt;"",$A$3:$A$14)))</f>
        <v>0</v>
      </c>
      <c r="E65">
        <f>Eingabe!C46</f>
        <v>0</v>
      </c>
      <c r="F65">
        <f t="array" ref="F65">IF(E65=1,IF(ISERROR(MATCH(B65,$A$3:$A$14,0)),((B65-C65)*INDEX(C$3:C$14,MATCH(D65,$A$3:$A$14,0))+ABS(B65-D65)*INDEX(C$3:C$14,MATCH(C65,$A$3:$A$14,0)))/(D65-C65),INDEX(C$3:C$14,MATCH(B65,$A$3:$A$14,0))),IF(E65=2,IF(ISERROR(MATCH(B65,$A$3:$A$14,0)),((B65-C65)*INDEX(D$3:D$14,MATCH(D65,$A$3:$A$14,0))+ABS(B65-D65)*INDEX(D$3:D$14,MATCH(C65,$A$3:$A$14,0)))/(D65-C65),INDEX(D$3:D$14,MATCH(B65,$A$3:$A$14,0))),IF(E65=3,IF(ISERROR(MATCH(B65,$A$3:$A$14,0)),((B65-C65)*INDEX(E$3:E$14,MATCH(D65,$A$3:$A$14,0))+ABS(B65-D65)*INDEX(E$3:E$14,MATCH(C65,$A$3:$A$14,0)))/(D65-C65),INDEX(E$3:E$14,MATCH(B65,$A$3:$A$14,0))),IF(E65=4,IF(ISERROR(MATCH(B65,$A$3:$A$14,0)),((B65-C65)*INDEX(F$3:F$14,MATCH(D65,$A$3:$A$14,0))+ABS(B65-D65)*INDEX(F$3:F$14,MATCH(C65,$A$3:$A$14,0)))/(D65-C65),INDEX(F$3:F$14,MATCH(B65,$A$3:$A$14,0))),IF(E65=5,IF(ISERROR(MATCH(B65,$A$3:$A$14,0)),((B65-C65)*INDEX(G$3:G$14,MATCH(D65,$A$3:$A$14,0))+ABS(B65-D65)*INDEX(G$3:G$14,MATCH(C65,$A$3:$A$14,0)))/(D65-C65),INDEX(G$3:G$14,MATCH(B65,$A$3:$A$14,0))),IF(E65=6,IF(ISERROR(MATCH(B65,$A$3:$A$14,0)),((B65-C65)*INDEX(H$3:H$14,MATCH(D65,$A$3:$A$14,0))+ABS(B65-D65)*INDEX(H$3:H$14,MATCH(C65,$A$3:$A$14,0)))/(D65-C65),INDEX(H$3:H$14,MATCH(B65,$A$3:$A$14,0))),IF(E65=7,IF(ISERROR(MATCH(B65,$A$3:$A$14,0)),((B65-C65)*INDEX(I$3:I$14,MATCH(D65,$A$3:$A$14,0))+ABS(B65-D65)*INDEX(I$3:I$14,MATCH(C65,$A$3:$A$14,0)))/(D65-C65),INDEX(I$3:I$14,MATCH(B65,$A$3:$A$14,0))),IF(E65=8,IF(ISERROR(MATCH(B65,$A$3:$A$14,0)),((B65-C65)*INDEX(J$3:J$14,MATCH(D65,$A$3:$A$14,0))+ABS(B65-D65)*INDEX(J$3:J$14,MATCH(C65,$A$3:$A$14,0)))/(D65-C65),INDEX(J$3:J$14,MATCH(B65,$A$3:$A$14,0))),IF(E65=9,IF(ISERROR(MATCH(B65,$A$3:$A$14,0)),((B65-C65)*INDEX(K$3:K$14,MATCH(D65,$A$3:$A$14,0))+ABS(B65-D65)*INDEX(K$3:K$14,MATCH(C65,$A$3:$A$14,0)))/(D65-C65),INDEX(K$3:K$14,MATCH(B65,$A$3:$A$14,0))),IF(E65=0,IF(ISERROR(MATCH(B65,$A$3:$A$14,0)),((B65-C65)*INDEX(L$3:L$14,MATCH(D65,$A$3:$A$14,0))+ABS(B65-D65)*INDEX(L$3:L$14,MATCH(C65,$A$3:$A$14,0)))/(D65-C65),INDEX(L$3:L$14,MATCH(B65,$A$3:$A$14,0))),"Kondensatoen zwischen 0 und 9"))))))))))</f>
        <v>0</v>
      </c>
    </row>
    <row r="66" spans="1:6">
      <c r="A66" s="12">
        <v>47</v>
      </c>
      <c r="B66">
        <f>Eingabe!D47</f>
        <v>0</v>
      </c>
      <c r="C66">
        <f t="array" ref="C66">MAX(IF($A$3:$A$14&lt;=B66,IF($A$3:$A$14&lt;&gt;"",$A$3:$A$14)))</f>
        <v>0</v>
      </c>
      <c r="D66">
        <f t="array" ref="D66">MIN(IF($A$3:$A$14&gt;=B66,IF($A$3:$A$14&lt;&gt;"",$A$3:$A$14)))</f>
        <v>0</v>
      </c>
      <c r="E66">
        <f>Eingabe!C47</f>
        <v>0</v>
      </c>
      <c r="F66">
        <f t="array" ref="F66">IF(E66=1,IF(ISERROR(MATCH(B66,$A$3:$A$14,0)),((B66-C66)*INDEX(C$3:C$14,MATCH(D66,$A$3:$A$14,0))+ABS(B66-D66)*INDEX(C$3:C$14,MATCH(C66,$A$3:$A$14,0)))/(D66-C66),INDEX(C$3:C$14,MATCH(B66,$A$3:$A$14,0))),IF(E66=2,IF(ISERROR(MATCH(B66,$A$3:$A$14,0)),((B66-C66)*INDEX(D$3:D$14,MATCH(D66,$A$3:$A$14,0))+ABS(B66-D66)*INDEX(D$3:D$14,MATCH(C66,$A$3:$A$14,0)))/(D66-C66),INDEX(D$3:D$14,MATCH(B66,$A$3:$A$14,0))),IF(E66=3,IF(ISERROR(MATCH(B66,$A$3:$A$14,0)),((B66-C66)*INDEX(E$3:E$14,MATCH(D66,$A$3:$A$14,0))+ABS(B66-D66)*INDEX(E$3:E$14,MATCH(C66,$A$3:$A$14,0)))/(D66-C66),INDEX(E$3:E$14,MATCH(B66,$A$3:$A$14,0))),IF(E66=4,IF(ISERROR(MATCH(B66,$A$3:$A$14,0)),((B66-C66)*INDEX(F$3:F$14,MATCH(D66,$A$3:$A$14,0))+ABS(B66-D66)*INDEX(F$3:F$14,MATCH(C66,$A$3:$A$14,0)))/(D66-C66),INDEX(F$3:F$14,MATCH(B66,$A$3:$A$14,0))),IF(E66=5,IF(ISERROR(MATCH(B66,$A$3:$A$14,0)),((B66-C66)*INDEX(G$3:G$14,MATCH(D66,$A$3:$A$14,0))+ABS(B66-D66)*INDEX(G$3:G$14,MATCH(C66,$A$3:$A$14,0)))/(D66-C66),INDEX(G$3:G$14,MATCH(B66,$A$3:$A$14,0))),IF(E66=6,IF(ISERROR(MATCH(B66,$A$3:$A$14,0)),((B66-C66)*INDEX(H$3:H$14,MATCH(D66,$A$3:$A$14,0))+ABS(B66-D66)*INDEX(H$3:H$14,MATCH(C66,$A$3:$A$14,0)))/(D66-C66),INDEX(H$3:H$14,MATCH(B66,$A$3:$A$14,0))),IF(E66=7,IF(ISERROR(MATCH(B66,$A$3:$A$14,0)),((B66-C66)*INDEX(I$3:I$14,MATCH(D66,$A$3:$A$14,0))+ABS(B66-D66)*INDEX(I$3:I$14,MATCH(C66,$A$3:$A$14,0)))/(D66-C66),INDEX(I$3:I$14,MATCH(B66,$A$3:$A$14,0))),IF(E66=8,IF(ISERROR(MATCH(B66,$A$3:$A$14,0)),((B66-C66)*INDEX(J$3:J$14,MATCH(D66,$A$3:$A$14,0))+ABS(B66-D66)*INDEX(J$3:J$14,MATCH(C66,$A$3:$A$14,0)))/(D66-C66),INDEX(J$3:J$14,MATCH(B66,$A$3:$A$14,0))),IF(E66=9,IF(ISERROR(MATCH(B66,$A$3:$A$14,0)),((B66-C66)*INDEX(K$3:K$14,MATCH(D66,$A$3:$A$14,0))+ABS(B66-D66)*INDEX(K$3:K$14,MATCH(C66,$A$3:$A$14,0)))/(D66-C66),INDEX(K$3:K$14,MATCH(B66,$A$3:$A$14,0))),IF(E66=0,IF(ISERROR(MATCH(B66,$A$3:$A$14,0)),((B66-C66)*INDEX(L$3:L$14,MATCH(D66,$A$3:$A$14,0))+ABS(B66-D66)*INDEX(L$3:L$14,MATCH(C66,$A$3:$A$14,0)))/(D66-C66),INDEX(L$3:L$14,MATCH(B66,$A$3:$A$14,0))),"Kondensatoen zwischen 0 und 9"))))))))))</f>
        <v>0</v>
      </c>
    </row>
    <row r="67" spans="1:6">
      <c r="A67" s="12">
        <v>48</v>
      </c>
      <c r="B67">
        <f>Eingabe!D48</f>
        <v>0</v>
      </c>
      <c r="C67">
        <f t="array" ref="C67">MAX(IF($A$3:$A$14&lt;=B67,IF($A$3:$A$14&lt;&gt;"",$A$3:$A$14)))</f>
        <v>0</v>
      </c>
      <c r="D67">
        <f t="array" ref="D67">MIN(IF($A$3:$A$14&gt;=B67,IF($A$3:$A$14&lt;&gt;"",$A$3:$A$14)))</f>
        <v>0</v>
      </c>
      <c r="E67">
        <f>Eingabe!C48</f>
        <v>0</v>
      </c>
      <c r="F67">
        <f t="array" ref="F67">IF(E67=1,IF(ISERROR(MATCH(B67,$A$3:$A$14,0)),((B67-C67)*INDEX(C$3:C$14,MATCH(D67,$A$3:$A$14,0))+ABS(B67-D67)*INDEX(C$3:C$14,MATCH(C67,$A$3:$A$14,0)))/(D67-C67),INDEX(C$3:C$14,MATCH(B67,$A$3:$A$14,0))),IF(E67=2,IF(ISERROR(MATCH(B67,$A$3:$A$14,0)),((B67-C67)*INDEX(D$3:D$14,MATCH(D67,$A$3:$A$14,0))+ABS(B67-D67)*INDEX(D$3:D$14,MATCH(C67,$A$3:$A$14,0)))/(D67-C67),INDEX(D$3:D$14,MATCH(B67,$A$3:$A$14,0))),IF(E67=3,IF(ISERROR(MATCH(B67,$A$3:$A$14,0)),((B67-C67)*INDEX(E$3:E$14,MATCH(D67,$A$3:$A$14,0))+ABS(B67-D67)*INDEX(E$3:E$14,MATCH(C67,$A$3:$A$14,0)))/(D67-C67),INDEX(E$3:E$14,MATCH(B67,$A$3:$A$14,0))),IF(E67=4,IF(ISERROR(MATCH(B67,$A$3:$A$14,0)),((B67-C67)*INDEX(F$3:F$14,MATCH(D67,$A$3:$A$14,0))+ABS(B67-D67)*INDEX(F$3:F$14,MATCH(C67,$A$3:$A$14,0)))/(D67-C67),INDEX(F$3:F$14,MATCH(B67,$A$3:$A$14,0))),IF(E67=5,IF(ISERROR(MATCH(B67,$A$3:$A$14,0)),((B67-C67)*INDEX(G$3:G$14,MATCH(D67,$A$3:$A$14,0))+ABS(B67-D67)*INDEX(G$3:G$14,MATCH(C67,$A$3:$A$14,0)))/(D67-C67),INDEX(G$3:G$14,MATCH(B67,$A$3:$A$14,0))),IF(E67=6,IF(ISERROR(MATCH(B67,$A$3:$A$14,0)),((B67-C67)*INDEX(H$3:H$14,MATCH(D67,$A$3:$A$14,0))+ABS(B67-D67)*INDEX(H$3:H$14,MATCH(C67,$A$3:$A$14,0)))/(D67-C67),INDEX(H$3:H$14,MATCH(B67,$A$3:$A$14,0))),IF(E67=7,IF(ISERROR(MATCH(B67,$A$3:$A$14,0)),((B67-C67)*INDEX(I$3:I$14,MATCH(D67,$A$3:$A$14,0))+ABS(B67-D67)*INDEX(I$3:I$14,MATCH(C67,$A$3:$A$14,0)))/(D67-C67),INDEX(I$3:I$14,MATCH(B67,$A$3:$A$14,0))),IF(E67=8,IF(ISERROR(MATCH(B67,$A$3:$A$14,0)),((B67-C67)*INDEX(J$3:J$14,MATCH(D67,$A$3:$A$14,0))+ABS(B67-D67)*INDEX(J$3:J$14,MATCH(C67,$A$3:$A$14,0)))/(D67-C67),INDEX(J$3:J$14,MATCH(B67,$A$3:$A$14,0))),IF(E67=9,IF(ISERROR(MATCH(B67,$A$3:$A$14,0)),((B67-C67)*INDEX(K$3:K$14,MATCH(D67,$A$3:$A$14,0))+ABS(B67-D67)*INDEX(K$3:K$14,MATCH(C67,$A$3:$A$14,0)))/(D67-C67),INDEX(K$3:K$14,MATCH(B67,$A$3:$A$14,0))),IF(E67=0,IF(ISERROR(MATCH(B67,$A$3:$A$14,0)),((B67-C67)*INDEX(L$3:L$14,MATCH(D67,$A$3:$A$14,0))+ABS(B67-D67)*INDEX(L$3:L$14,MATCH(C67,$A$3:$A$14,0)))/(D67-C67),INDEX(L$3:L$14,MATCH(B67,$A$3:$A$14,0))),"Kondensatoen zwischen 0 und 9"))))))))))</f>
        <v>0</v>
      </c>
    </row>
    <row r="68" spans="1:6">
      <c r="A68" s="12">
        <v>49</v>
      </c>
      <c r="B68">
        <f>Eingabe!D49</f>
        <v>0</v>
      </c>
      <c r="C68">
        <f t="array" ref="C68">MAX(IF($A$3:$A$14&lt;=B68,IF($A$3:$A$14&lt;&gt;"",$A$3:$A$14)))</f>
        <v>0</v>
      </c>
      <c r="D68">
        <f t="array" ref="D68">MIN(IF($A$3:$A$14&gt;=B68,IF($A$3:$A$14&lt;&gt;"",$A$3:$A$14)))</f>
        <v>0</v>
      </c>
      <c r="E68">
        <f>Eingabe!C49</f>
        <v>0</v>
      </c>
      <c r="F68">
        <f t="array" ref="F68">IF(E68=1,IF(ISERROR(MATCH(B68,$A$3:$A$14,0)),((B68-C68)*INDEX(C$3:C$14,MATCH(D68,$A$3:$A$14,0))+ABS(B68-D68)*INDEX(C$3:C$14,MATCH(C68,$A$3:$A$14,0)))/(D68-C68),INDEX(C$3:C$14,MATCH(B68,$A$3:$A$14,0))),IF(E68=2,IF(ISERROR(MATCH(B68,$A$3:$A$14,0)),((B68-C68)*INDEX(D$3:D$14,MATCH(D68,$A$3:$A$14,0))+ABS(B68-D68)*INDEX(D$3:D$14,MATCH(C68,$A$3:$A$14,0)))/(D68-C68),INDEX(D$3:D$14,MATCH(B68,$A$3:$A$14,0))),IF(E68=3,IF(ISERROR(MATCH(B68,$A$3:$A$14,0)),((B68-C68)*INDEX(E$3:E$14,MATCH(D68,$A$3:$A$14,0))+ABS(B68-D68)*INDEX(E$3:E$14,MATCH(C68,$A$3:$A$14,0)))/(D68-C68),INDEX(E$3:E$14,MATCH(B68,$A$3:$A$14,0))),IF(E68=4,IF(ISERROR(MATCH(B68,$A$3:$A$14,0)),((B68-C68)*INDEX(F$3:F$14,MATCH(D68,$A$3:$A$14,0))+ABS(B68-D68)*INDEX(F$3:F$14,MATCH(C68,$A$3:$A$14,0)))/(D68-C68),INDEX(F$3:F$14,MATCH(B68,$A$3:$A$14,0))),IF(E68=5,IF(ISERROR(MATCH(B68,$A$3:$A$14,0)),((B68-C68)*INDEX(G$3:G$14,MATCH(D68,$A$3:$A$14,0))+ABS(B68-D68)*INDEX(G$3:G$14,MATCH(C68,$A$3:$A$14,0)))/(D68-C68),INDEX(G$3:G$14,MATCH(B68,$A$3:$A$14,0))),IF(E68=6,IF(ISERROR(MATCH(B68,$A$3:$A$14,0)),((B68-C68)*INDEX(H$3:H$14,MATCH(D68,$A$3:$A$14,0))+ABS(B68-D68)*INDEX(H$3:H$14,MATCH(C68,$A$3:$A$14,0)))/(D68-C68),INDEX(H$3:H$14,MATCH(B68,$A$3:$A$14,0))),IF(E68=7,IF(ISERROR(MATCH(B68,$A$3:$A$14,0)),((B68-C68)*INDEX(I$3:I$14,MATCH(D68,$A$3:$A$14,0))+ABS(B68-D68)*INDEX(I$3:I$14,MATCH(C68,$A$3:$A$14,0)))/(D68-C68),INDEX(I$3:I$14,MATCH(B68,$A$3:$A$14,0))),IF(E68=8,IF(ISERROR(MATCH(B68,$A$3:$A$14,0)),((B68-C68)*INDEX(J$3:J$14,MATCH(D68,$A$3:$A$14,0))+ABS(B68-D68)*INDEX(J$3:J$14,MATCH(C68,$A$3:$A$14,0)))/(D68-C68),INDEX(J$3:J$14,MATCH(B68,$A$3:$A$14,0))),IF(E68=9,IF(ISERROR(MATCH(B68,$A$3:$A$14,0)),((B68-C68)*INDEX(K$3:K$14,MATCH(D68,$A$3:$A$14,0))+ABS(B68-D68)*INDEX(K$3:K$14,MATCH(C68,$A$3:$A$14,0)))/(D68-C68),INDEX(K$3:K$14,MATCH(B68,$A$3:$A$14,0))),IF(E68=0,IF(ISERROR(MATCH(B68,$A$3:$A$14,0)),((B68-C68)*INDEX(L$3:L$14,MATCH(D68,$A$3:$A$14,0))+ABS(B68-D68)*INDEX(L$3:L$14,MATCH(C68,$A$3:$A$14,0)))/(D68-C68),INDEX(L$3:L$14,MATCH(B68,$A$3:$A$14,0))),"Kondensatoen zwischen 0 und 9"))))))))))</f>
        <v>0</v>
      </c>
    </row>
    <row r="69" spans="1:6">
      <c r="A69" s="12">
        <v>50</v>
      </c>
      <c r="B69">
        <f>Eingabe!D50</f>
        <v>0</v>
      </c>
      <c r="C69">
        <f t="array" ref="C69">MAX(IF($A$3:$A$14&lt;=B69,IF($A$3:$A$14&lt;&gt;"",$A$3:$A$14)))</f>
        <v>0</v>
      </c>
      <c r="D69">
        <f t="array" ref="D69">MIN(IF($A$3:$A$14&gt;=B69,IF($A$3:$A$14&lt;&gt;"",$A$3:$A$14)))</f>
        <v>0</v>
      </c>
      <c r="E69">
        <f>Eingabe!C50</f>
        <v>0</v>
      </c>
      <c r="F69">
        <f t="array" ref="F69">IF(E69=1,IF(ISERROR(MATCH(B69,$A$3:$A$14,0)),((B69-C69)*INDEX(C$3:C$14,MATCH(D69,$A$3:$A$14,0))+ABS(B69-D69)*INDEX(C$3:C$14,MATCH(C69,$A$3:$A$14,0)))/(D69-C69),INDEX(C$3:C$14,MATCH(B69,$A$3:$A$14,0))),IF(E69=2,IF(ISERROR(MATCH(B69,$A$3:$A$14,0)),((B69-C69)*INDEX(D$3:D$14,MATCH(D69,$A$3:$A$14,0))+ABS(B69-D69)*INDEX(D$3:D$14,MATCH(C69,$A$3:$A$14,0)))/(D69-C69),INDEX(D$3:D$14,MATCH(B69,$A$3:$A$14,0))),IF(E69=3,IF(ISERROR(MATCH(B69,$A$3:$A$14,0)),((B69-C69)*INDEX(E$3:E$14,MATCH(D69,$A$3:$A$14,0))+ABS(B69-D69)*INDEX(E$3:E$14,MATCH(C69,$A$3:$A$14,0)))/(D69-C69),INDEX(E$3:E$14,MATCH(B69,$A$3:$A$14,0))),IF(E69=4,IF(ISERROR(MATCH(B69,$A$3:$A$14,0)),((B69-C69)*INDEX(F$3:F$14,MATCH(D69,$A$3:$A$14,0))+ABS(B69-D69)*INDEX(F$3:F$14,MATCH(C69,$A$3:$A$14,0)))/(D69-C69),INDEX(F$3:F$14,MATCH(B69,$A$3:$A$14,0))),IF(E69=5,IF(ISERROR(MATCH(B69,$A$3:$A$14,0)),((B69-C69)*INDEX(G$3:G$14,MATCH(D69,$A$3:$A$14,0))+ABS(B69-D69)*INDEX(G$3:G$14,MATCH(C69,$A$3:$A$14,0)))/(D69-C69),INDEX(G$3:G$14,MATCH(B69,$A$3:$A$14,0))),IF(E69=6,IF(ISERROR(MATCH(B69,$A$3:$A$14,0)),((B69-C69)*INDEX(H$3:H$14,MATCH(D69,$A$3:$A$14,0))+ABS(B69-D69)*INDEX(H$3:H$14,MATCH(C69,$A$3:$A$14,0)))/(D69-C69),INDEX(H$3:H$14,MATCH(B69,$A$3:$A$14,0))),IF(E69=7,IF(ISERROR(MATCH(B69,$A$3:$A$14,0)),((B69-C69)*INDEX(I$3:I$14,MATCH(D69,$A$3:$A$14,0))+ABS(B69-D69)*INDEX(I$3:I$14,MATCH(C69,$A$3:$A$14,0)))/(D69-C69),INDEX(I$3:I$14,MATCH(B69,$A$3:$A$14,0))),IF(E69=8,IF(ISERROR(MATCH(B69,$A$3:$A$14,0)),((B69-C69)*INDEX(J$3:J$14,MATCH(D69,$A$3:$A$14,0))+ABS(B69-D69)*INDEX(J$3:J$14,MATCH(C69,$A$3:$A$14,0)))/(D69-C69),INDEX(J$3:J$14,MATCH(B69,$A$3:$A$14,0))),IF(E69=9,IF(ISERROR(MATCH(B69,$A$3:$A$14,0)),((B69-C69)*INDEX(K$3:K$14,MATCH(D69,$A$3:$A$14,0))+ABS(B69-D69)*INDEX(K$3:K$14,MATCH(C69,$A$3:$A$14,0)))/(D69-C69),INDEX(K$3:K$14,MATCH(B69,$A$3:$A$14,0))),IF(E69=0,IF(ISERROR(MATCH(B69,$A$3:$A$14,0)),((B69-C69)*INDEX(L$3:L$14,MATCH(D69,$A$3:$A$14,0))+ABS(B69-D69)*INDEX(L$3:L$14,MATCH(C69,$A$3:$A$14,0)))/(D69-C69),INDEX(L$3:L$14,MATCH(B69,$A$3:$A$14,0))),"Kondensatoen zwischen 0 und 9"))))))))))</f>
        <v>0</v>
      </c>
    </row>
    <row r="70" spans="1:6">
      <c r="A70" s="12">
        <v>51</v>
      </c>
      <c r="B70">
        <f>Eingabe!D51</f>
        <v>0</v>
      </c>
      <c r="C70">
        <f t="array" ref="C70">MAX(IF($A$3:$A$14&lt;=B70,IF($A$3:$A$14&lt;&gt;"",$A$3:$A$14)))</f>
        <v>0</v>
      </c>
      <c r="D70">
        <f t="array" ref="D70">MIN(IF($A$3:$A$14&gt;=B70,IF($A$3:$A$14&lt;&gt;"",$A$3:$A$14)))</f>
        <v>0</v>
      </c>
      <c r="E70">
        <f>Eingabe!C51</f>
        <v>0</v>
      </c>
      <c r="F70">
        <f t="array" ref="F70">IF(E70=1,IF(ISERROR(MATCH(B70,$A$3:$A$14,0)),((B70-C70)*INDEX(C$3:C$14,MATCH(D70,$A$3:$A$14,0))+ABS(B70-D70)*INDEX(C$3:C$14,MATCH(C70,$A$3:$A$14,0)))/(D70-C70),INDEX(C$3:C$14,MATCH(B70,$A$3:$A$14,0))),IF(E70=2,IF(ISERROR(MATCH(B70,$A$3:$A$14,0)),((B70-C70)*INDEX(D$3:D$14,MATCH(D70,$A$3:$A$14,0))+ABS(B70-D70)*INDEX(D$3:D$14,MATCH(C70,$A$3:$A$14,0)))/(D70-C70),INDEX(D$3:D$14,MATCH(B70,$A$3:$A$14,0))),IF(E70=3,IF(ISERROR(MATCH(B70,$A$3:$A$14,0)),((B70-C70)*INDEX(E$3:E$14,MATCH(D70,$A$3:$A$14,0))+ABS(B70-D70)*INDEX(E$3:E$14,MATCH(C70,$A$3:$A$14,0)))/(D70-C70),INDEX(E$3:E$14,MATCH(B70,$A$3:$A$14,0))),IF(E70=4,IF(ISERROR(MATCH(B70,$A$3:$A$14,0)),((B70-C70)*INDEX(F$3:F$14,MATCH(D70,$A$3:$A$14,0))+ABS(B70-D70)*INDEX(F$3:F$14,MATCH(C70,$A$3:$A$14,0)))/(D70-C70),INDEX(F$3:F$14,MATCH(B70,$A$3:$A$14,0))),IF(E70=5,IF(ISERROR(MATCH(B70,$A$3:$A$14,0)),((B70-C70)*INDEX(G$3:G$14,MATCH(D70,$A$3:$A$14,0))+ABS(B70-D70)*INDEX(G$3:G$14,MATCH(C70,$A$3:$A$14,0)))/(D70-C70),INDEX(G$3:G$14,MATCH(B70,$A$3:$A$14,0))),IF(E70=6,IF(ISERROR(MATCH(B70,$A$3:$A$14,0)),((B70-C70)*INDEX(H$3:H$14,MATCH(D70,$A$3:$A$14,0))+ABS(B70-D70)*INDEX(H$3:H$14,MATCH(C70,$A$3:$A$14,0)))/(D70-C70),INDEX(H$3:H$14,MATCH(B70,$A$3:$A$14,0))),IF(E70=7,IF(ISERROR(MATCH(B70,$A$3:$A$14,0)),((B70-C70)*INDEX(I$3:I$14,MATCH(D70,$A$3:$A$14,0))+ABS(B70-D70)*INDEX(I$3:I$14,MATCH(C70,$A$3:$A$14,0)))/(D70-C70),INDEX(I$3:I$14,MATCH(B70,$A$3:$A$14,0))),IF(E70=8,IF(ISERROR(MATCH(B70,$A$3:$A$14,0)),((B70-C70)*INDEX(J$3:J$14,MATCH(D70,$A$3:$A$14,0))+ABS(B70-D70)*INDEX(J$3:J$14,MATCH(C70,$A$3:$A$14,0)))/(D70-C70),INDEX(J$3:J$14,MATCH(B70,$A$3:$A$14,0))),IF(E70=9,IF(ISERROR(MATCH(B70,$A$3:$A$14,0)),((B70-C70)*INDEX(K$3:K$14,MATCH(D70,$A$3:$A$14,0))+ABS(B70-D70)*INDEX(K$3:K$14,MATCH(C70,$A$3:$A$14,0)))/(D70-C70),INDEX(K$3:K$14,MATCH(B70,$A$3:$A$14,0))),IF(E70=0,IF(ISERROR(MATCH(B70,$A$3:$A$14,0)),((B70-C70)*INDEX(L$3:L$14,MATCH(D70,$A$3:$A$14,0))+ABS(B70-D70)*INDEX(L$3:L$14,MATCH(C70,$A$3:$A$14,0)))/(D70-C70),INDEX(L$3:L$14,MATCH(B70,$A$3:$A$14,0))),"Kondensatoen zwischen 0 und 9"))))))))))</f>
        <v>0</v>
      </c>
    </row>
    <row r="71" spans="1:6">
      <c r="A71" s="12">
        <v>52</v>
      </c>
      <c r="B71">
        <f>Eingabe!D52</f>
        <v>0</v>
      </c>
      <c r="C71">
        <f t="array" ref="C71">MAX(IF($A$3:$A$14&lt;=B71,IF($A$3:$A$14&lt;&gt;"",$A$3:$A$14)))</f>
        <v>0</v>
      </c>
      <c r="D71">
        <f t="array" ref="D71">MIN(IF($A$3:$A$14&gt;=B71,IF($A$3:$A$14&lt;&gt;"",$A$3:$A$14)))</f>
        <v>0</v>
      </c>
      <c r="E71">
        <f>Eingabe!C52</f>
        <v>0</v>
      </c>
      <c r="F71">
        <f t="array" ref="F71">IF(E71=1,IF(ISERROR(MATCH(B71,$A$3:$A$14,0)),((B71-C71)*INDEX(C$3:C$14,MATCH(D71,$A$3:$A$14,0))+ABS(B71-D71)*INDEX(C$3:C$14,MATCH(C71,$A$3:$A$14,0)))/(D71-C71),INDEX(C$3:C$14,MATCH(B71,$A$3:$A$14,0))),IF(E71=2,IF(ISERROR(MATCH(B71,$A$3:$A$14,0)),((B71-C71)*INDEX(D$3:D$14,MATCH(D71,$A$3:$A$14,0))+ABS(B71-D71)*INDEX(D$3:D$14,MATCH(C71,$A$3:$A$14,0)))/(D71-C71),INDEX(D$3:D$14,MATCH(B71,$A$3:$A$14,0))),IF(E71=3,IF(ISERROR(MATCH(B71,$A$3:$A$14,0)),((B71-C71)*INDEX(E$3:E$14,MATCH(D71,$A$3:$A$14,0))+ABS(B71-D71)*INDEX(E$3:E$14,MATCH(C71,$A$3:$A$14,0)))/(D71-C71),INDEX(E$3:E$14,MATCH(B71,$A$3:$A$14,0))),IF(E71=4,IF(ISERROR(MATCH(B71,$A$3:$A$14,0)),((B71-C71)*INDEX(F$3:F$14,MATCH(D71,$A$3:$A$14,0))+ABS(B71-D71)*INDEX(F$3:F$14,MATCH(C71,$A$3:$A$14,0)))/(D71-C71),INDEX(F$3:F$14,MATCH(B71,$A$3:$A$14,0))),IF(E71=5,IF(ISERROR(MATCH(B71,$A$3:$A$14,0)),((B71-C71)*INDEX(G$3:G$14,MATCH(D71,$A$3:$A$14,0))+ABS(B71-D71)*INDEX(G$3:G$14,MATCH(C71,$A$3:$A$14,0)))/(D71-C71),INDEX(G$3:G$14,MATCH(B71,$A$3:$A$14,0))),IF(E71=6,IF(ISERROR(MATCH(B71,$A$3:$A$14,0)),((B71-C71)*INDEX(H$3:H$14,MATCH(D71,$A$3:$A$14,0))+ABS(B71-D71)*INDEX(H$3:H$14,MATCH(C71,$A$3:$A$14,0)))/(D71-C71),INDEX(H$3:H$14,MATCH(B71,$A$3:$A$14,0))),IF(E71=7,IF(ISERROR(MATCH(B71,$A$3:$A$14,0)),((B71-C71)*INDEX(I$3:I$14,MATCH(D71,$A$3:$A$14,0))+ABS(B71-D71)*INDEX(I$3:I$14,MATCH(C71,$A$3:$A$14,0)))/(D71-C71),INDEX(I$3:I$14,MATCH(B71,$A$3:$A$14,0))),IF(E71=8,IF(ISERROR(MATCH(B71,$A$3:$A$14,0)),((B71-C71)*INDEX(J$3:J$14,MATCH(D71,$A$3:$A$14,0))+ABS(B71-D71)*INDEX(J$3:J$14,MATCH(C71,$A$3:$A$14,0)))/(D71-C71),INDEX(J$3:J$14,MATCH(B71,$A$3:$A$14,0))),IF(E71=9,IF(ISERROR(MATCH(B71,$A$3:$A$14,0)),((B71-C71)*INDEX(K$3:K$14,MATCH(D71,$A$3:$A$14,0))+ABS(B71-D71)*INDEX(K$3:K$14,MATCH(C71,$A$3:$A$14,0)))/(D71-C71),INDEX(K$3:K$14,MATCH(B71,$A$3:$A$14,0))),IF(E71=0,IF(ISERROR(MATCH(B71,$A$3:$A$14,0)),((B71-C71)*INDEX(L$3:L$14,MATCH(D71,$A$3:$A$14,0))+ABS(B71-D71)*INDEX(L$3:L$14,MATCH(C71,$A$3:$A$14,0)))/(D71-C71),INDEX(L$3:L$14,MATCH(B71,$A$3:$A$14,0))),"Kondensatoen zwischen 0 und 9"))))))))))</f>
        <v>0</v>
      </c>
    </row>
    <row r="72" spans="1:6">
      <c r="A72" s="12">
        <v>53</v>
      </c>
      <c r="B72">
        <f>Eingabe!D53</f>
        <v>0</v>
      </c>
      <c r="C72">
        <f t="array" ref="C72">MAX(IF($A$3:$A$14&lt;=B72,IF($A$3:$A$14&lt;&gt;"",$A$3:$A$14)))</f>
        <v>0</v>
      </c>
      <c r="D72">
        <f t="array" ref="D72">MIN(IF($A$3:$A$14&gt;=B72,IF($A$3:$A$14&lt;&gt;"",$A$3:$A$14)))</f>
        <v>0</v>
      </c>
      <c r="E72">
        <f>Eingabe!C53</f>
        <v>0</v>
      </c>
      <c r="F72">
        <f t="array" ref="F72">IF(E72=1,IF(ISERROR(MATCH(B72,$A$3:$A$14,0)),((B72-C72)*INDEX(C$3:C$14,MATCH(D72,$A$3:$A$14,0))+ABS(B72-D72)*INDEX(C$3:C$14,MATCH(C72,$A$3:$A$14,0)))/(D72-C72),INDEX(C$3:C$14,MATCH(B72,$A$3:$A$14,0))),IF(E72=2,IF(ISERROR(MATCH(B72,$A$3:$A$14,0)),((B72-C72)*INDEX(D$3:D$14,MATCH(D72,$A$3:$A$14,0))+ABS(B72-D72)*INDEX(D$3:D$14,MATCH(C72,$A$3:$A$14,0)))/(D72-C72),INDEX(D$3:D$14,MATCH(B72,$A$3:$A$14,0))),IF(E72=3,IF(ISERROR(MATCH(B72,$A$3:$A$14,0)),((B72-C72)*INDEX(E$3:E$14,MATCH(D72,$A$3:$A$14,0))+ABS(B72-D72)*INDEX(E$3:E$14,MATCH(C72,$A$3:$A$14,0)))/(D72-C72),INDEX(E$3:E$14,MATCH(B72,$A$3:$A$14,0))),IF(E72=4,IF(ISERROR(MATCH(B72,$A$3:$A$14,0)),((B72-C72)*INDEX(F$3:F$14,MATCH(D72,$A$3:$A$14,0))+ABS(B72-D72)*INDEX(F$3:F$14,MATCH(C72,$A$3:$A$14,0)))/(D72-C72),INDEX(F$3:F$14,MATCH(B72,$A$3:$A$14,0))),IF(E72=5,IF(ISERROR(MATCH(B72,$A$3:$A$14,0)),((B72-C72)*INDEX(G$3:G$14,MATCH(D72,$A$3:$A$14,0))+ABS(B72-D72)*INDEX(G$3:G$14,MATCH(C72,$A$3:$A$14,0)))/(D72-C72),INDEX(G$3:G$14,MATCH(B72,$A$3:$A$14,0))),IF(E72=6,IF(ISERROR(MATCH(B72,$A$3:$A$14,0)),((B72-C72)*INDEX(H$3:H$14,MATCH(D72,$A$3:$A$14,0))+ABS(B72-D72)*INDEX(H$3:H$14,MATCH(C72,$A$3:$A$14,0)))/(D72-C72),INDEX(H$3:H$14,MATCH(B72,$A$3:$A$14,0))),IF(E72=7,IF(ISERROR(MATCH(B72,$A$3:$A$14,0)),((B72-C72)*INDEX(I$3:I$14,MATCH(D72,$A$3:$A$14,0))+ABS(B72-D72)*INDEX(I$3:I$14,MATCH(C72,$A$3:$A$14,0)))/(D72-C72),INDEX(I$3:I$14,MATCH(B72,$A$3:$A$14,0))),IF(E72=8,IF(ISERROR(MATCH(B72,$A$3:$A$14,0)),((B72-C72)*INDEX(J$3:J$14,MATCH(D72,$A$3:$A$14,0))+ABS(B72-D72)*INDEX(J$3:J$14,MATCH(C72,$A$3:$A$14,0)))/(D72-C72),INDEX(J$3:J$14,MATCH(B72,$A$3:$A$14,0))),IF(E72=9,IF(ISERROR(MATCH(B72,$A$3:$A$14,0)),((B72-C72)*INDEX(K$3:K$14,MATCH(D72,$A$3:$A$14,0))+ABS(B72-D72)*INDEX(K$3:K$14,MATCH(C72,$A$3:$A$14,0)))/(D72-C72),INDEX(K$3:K$14,MATCH(B72,$A$3:$A$14,0))),IF(E72=0,IF(ISERROR(MATCH(B72,$A$3:$A$14,0)),((B72-C72)*INDEX(L$3:L$14,MATCH(D72,$A$3:$A$14,0))+ABS(B72-D72)*INDEX(L$3:L$14,MATCH(C72,$A$3:$A$14,0)))/(D72-C72),INDEX(L$3:L$14,MATCH(B72,$A$3:$A$14,0))),"Kondensatoen zwischen 0 und 9"))))))))))</f>
        <v>0</v>
      </c>
    </row>
    <row r="73" spans="1:6">
      <c r="A73" s="12">
        <v>54</v>
      </c>
      <c r="B73">
        <f>Eingabe!D54</f>
        <v>0</v>
      </c>
      <c r="C73">
        <f t="array" ref="C73">MAX(IF($A$3:$A$14&lt;=B73,IF($A$3:$A$14&lt;&gt;"",$A$3:$A$14)))</f>
        <v>0</v>
      </c>
      <c r="D73">
        <f t="array" ref="D73">MIN(IF($A$3:$A$14&gt;=B73,IF($A$3:$A$14&lt;&gt;"",$A$3:$A$14)))</f>
        <v>0</v>
      </c>
      <c r="E73">
        <f>Eingabe!C54</f>
        <v>0</v>
      </c>
      <c r="F73">
        <f t="array" ref="F73">IF(E73=1,IF(ISERROR(MATCH(B73,$A$3:$A$14,0)),((B73-C73)*INDEX(C$3:C$14,MATCH(D73,$A$3:$A$14,0))+ABS(B73-D73)*INDEX(C$3:C$14,MATCH(C73,$A$3:$A$14,0)))/(D73-C73),INDEX(C$3:C$14,MATCH(B73,$A$3:$A$14,0))),IF(E73=2,IF(ISERROR(MATCH(B73,$A$3:$A$14,0)),((B73-C73)*INDEX(D$3:D$14,MATCH(D73,$A$3:$A$14,0))+ABS(B73-D73)*INDEX(D$3:D$14,MATCH(C73,$A$3:$A$14,0)))/(D73-C73),INDEX(D$3:D$14,MATCH(B73,$A$3:$A$14,0))),IF(E73=3,IF(ISERROR(MATCH(B73,$A$3:$A$14,0)),((B73-C73)*INDEX(E$3:E$14,MATCH(D73,$A$3:$A$14,0))+ABS(B73-D73)*INDEX(E$3:E$14,MATCH(C73,$A$3:$A$14,0)))/(D73-C73),INDEX(E$3:E$14,MATCH(B73,$A$3:$A$14,0))),IF(E73=4,IF(ISERROR(MATCH(B73,$A$3:$A$14,0)),((B73-C73)*INDEX(F$3:F$14,MATCH(D73,$A$3:$A$14,0))+ABS(B73-D73)*INDEX(F$3:F$14,MATCH(C73,$A$3:$A$14,0)))/(D73-C73),INDEX(F$3:F$14,MATCH(B73,$A$3:$A$14,0))),IF(E73=5,IF(ISERROR(MATCH(B73,$A$3:$A$14,0)),((B73-C73)*INDEX(G$3:G$14,MATCH(D73,$A$3:$A$14,0))+ABS(B73-D73)*INDEX(G$3:G$14,MATCH(C73,$A$3:$A$14,0)))/(D73-C73),INDEX(G$3:G$14,MATCH(B73,$A$3:$A$14,0))),IF(E73=6,IF(ISERROR(MATCH(B73,$A$3:$A$14,0)),((B73-C73)*INDEX(H$3:H$14,MATCH(D73,$A$3:$A$14,0))+ABS(B73-D73)*INDEX(H$3:H$14,MATCH(C73,$A$3:$A$14,0)))/(D73-C73),INDEX(H$3:H$14,MATCH(B73,$A$3:$A$14,0))),IF(E73=7,IF(ISERROR(MATCH(B73,$A$3:$A$14,0)),((B73-C73)*INDEX(I$3:I$14,MATCH(D73,$A$3:$A$14,0))+ABS(B73-D73)*INDEX(I$3:I$14,MATCH(C73,$A$3:$A$14,0)))/(D73-C73),INDEX(I$3:I$14,MATCH(B73,$A$3:$A$14,0))),IF(E73=8,IF(ISERROR(MATCH(B73,$A$3:$A$14,0)),((B73-C73)*INDEX(J$3:J$14,MATCH(D73,$A$3:$A$14,0))+ABS(B73-D73)*INDEX(J$3:J$14,MATCH(C73,$A$3:$A$14,0)))/(D73-C73),INDEX(J$3:J$14,MATCH(B73,$A$3:$A$14,0))),IF(E73=9,IF(ISERROR(MATCH(B73,$A$3:$A$14,0)),((B73-C73)*INDEX(K$3:K$14,MATCH(D73,$A$3:$A$14,0))+ABS(B73-D73)*INDEX(K$3:K$14,MATCH(C73,$A$3:$A$14,0)))/(D73-C73),INDEX(K$3:K$14,MATCH(B73,$A$3:$A$14,0))),IF(E73=0,IF(ISERROR(MATCH(B73,$A$3:$A$14,0)),((B73-C73)*INDEX(L$3:L$14,MATCH(D73,$A$3:$A$14,0))+ABS(B73-D73)*INDEX(L$3:L$14,MATCH(C73,$A$3:$A$14,0)))/(D73-C73),INDEX(L$3:L$14,MATCH(B73,$A$3:$A$14,0))),"Kondensatoen zwischen 0 und 9"))))))))))</f>
        <v>0</v>
      </c>
    </row>
    <row r="74" spans="1:6">
      <c r="A74" s="12">
        <v>55</v>
      </c>
      <c r="B74">
        <f>Eingabe!D55</f>
        <v>0</v>
      </c>
      <c r="C74">
        <f t="array" ref="C74">MAX(IF($A$3:$A$14&lt;=B74,IF($A$3:$A$14&lt;&gt;"",$A$3:$A$14)))</f>
        <v>0</v>
      </c>
      <c r="D74">
        <f t="array" ref="D74">MIN(IF($A$3:$A$14&gt;=B74,IF($A$3:$A$14&lt;&gt;"",$A$3:$A$14)))</f>
        <v>0</v>
      </c>
      <c r="E74">
        <f>Eingabe!C55</f>
        <v>0</v>
      </c>
      <c r="F74">
        <f t="array" ref="F74">IF(E74=1,IF(ISERROR(MATCH(B74,$A$3:$A$14,0)),((B74-C74)*INDEX(C$3:C$14,MATCH(D74,$A$3:$A$14,0))+ABS(B74-D74)*INDEX(C$3:C$14,MATCH(C74,$A$3:$A$14,0)))/(D74-C74),INDEX(C$3:C$14,MATCH(B74,$A$3:$A$14,0))),IF(E74=2,IF(ISERROR(MATCH(B74,$A$3:$A$14,0)),((B74-C74)*INDEX(D$3:D$14,MATCH(D74,$A$3:$A$14,0))+ABS(B74-D74)*INDEX(D$3:D$14,MATCH(C74,$A$3:$A$14,0)))/(D74-C74),INDEX(D$3:D$14,MATCH(B74,$A$3:$A$14,0))),IF(E74=3,IF(ISERROR(MATCH(B74,$A$3:$A$14,0)),((B74-C74)*INDEX(E$3:E$14,MATCH(D74,$A$3:$A$14,0))+ABS(B74-D74)*INDEX(E$3:E$14,MATCH(C74,$A$3:$A$14,0)))/(D74-C74),INDEX(E$3:E$14,MATCH(B74,$A$3:$A$14,0))),IF(E74=4,IF(ISERROR(MATCH(B74,$A$3:$A$14,0)),((B74-C74)*INDEX(F$3:F$14,MATCH(D74,$A$3:$A$14,0))+ABS(B74-D74)*INDEX(F$3:F$14,MATCH(C74,$A$3:$A$14,0)))/(D74-C74),INDEX(F$3:F$14,MATCH(B74,$A$3:$A$14,0))),IF(E74=5,IF(ISERROR(MATCH(B74,$A$3:$A$14,0)),((B74-C74)*INDEX(G$3:G$14,MATCH(D74,$A$3:$A$14,0))+ABS(B74-D74)*INDEX(G$3:G$14,MATCH(C74,$A$3:$A$14,0)))/(D74-C74),INDEX(G$3:G$14,MATCH(B74,$A$3:$A$14,0))),IF(E74=6,IF(ISERROR(MATCH(B74,$A$3:$A$14,0)),((B74-C74)*INDEX(H$3:H$14,MATCH(D74,$A$3:$A$14,0))+ABS(B74-D74)*INDEX(H$3:H$14,MATCH(C74,$A$3:$A$14,0)))/(D74-C74),INDEX(H$3:H$14,MATCH(B74,$A$3:$A$14,0))),IF(E74=7,IF(ISERROR(MATCH(B74,$A$3:$A$14,0)),((B74-C74)*INDEX(I$3:I$14,MATCH(D74,$A$3:$A$14,0))+ABS(B74-D74)*INDEX(I$3:I$14,MATCH(C74,$A$3:$A$14,0)))/(D74-C74),INDEX(I$3:I$14,MATCH(B74,$A$3:$A$14,0))),IF(E74=8,IF(ISERROR(MATCH(B74,$A$3:$A$14,0)),((B74-C74)*INDEX(J$3:J$14,MATCH(D74,$A$3:$A$14,0))+ABS(B74-D74)*INDEX(J$3:J$14,MATCH(C74,$A$3:$A$14,0)))/(D74-C74),INDEX(J$3:J$14,MATCH(B74,$A$3:$A$14,0))),IF(E74=9,IF(ISERROR(MATCH(B74,$A$3:$A$14,0)),((B74-C74)*INDEX(K$3:K$14,MATCH(D74,$A$3:$A$14,0))+ABS(B74-D74)*INDEX(K$3:K$14,MATCH(C74,$A$3:$A$14,0)))/(D74-C74),INDEX(K$3:K$14,MATCH(B74,$A$3:$A$14,0))),IF(E74=0,IF(ISERROR(MATCH(B74,$A$3:$A$14,0)),((B74-C74)*INDEX(L$3:L$14,MATCH(D74,$A$3:$A$14,0))+ABS(B74-D74)*INDEX(L$3:L$14,MATCH(C74,$A$3:$A$14,0)))/(D74-C74),INDEX(L$3:L$14,MATCH(B74,$A$3:$A$14,0))),"Kondensatoen zwischen 0 und 9"))))))))))</f>
        <v>0</v>
      </c>
    </row>
    <row r="75" spans="1:6">
      <c r="A75" s="12">
        <v>56</v>
      </c>
      <c r="B75">
        <f>Eingabe!D56</f>
        <v>0</v>
      </c>
      <c r="C75">
        <f t="array" ref="C75">MAX(IF($A$3:$A$14&lt;=B75,IF($A$3:$A$14&lt;&gt;"",$A$3:$A$14)))</f>
        <v>0</v>
      </c>
      <c r="D75">
        <f t="array" ref="D75">MIN(IF($A$3:$A$14&gt;=B75,IF($A$3:$A$14&lt;&gt;"",$A$3:$A$14)))</f>
        <v>0</v>
      </c>
      <c r="E75">
        <f>Eingabe!C56</f>
        <v>0</v>
      </c>
      <c r="F75">
        <f t="array" ref="F75">IF(E75=1,IF(ISERROR(MATCH(B75,$A$3:$A$14,0)),((B75-C75)*INDEX(C$3:C$14,MATCH(D75,$A$3:$A$14,0))+ABS(B75-D75)*INDEX(C$3:C$14,MATCH(C75,$A$3:$A$14,0)))/(D75-C75),INDEX(C$3:C$14,MATCH(B75,$A$3:$A$14,0))),IF(E75=2,IF(ISERROR(MATCH(B75,$A$3:$A$14,0)),((B75-C75)*INDEX(D$3:D$14,MATCH(D75,$A$3:$A$14,0))+ABS(B75-D75)*INDEX(D$3:D$14,MATCH(C75,$A$3:$A$14,0)))/(D75-C75),INDEX(D$3:D$14,MATCH(B75,$A$3:$A$14,0))),IF(E75=3,IF(ISERROR(MATCH(B75,$A$3:$A$14,0)),((B75-C75)*INDEX(E$3:E$14,MATCH(D75,$A$3:$A$14,0))+ABS(B75-D75)*INDEX(E$3:E$14,MATCH(C75,$A$3:$A$14,0)))/(D75-C75),INDEX(E$3:E$14,MATCH(B75,$A$3:$A$14,0))),IF(E75=4,IF(ISERROR(MATCH(B75,$A$3:$A$14,0)),((B75-C75)*INDEX(F$3:F$14,MATCH(D75,$A$3:$A$14,0))+ABS(B75-D75)*INDEX(F$3:F$14,MATCH(C75,$A$3:$A$14,0)))/(D75-C75),INDEX(F$3:F$14,MATCH(B75,$A$3:$A$14,0))),IF(E75=5,IF(ISERROR(MATCH(B75,$A$3:$A$14,0)),((B75-C75)*INDEX(G$3:G$14,MATCH(D75,$A$3:$A$14,0))+ABS(B75-D75)*INDEX(G$3:G$14,MATCH(C75,$A$3:$A$14,0)))/(D75-C75),INDEX(G$3:G$14,MATCH(B75,$A$3:$A$14,0))),IF(E75=6,IF(ISERROR(MATCH(B75,$A$3:$A$14,0)),((B75-C75)*INDEX(H$3:H$14,MATCH(D75,$A$3:$A$14,0))+ABS(B75-D75)*INDEX(H$3:H$14,MATCH(C75,$A$3:$A$14,0)))/(D75-C75),INDEX(H$3:H$14,MATCH(B75,$A$3:$A$14,0))),IF(E75=7,IF(ISERROR(MATCH(B75,$A$3:$A$14,0)),((B75-C75)*INDEX(I$3:I$14,MATCH(D75,$A$3:$A$14,0))+ABS(B75-D75)*INDEX(I$3:I$14,MATCH(C75,$A$3:$A$14,0)))/(D75-C75),INDEX(I$3:I$14,MATCH(B75,$A$3:$A$14,0))),IF(E75=8,IF(ISERROR(MATCH(B75,$A$3:$A$14,0)),((B75-C75)*INDEX(J$3:J$14,MATCH(D75,$A$3:$A$14,0))+ABS(B75-D75)*INDEX(J$3:J$14,MATCH(C75,$A$3:$A$14,0)))/(D75-C75),INDEX(J$3:J$14,MATCH(B75,$A$3:$A$14,0))),IF(E75=9,IF(ISERROR(MATCH(B75,$A$3:$A$14,0)),((B75-C75)*INDEX(K$3:K$14,MATCH(D75,$A$3:$A$14,0))+ABS(B75-D75)*INDEX(K$3:K$14,MATCH(C75,$A$3:$A$14,0)))/(D75-C75),INDEX(K$3:K$14,MATCH(B75,$A$3:$A$14,0))),IF(E75=0,IF(ISERROR(MATCH(B75,$A$3:$A$14,0)),((B75-C75)*INDEX(L$3:L$14,MATCH(D75,$A$3:$A$14,0))+ABS(B75-D75)*INDEX(L$3:L$14,MATCH(C75,$A$3:$A$14,0)))/(D75-C75),INDEX(L$3:L$14,MATCH(B75,$A$3:$A$14,0))),"Kondensatoen zwischen 0 und 9"))))))))))</f>
        <v>0</v>
      </c>
    </row>
    <row r="76" spans="1:6">
      <c r="A76" s="12">
        <v>57</v>
      </c>
      <c r="B76">
        <f>Eingabe!D57</f>
        <v>0</v>
      </c>
      <c r="C76">
        <f t="array" ref="C76">MAX(IF($A$3:$A$14&lt;=B76,IF($A$3:$A$14&lt;&gt;"",$A$3:$A$14)))</f>
        <v>0</v>
      </c>
      <c r="D76">
        <f t="array" ref="D76">MIN(IF($A$3:$A$14&gt;=B76,IF($A$3:$A$14&lt;&gt;"",$A$3:$A$14)))</f>
        <v>0</v>
      </c>
      <c r="E76">
        <f>Eingabe!C57</f>
        <v>0</v>
      </c>
      <c r="F76">
        <f t="array" ref="F76">IF(E76=1,IF(ISERROR(MATCH(B76,$A$3:$A$14,0)),((B76-C76)*INDEX(C$3:C$14,MATCH(D76,$A$3:$A$14,0))+ABS(B76-D76)*INDEX(C$3:C$14,MATCH(C76,$A$3:$A$14,0)))/(D76-C76),INDEX(C$3:C$14,MATCH(B76,$A$3:$A$14,0))),IF(E76=2,IF(ISERROR(MATCH(B76,$A$3:$A$14,0)),((B76-C76)*INDEX(D$3:D$14,MATCH(D76,$A$3:$A$14,0))+ABS(B76-D76)*INDEX(D$3:D$14,MATCH(C76,$A$3:$A$14,0)))/(D76-C76),INDEX(D$3:D$14,MATCH(B76,$A$3:$A$14,0))),IF(E76=3,IF(ISERROR(MATCH(B76,$A$3:$A$14,0)),((B76-C76)*INDEX(E$3:E$14,MATCH(D76,$A$3:$A$14,0))+ABS(B76-D76)*INDEX(E$3:E$14,MATCH(C76,$A$3:$A$14,0)))/(D76-C76),INDEX(E$3:E$14,MATCH(B76,$A$3:$A$14,0))),IF(E76=4,IF(ISERROR(MATCH(B76,$A$3:$A$14,0)),((B76-C76)*INDEX(F$3:F$14,MATCH(D76,$A$3:$A$14,0))+ABS(B76-D76)*INDEX(F$3:F$14,MATCH(C76,$A$3:$A$14,0)))/(D76-C76),INDEX(F$3:F$14,MATCH(B76,$A$3:$A$14,0))),IF(E76=5,IF(ISERROR(MATCH(B76,$A$3:$A$14,0)),((B76-C76)*INDEX(G$3:G$14,MATCH(D76,$A$3:$A$14,0))+ABS(B76-D76)*INDEX(G$3:G$14,MATCH(C76,$A$3:$A$14,0)))/(D76-C76),INDEX(G$3:G$14,MATCH(B76,$A$3:$A$14,0))),IF(E76=6,IF(ISERROR(MATCH(B76,$A$3:$A$14,0)),((B76-C76)*INDEX(H$3:H$14,MATCH(D76,$A$3:$A$14,0))+ABS(B76-D76)*INDEX(H$3:H$14,MATCH(C76,$A$3:$A$14,0)))/(D76-C76),INDEX(H$3:H$14,MATCH(B76,$A$3:$A$14,0))),IF(E76=7,IF(ISERROR(MATCH(B76,$A$3:$A$14,0)),((B76-C76)*INDEX(I$3:I$14,MATCH(D76,$A$3:$A$14,0))+ABS(B76-D76)*INDEX(I$3:I$14,MATCH(C76,$A$3:$A$14,0)))/(D76-C76),INDEX(I$3:I$14,MATCH(B76,$A$3:$A$14,0))),IF(E76=8,IF(ISERROR(MATCH(B76,$A$3:$A$14,0)),((B76-C76)*INDEX(J$3:J$14,MATCH(D76,$A$3:$A$14,0))+ABS(B76-D76)*INDEX(J$3:J$14,MATCH(C76,$A$3:$A$14,0)))/(D76-C76),INDEX(J$3:J$14,MATCH(B76,$A$3:$A$14,0))),IF(E76=9,IF(ISERROR(MATCH(B76,$A$3:$A$14,0)),((B76-C76)*INDEX(K$3:K$14,MATCH(D76,$A$3:$A$14,0))+ABS(B76-D76)*INDEX(K$3:K$14,MATCH(C76,$A$3:$A$14,0)))/(D76-C76),INDEX(K$3:K$14,MATCH(B76,$A$3:$A$14,0))),IF(E76=0,IF(ISERROR(MATCH(B76,$A$3:$A$14,0)),((B76-C76)*INDEX(L$3:L$14,MATCH(D76,$A$3:$A$14,0))+ABS(B76-D76)*INDEX(L$3:L$14,MATCH(C76,$A$3:$A$14,0)))/(D76-C76),INDEX(L$3:L$14,MATCH(B76,$A$3:$A$14,0))),"Kondensatoen zwischen 0 und 9"))))))))))</f>
        <v>0</v>
      </c>
    </row>
    <row r="77" spans="1:6">
      <c r="A77" s="12">
        <v>58</v>
      </c>
      <c r="B77">
        <f>Eingabe!D58</f>
        <v>0</v>
      </c>
      <c r="C77">
        <f t="array" ref="C77">MAX(IF($A$3:$A$14&lt;=B77,IF($A$3:$A$14&lt;&gt;"",$A$3:$A$14)))</f>
        <v>0</v>
      </c>
      <c r="D77">
        <f t="array" ref="D77">MIN(IF($A$3:$A$14&gt;=B77,IF($A$3:$A$14&lt;&gt;"",$A$3:$A$14)))</f>
        <v>0</v>
      </c>
      <c r="E77">
        <f>Eingabe!C58</f>
        <v>0</v>
      </c>
      <c r="F77">
        <f t="array" ref="F77">IF(E77=1,IF(ISERROR(MATCH(B77,$A$3:$A$14,0)),((B77-C77)*INDEX(C$3:C$14,MATCH(D77,$A$3:$A$14,0))+ABS(B77-D77)*INDEX(C$3:C$14,MATCH(C77,$A$3:$A$14,0)))/(D77-C77),INDEX(C$3:C$14,MATCH(B77,$A$3:$A$14,0))),IF(E77=2,IF(ISERROR(MATCH(B77,$A$3:$A$14,0)),((B77-C77)*INDEX(D$3:D$14,MATCH(D77,$A$3:$A$14,0))+ABS(B77-D77)*INDEX(D$3:D$14,MATCH(C77,$A$3:$A$14,0)))/(D77-C77),INDEX(D$3:D$14,MATCH(B77,$A$3:$A$14,0))),IF(E77=3,IF(ISERROR(MATCH(B77,$A$3:$A$14,0)),((B77-C77)*INDEX(E$3:E$14,MATCH(D77,$A$3:$A$14,0))+ABS(B77-D77)*INDEX(E$3:E$14,MATCH(C77,$A$3:$A$14,0)))/(D77-C77),INDEX(E$3:E$14,MATCH(B77,$A$3:$A$14,0))),IF(E77=4,IF(ISERROR(MATCH(B77,$A$3:$A$14,0)),((B77-C77)*INDEX(F$3:F$14,MATCH(D77,$A$3:$A$14,0))+ABS(B77-D77)*INDEX(F$3:F$14,MATCH(C77,$A$3:$A$14,0)))/(D77-C77),INDEX(F$3:F$14,MATCH(B77,$A$3:$A$14,0))),IF(E77=5,IF(ISERROR(MATCH(B77,$A$3:$A$14,0)),((B77-C77)*INDEX(G$3:G$14,MATCH(D77,$A$3:$A$14,0))+ABS(B77-D77)*INDEX(G$3:G$14,MATCH(C77,$A$3:$A$14,0)))/(D77-C77),INDEX(G$3:G$14,MATCH(B77,$A$3:$A$14,0))),IF(E77=6,IF(ISERROR(MATCH(B77,$A$3:$A$14,0)),((B77-C77)*INDEX(H$3:H$14,MATCH(D77,$A$3:$A$14,0))+ABS(B77-D77)*INDEX(H$3:H$14,MATCH(C77,$A$3:$A$14,0)))/(D77-C77),INDEX(H$3:H$14,MATCH(B77,$A$3:$A$14,0))),IF(E77=7,IF(ISERROR(MATCH(B77,$A$3:$A$14,0)),((B77-C77)*INDEX(I$3:I$14,MATCH(D77,$A$3:$A$14,0))+ABS(B77-D77)*INDEX(I$3:I$14,MATCH(C77,$A$3:$A$14,0)))/(D77-C77),INDEX(I$3:I$14,MATCH(B77,$A$3:$A$14,0))),IF(E77=8,IF(ISERROR(MATCH(B77,$A$3:$A$14,0)),((B77-C77)*INDEX(J$3:J$14,MATCH(D77,$A$3:$A$14,0))+ABS(B77-D77)*INDEX(J$3:J$14,MATCH(C77,$A$3:$A$14,0)))/(D77-C77),INDEX(J$3:J$14,MATCH(B77,$A$3:$A$14,0))),IF(E77=9,IF(ISERROR(MATCH(B77,$A$3:$A$14,0)),((B77-C77)*INDEX(K$3:K$14,MATCH(D77,$A$3:$A$14,0))+ABS(B77-D77)*INDEX(K$3:K$14,MATCH(C77,$A$3:$A$14,0)))/(D77-C77),INDEX(K$3:K$14,MATCH(B77,$A$3:$A$14,0))),IF(E77=0,IF(ISERROR(MATCH(B77,$A$3:$A$14,0)),((B77-C77)*INDEX(L$3:L$14,MATCH(D77,$A$3:$A$14,0))+ABS(B77-D77)*INDEX(L$3:L$14,MATCH(C77,$A$3:$A$14,0)))/(D77-C77),INDEX(L$3:L$14,MATCH(B77,$A$3:$A$14,0))),"Kondensatoen zwischen 0 und 9"))))))))))</f>
        <v>0</v>
      </c>
    </row>
    <row r="78" spans="1:6">
      <c r="A78" s="12">
        <v>59</v>
      </c>
      <c r="B78">
        <f>Eingabe!D59</f>
        <v>0</v>
      </c>
      <c r="C78">
        <f t="array" ref="C78">MAX(IF($A$3:$A$14&lt;=B78,IF($A$3:$A$14&lt;&gt;"",$A$3:$A$14)))</f>
        <v>0</v>
      </c>
      <c r="D78">
        <f t="array" ref="D78">MIN(IF($A$3:$A$14&gt;=B78,IF($A$3:$A$14&lt;&gt;"",$A$3:$A$14)))</f>
        <v>0</v>
      </c>
      <c r="E78">
        <f>Eingabe!C59</f>
        <v>0</v>
      </c>
      <c r="F78">
        <f t="array" ref="F78">IF(E78=1,IF(ISERROR(MATCH(B78,$A$3:$A$14,0)),((B78-C78)*INDEX(C$3:C$14,MATCH(D78,$A$3:$A$14,0))+ABS(B78-D78)*INDEX(C$3:C$14,MATCH(C78,$A$3:$A$14,0)))/(D78-C78),INDEX(C$3:C$14,MATCH(B78,$A$3:$A$14,0))),IF(E78=2,IF(ISERROR(MATCH(B78,$A$3:$A$14,0)),((B78-C78)*INDEX(D$3:D$14,MATCH(D78,$A$3:$A$14,0))+ABS(B78-D78)*INDEX(D$3:D$14,MATCH(C78,$A$3:$A$14,0)))/(D78-C78),INDEX(D$3:D$14,MATCH(B78,$A$3:$A$14,0))),IF(E78=3,IF(ISERROR(MATCH(B78,$A$3:$A$14,0)),((B78-C78)*INDEX(E$3:E$14,MATCH(D78,$A$3:$A$14,0))+ABS(B78-D78)*INDEX(E$3:E$14,MATCH(C78,$A$3:$A$14,0)))/(D78-C78),INDEX(E$3:E$14,MATCH(B78,$A$3:$A$14,0))),IF(E78=4,IF(ISERROR(MATCH(B78,$A$3:$A$14,0)),((B78-C78)*INDEX(F$3:F$14,MATCH(D78,$A$3:$A$14,0))+ABS(B78-D78)*INDEX(F$3:F$14,MATCH(C78,$A$3:$A$14,0)))/(D78-C78),INDEX(F$3:F$14,MATCH(B78,$A$3:$A$14,0))),IF(E78=5,IF(ISERROR(MATCH(B78,$A$3:$A$14,0)),((B78-C78)*INDEX(G$3:G$14,MATCH(D78,$A$3:$A$14,0))+ABS(B78-D78)*INDEX(G$3:G$14,MATCH(C78,$A$3:$A$14,0)))/(D78-C78),INDEX(G$3:G$14,MATCH(B78,$A$3:$A$14,0))),IF(E78=6,IF(ISERROR(MATCH(B78,$A$3:$A$14,0)),((B78-C78)*INDEX(H$3:H$14,MATCH(D78,$A$3:$A$14,0))+ABS(B78-D78)*INDEX(H$3:H$14,MATCH(C78,$A$3:$A$14,0)))/(D78-C78),INDEX(H$3:H$14,MATCH(B78,$A$3:$A$14,0))),IF(E78=7,IF(ISERROR(MATCH(B78,$A$3:$A$14,0)),((B78-C78)*INDEX(I$3:I$14,MATCH(D78,$A$3:$A$14,0))+ABS(B78-D78)*INDEX(I$3:I$14,MATCH(C78,$A$3:$A$14,0)))/(D78-C78),INDEX(I$3:I$14,MATCH(B78,$A$3:$A$14,0))),IF(E78=8,IF(ISERROR(MATCH(B78,$A$3:$A$14,0)),((B78-C78)*INDEX(J$3:J$14,MATCH(D78,$A$3:$A$14,0))+ABS(B78-D78)*INDEX(J$3:J$14,MATCH(C78,$A$3:$A$14,0)))/(D78-C78),INDEX(J$3:J$14,MATCH(B78,$A$3:$A$14,0))),IF(E78=9,IF(ISERROR(MATCH(B78,$A$3:$A$14,0)),((B78-C78)*INDEX(K$3:K$14,MATCH(D78,$A$3:$A$14,0))+ABS(B78-D78)*INDEX(K$3:K$14,MATCH(C78,$A$3:$A$14,0)))/(D78-C78),INDEX(K$3:K$14,MATCH(B78,$A$3:$A$14,0))),IF(E78=0,IF(ISERROR(MATCH(B78,$A$3:$A$14,0)),((B78-C78)*INDEX(L$3:L$14,MATCH(D78,$A$3:$A$14,0))+ABS(B78-D78)*INDEX(L$3:L$14,MATCH(C78,$A$3:$A$14,0)))/(D78-C78),INDEX(L$3:L$14,MATCH(B78,$A$3:$A$14,0))),"Kondensatoen zwischen 0 und 9"))))))))))</f>
        <v>0</v>
      </c>
    </row>
    <row r="79" spans="1:6">
      <c r="A79" s="12">
        <v>60</v>
      </c>
      <c r="B79">
        <f>Eingabe!D60</f>
        <v>0</v>
      </c>
      <c r="C79">
        <f t="array" ref="C79">MAX(IF($A$3:$A$14&lt;=B79,IF($A$3:$A$14&lt;&gt;"",$A$3:$A$14)))</f>
        <v>0</v>
      </c>
      <c r="D79">
        <f t="array" ref="D79">MIN(IF($A$3:$A$14&gt;=B79,IF($A$3:$A$14&lt;&gt;"",$A$3:$A$14)))</f>
        <v>0</v>
      </c>
      <c r="E79">
        <f>Eingabe!C60</f>
        <v>0</v>
      </c>
      <c r="F79">
        <f t="array" ref="F79">IF(E79=1,IF(ISERROR(MATCH(B79,$A$3:$A$14,0)),((B79-C79)*INDEX(C$3:C$14,MATCH(D79,$A$3:$A$14,0))+ABS(B79-D79)*INDEX(C$3:C$14,MATCH(C79,$A$3:$A$14,0)))/(D79-C79),INDEX(C$3:C$14,MATCH(B79,$A$3:$A$14,0))),IF(E79=2,IF(ISERROR(MATCH(B79,$A$3:$A$14,0)),((B79-C79)*INDEX(D$3:D$14,MATCH(D79,$A$3:$A$14,0))+ABS(B79-D79)*INDEX(D$3:D$14,MATCH(C79,$A$3:$A$14,0)))/(D79-C79),INDEX(D$3:D$14,MATCH(B79,$A$3:$A$14,0))),IF(E79=3,IF(ISERROR(MATCH(B79,$A$3:$A$14,0)),((B79-C79)*INDEX(E$3:E$14,MATCH(D79,$A$3:$A$14,0))+ABS(B79-D79)*INDEX(E$3:E$14,MATCH(C79,$A$3:$A$14,0)))/(D79-C79),INDEX(E$3:E$14,MATCH(B79,$A$3:$A$14,0))),IF(E79=4,IF(ISERROR(MATCH(B79,$A$3:$A$14,0)),((B79-C79)*INDEX(F$3:F$14,MATCH(D79,$A$3:$A$14,0))+ABS(B79-D79)*INDEX(F$3:F$14,MATCH(C79,$A$3:$A$14,0)))/(D79-C79),INDEX(F$3:F$14,MATCH(B79,$A$3:$A$14,0))),IF(E79=5,IF(ISERROR(MATCH(B79,$A$3:$A$14,0)),((B79-C79)*INDEX(G$3:G$14,MATCH(D79,$A$3:$A$14,0))+ABS(B79-D79)*INDEX(G$3:G$14,MATCH(C79,$A$3:$A$14,0)))/(D79-C79),INDEX(G$3:G$14,MATCH(B79,$A$3:$A$14,0))),IF(E79=6,IF(ISERROR(MATCH(B79,$A$3:$A$14,0)),((B79-C79)*INDEX(H$3:H$14,MATCH(D79,$A$3:$A$14,0))+ABS(B79-D79)*INDEX(H$3:H$14,MATCH(C79,$A$3:$A$14,0)))/(D79-C79),INDEX(H$3:H$14,MATCH(B79,$A$3:$A$14,0))),IF(E79=7,IF(ISERROR(MATCH(B79,$A$3:$A$14,0)),((B79-C79)*INDEX(I$3:I$14,MATCH(D79,$A$3:$A$14,0))+ABS(B79-D79)*INDEX(I$3:I$14,MATCH(C79,$A$3:$A$14,0)))/(D79-C79),INDEX(I$3:I$14,MATCH(B79,$A$3:$A$14,0))),IF(E79=8,IF(ISERROR(MATCH(B79,$A$3:$A$14,0)),((B79-C79)*INDEX(J$3:J$14,MATCH(D79,$A$3:$A$14,0))+ABS(B79-D79)*INDEX(J$3:J$14,MATCH(C79,$A$3:$A$14,0)))/(D79-C79),INDEX(J$3:J$14,MATCH(B79,$A$3:$A$14,0))),IF(E79=9,IF(ISERROR(MATCH(B79,$A$3:$A$14,0)),((B79-C79)*INDEX(K$3:K$14,MATCH(D79,$A$3:$A$14,0))+ABS(B79-D79)*INDEX(K$3:K$14,MATCH(C79,$A$3:$A$14,0)))/(D79-C79),INDEX(K$3:K$14,MATCH(B79,$A$3:$A$14,0))),IF(E79=0,IF(ISERROR(MATCH(B79,$A$3:$A$14,0)),((B79-C79)*INDEX(L$3:L$14,MATCH(D79,$A$3:$A$14,0))+ABS(B79-D79)*INDEX(L$3:L$14,MATCH(C79,$A$3:$A$14,0)))/(D79-C79),INDEX(L$3:L$14,MATCH(B79,$A$3:$A$14,0))),"Kondensatoen zwischen 0 und 9"))))))))))</f>
        <v>0</v>
      </c>
    </row>
    <row r="80" spans="1:6">
      <c r="A80" s="12">
        <v>61</v>
      </c>
      <c r="B80">
        <f>Eingabe!D61</f>
        <v>0</v>
      </c>
      <c r="C80">
        <f t="array" ref="C80">MAX(IF($A$3:$A$14&lt;=B80,IF($A$3:$A$14&lt;&gt;"",$A$3:$A$14)))</f>
        <v>0</v>
      </c>
      <c r="D80">
        <f t="array" ref="D80">MIN(IF($A$3:$A$14&gt;=B80,IF($A$3:$A$14&lt;&gt;"",$A$3:$A$14)))</f>
        <v>0</v>
      </c>
      <c r="E80">
        <f>Eingabe!C61</f>
        <v>0</v>
      </c>
      <c r="F80">
        <f t="array" ref="F80">IF(E80=1,IF(ISERROR(MATCH(B80,$A$3:$A$14,0)),((B80-C80)*INDEX(C$3:C$14,MATCH(D80,$A$3:$A$14,0))+ABS(B80-D80)*INDEX(C$3:C$14,MATCH(C80,$A$3:$A$14,0)))/(D80-C80),INDEX(C$3:C$14,MATCH(B80,$A$3:$A$14,0))),IF(E80=2,IF(ISERROR(MATCH(B80,$A$3:$A$14,0)),((B80-C80)*INDEX(D$3:D$14,MATCH(D80,$A$3:$A$14,0))+ABS(B80-D80)*INDEX(D$3:D$14,MATCH(C80,$A$3:$A$14,0)))/(D80-C80),INDEX(D$3:D$14,MATCH(B80,$A$3:$A$14,0))),IF(E80=3,IF(ISERROR(MATCH(B80,$A$3:$A$14,0)),((B80-C80)*INDEX(E$3:E$14,MATCH(D80,$A$3:$A$14,0))+ABS(B80-D80)*INDEX(E$3:E$14,MATCH(C80,$A$3:$A$14,0)))/(D80-C80),INDEX(E$3:E$14,MATCH(B80,$A$3:$A$14,0))),IF(E80=4,IF(ISERROR(MATCH(B80,$A$3:$A$14,0)),((B80-C80)*INDEX(F$3:F$14,MATCH(D80,$A$3:$A$14,0))+ABS(B80-D80)*INDEX(F$3:F$14,MATCH(C80,$A$3:$A$14,0)))/(D80-C80),INDEX(F$3:F$14,MATCH(B80,$A$3:$A$14,0))),IF(E80=5,IF(ISERROR(MATCH(B80,$A$3:$A$14,0)),((B80-C80)*INDEX(G$3:G$14,MATCH(D80,$A$3:$A$14,0))+ABS(B80-D80)*INDEX(G$3:G$14,MATCH(C80,$A$3:$A$14,0)))/(D80-C80),INDEX(G$3:G$14,MATCH(B80,$A$3:$A$14,0))),IF(E80=6,IF(ISERROR(MATCH(B80,$A$3:$A$14,0)),((B80-C80)*INDEX(H$3:H$14,MATCH(D80,$A$3:$A$14,0))+ABS(B80-D80)*INDEX(H$3:H$14,MATCH(C80,$A$3:$A$14,0)))/(D80-C80),INDEX(H$3:H$14,MATCH(B80,$A$3:$A$14,0))),IF(E80=7,IF(ISERROR(MATCH(B80,$A$3:$A$14,0)),((B80-C80)*INDEX(I$3:I$14,MATCH(D80,$A$3:$A$14,0))+ABS(B80-D80)*INDEX(I$3:I$14,MATCH(C80,$A$3:$A$14,0)))/(D80-C80),INDEX(I$3:I$14,MATCH(B80,$A$3:$A$14,0))),IF(E80=8,IF(ISERROR(MATCH(B80,$A$3:$A$14,0)),((B80-C80)*INDEX(J$3:J$14,MATCH(D80,$A$3:$A$14,0))+ABS(B80-D80)*INDEX(J$3:J$14,MATCH(C80,$A$3:$A$14,0)))/(D80-C80),INDEX(J$3:J$14,MATCH(B80,$A$3:$A$14,0))),IF(E80=9,IF(ISERROR(MATCH(B80,$A$3:$A$14,0)),((B80-C80)*INDEX(K$3:K$14,MATCH(D80,$A$3:$A$14,0))+ABS(B80-D80)*INDEX(K$3:K$14,MATCH(C80,$A$3:$A$14,0)))/(D80-C80),INDEX(K$3:K$14,MATCH(B80,$A$3:$A$14,0))),IF(E80=0,IF(ISERROR(MATCH(B80,$A$3:$A$14,0)),((B80-C80)*INDEX(L$3:L$14,MATCH(D80,$A$3:$A$14,0))+ABS(B80-D80)*INDEX(L$3:L$14,MATCH(C80,$A$3:$A$14,0)))/(D80-C80),INDEX(L$3:L$14,MATCH(B80,$A$3:$A$14,0))),"Kondensatoen zwischen 0 und 9"))))))))))</f>
        <v>0</v>
      </c>
    </row>
    <row r="81" spans="1:6">
      <c r="A81" s="12">
        <v>62</v>
      </c>
      <c r="B81">
        <f>Eingabe!D62</f>
        <v>0</v>
      </c>
      <c r="C81">
        <f t="array" ref="C81">MAX(IF($A$3:$A$14&lt;=B81,IF($A$3:$A$14&lt;&gt;"",$A$3:$A$14)))</f>
        <v>0</v>
      </c>
      <c r="D81">
        <f t="array" ref="D81">MIN(IF($A$3:$A$14&gt;=B81,IF($A$3:$A$14&lt;&gt;"",$A$3:$A$14)))</f>
        <v>0</v>
      </c>
      <c r="E81">
        <f>Eingabe!C62</f>
        <v>0</v>
      </c>
      <c r="F81">
        <f t="array" ref="F81">IF(E81=1,IF(ISERROR(MATCH(B81,$A$3:$A$14,0)),((B81-C81)*INDEX(C$3:C$14,MATCH(D81,$A$3:$A$14,0))+ABS(B81-D81)*INDEX(C$3:C$14,MATCH(C81,$A$3:$A$14,0)))/(D81-C81),INDEX(C$3:C$14,MATCH(B81,$A$3:$A$14,0))),IF(E81=2,IF(ISERROR(MATCH(B81,$A$3:$A$14,0)),((B81-C81)*INDEX(D$3:D$14,MATCH(D81,$A$3:$A$14,0))+ABS(B81-D81)*INDEX(D$3:D$14,MATCH(C81,$A$3:$A$14,0)))/(D81-C81),INDEX(D$3:D$14,MATCH(B81,$A$3:$A$14,0))),IF(E81=3,IF(ISERROR(MATCH(B81,$A$3:$A$14,0)),((B81-C81)*INDEX(E$3:E$14,MATCH(D81,$A$3:$A$14,0))+ABS(B81-D81)*INDEX(E$3:E$14,MATCH(C81,$A$3:$A$14,0)))/(D81-C81),INDEX(E$3:E$14,MATCH(B81,$A$3:$A$14,0))),IF(E81=4,IF(ISERROR(MATCH(B81,$A$3:$A$14,0)),((B81-C81)*INDEX(F$3:F$14,MATCH(D81,$A$3:$A$14,0))+ABS(B81-D81)*INDEX(F$3:F$14,MATCH(C81,$A$3:$A$14,0)))/(D81-C81),INDEX(F$3:F$14,MATCH(B81,$A$3:$A$14,0))),IF(E81=5,IF(ISERROR(MATCH(B81,$A$3:$A$14,0)),((B81-C81)*INDEX(G$3:G$14,MATCH(D81,$A$3:$A$14,0))+ABS(B81-D81)*INDEX(G$3:G$14,MATCH(C81,$A$3:$A$14,0)))/(D81-C81),INDEX(G$3:G$14,MATCH(B81,$A$3:$A$14,0))),IF(E81=6,IF(ISERROR(MATCH(B81,$A$3:$A$14,0)),((B81-C81)*INDEX(H$3:H$14,MATCH(D81,$A$3:$A$14,0))+ABS(B81-D81)*INDEX(H$3:H$14,MATCH(C81,$A$3:$A$14,0)))/(D81-C81),INDEX(H$3:H$14,MATCH(B81,$A$3:$A$14,0))),IF(E81=7,IF(ISERROR(MATCH(B81,$A$3:$A$14,0)),((B81-C81)*INDEX(I$3:I$14,MATCH(D81,$A$3:$A$14,0))+ABS(B81-D81)*INDEX(I$3:I$14,MATCH(C81,$A$3:$A$14,0)))/(D81-C81),INDEX(I$3:I$14,MATCH(B81,$A$3:$A$14,0))),IF(E81=8,IF(ISERROR(MATCH(B81,$A$3:$A$14,0)),((B81-C81)*INDEX(J$3:J$14,MATCH(D81,$A$3:$A$14,0))+ABS(B81-D81)*INDEX(J$3:J$14,MATCH(C81,$A$3:$A$14,0)))/(D81-C81),INDEX(J$3:J$14,MATCH(B81,$A$3:$A$14,0))),IF(E81=9,IF(ISERROR(MATCH(B81,$A$3:$A$14,0)),((B81-C81)*INDEX(K$3:K$14,MATCH(D81,$A$3:$A$14,0))+ABS(B81-D81)*INDEX(K$3:K$14,MATCH(C81,$A$3:$A$14,0)))/(D81-C81),INDEX(K$3:K$14,MATCH(B81,$A$3:$A$14,0))),IF(E81=0,IF(ISERROR(MATCH(B81,$A$3:$A$14,0)),((B81-C81)*INDEX(L$3:L$14,MATCH(D81,$A$3:$A$14,0))+ABS(B81-D81)*INDEX(L$3:L$14,MATCH(C81,$A$3:$A$14,0)))/(D81-C81),INDEX(L$3:L$14,MATCH(B81,$A$3:$A$14,0))),"Kondensatoen zwischen 0 und 9"))))))))))</f>
        <v>0</v>
      </c>
    </row>
    <row r="82" spans="1:6">
      <c r="A82" s="12">
        <v>63</v>
      </c>
      <c r="B82">
        <f>Eingabe!D63</f>
        <v>0</v>
      </c>
      <c r="C82">
        <f t="array" ref="C82">MAX(IF($A$3:$A$14&lt;=B82,IF($A$3:$A$14&lt;&gt;"",$A$3:$A$14)))</f>
        <v>0</v>
      </c>
      <c r="D82">
        <f t="array" ref="D82">MIN(IF($A$3:$A$14&gt;=B82,IF($A$3:$A$14&lt;&gt;"",$A$3:$A$14)))</f>
        <v>0</v>
      </c>
      <c r="E82">
        <f>Eingabe!C63</f>
        <v>0</v>
      </c>
      <c r="F82">
        <f t="array" ref="F82">IF(E82=1,IF(ISERROR(MATCH(B82,$A$3:$A$14,0)),((B82-C82)*INDEX(C$3:C$14,MATCH(D82,$A$3:$A$14,0))+ABS(B82-D82)*INDEX(C$3:C$14,MATCH(C82,$A$3:$A$14,0)))/(D82-C82),INDEX(C$3:C$14,MATCH(B82,$A$3:$A$14,0))),IF(E82=2,IF(ISERROR(MATCH(B82,$A$3:$A$14,0)),((B82-C82)*INDEX(D$3:D$14,MATCH(D82,$A$3:$A$14,0))+ABS(B82-D82)*INDEX(D$3:D$14,MATCH(C82,$A$3:$A$14,0)))/(D82-C82),INDEX(D$3:D$14,MATCH(B82,$A$3:$A$14,0))),IF(E82=3,IF(ISERROR(MATCH(B82,$A$3:$A$14,0)),((B82-C82)*INDEX(E$3:E$14,MATCH(D82,$A$3:$A$14,0))+ABS(B82-D82)*INDEX(E$3:E$14,MATCH(C82,$A$3:$A$14,0)))/(D82-C82),INDEX(E$3:E$14,MATCH(B82,$A$3:$A$14,0))),IF(E82=4,IF(ISERROR(MATCH(B82,$A$3:$A$14,0)),((B82-C82)*INDEX(F$3:F$14,MATCH(D82,$A$3:$A$14,0))+ABS(B82-D82)*INDEX(F$3:F$14,MATCH(C82,$A$3:$A$14,0)))/(D82-C82),INDEX(F$3:F$14,MATCH(B82,$A$3:$A$14,0))),IF(E82=5,IF(ISERROR(MATCH(B82,$A$3:$A$14,0)),((B82-C82)*INDEX(G$3:G$14,MATCH(D82,$A$3:$A$14,0))+ABS(B82-D82)*INDEX(G$3:G$14,MATCH(C82,$A$3:$A$14,0)))/(D82-C82),INDEX(G$3:G$14,MATCH(B82,$A$3:$A$14,0))),IF(E82=6,IF(ISERROR(MATCH(B82,$A$3:$A$14,0)),((B82-C82)*INDEX(H$3:H$14,MATCH(D82,$A$3:$A$14,0))+ABS(B82-D82)*INDEX(H$3:H$14,MATCH(C82,$A$3:$A$14,0)))/(D82-C82),INDEX(H$3:H$14,MATCH(B82,$A$3:$A$14,0))),IF(E82=7,IF(ISERROR(MATCH(B82,$A$3:$A$14,0)),((B82-C82)*INDEX(I$3:I$14,MATCH(D82,$A$3:$A$14,0))+ABS(B82-D82)*INDEX(I$3:I$14,MATCH(C82,$A$3:$A$14,0)))/(D82-C82),INDEX(I$3:I$14,MATCH(B82,$A$3:$A$14,0))),IF(E82=8,IF(ISERROR(MATCH(B82,$A$3:$A$14,0)),((B82-C82)*INDEX(J$3:J$14,MATCH(D82,$A$3:$A$14,0))+ABS(B82-D82)*INDEX(J$3:J$14,MATCH(C82,$A$3:$A$14,0)))/(D82-C82),INDEX(J$3:J$14,MATCH(B82,$A$3:$A$14,0))),IF(E82=9,IF(ISERROR(MATCH(B82,$A$3:$A$14,0)),((B82-C82)*INDEX(K$3:K$14,MATCH(D82,$A$3:$A$14,0))+ABS(B82-D82)*INDEX(K$3:K$14,MATCH(C82,$A$3:$A$14,0)))/(D82-C82),INDEX(K$3:K$14,MATCH(B82,$A$3:$A$14,0))),IF(E82=0,IF(ISERROR(MATCH(B82,$A$3:$A$14,0)),((B82-C82)*INDEX(L$3:L$14,MATCH(D82,$A$3:$A$14,0))+ABS(B82-D82)*INDEX(L$3:L$14,MATCH(C82,$A$3:$A$14,0)))/(D82-C82),INDEX(L$3:L$14,MATCH(B82,$A$3:$A$14,0))),"Kondensatoen zwischen 0 und 9"))))))))))</f>
        <v>0</v>
      </c>
    </row>
    <row r="83" spans="1:6">
      <c r="A83" s="12">
        <v>64</v>
      </c>
      <c r="B83">
        <f>Eingabe!D64</f>
        <v>0</v>
      </c>
      <c r="C83">
        <f t="array" ref="C83">MAX(IF($A$3:$A$14&lt;=B83,IF($A$3:$A$14&lt;&gt;"",$A$3:$A$14)))</f>
        <v>0</v>
      </c>
      <c r="D83">
        <f t="array" ref="D83">MIN(IF($A$3:$A$14&gt;=B83,IF($A$3:$A$14&lt;&gt;"",$A$3:$A$14)))</f>
        <v>0</v>
      </c>
      <c r="E83">
        <f>Eingabe!C64</f>
        <v>0</v>
      </c>
      <c r="F83">
        <f t="array" ref="F83">IF(E83=1,IF(ISERROR(MATCH(B83,$A$3:$A$14,0)),((B83-C83)*INDEX(C$3:C$14,MATCH(D83,$A$3:$A$14,0))+ABS(B83-D83)*INDEX(C$3:C$14,MATCH(C83,$A$3:$A$14,0)))/(D83-C83),INDEX(C$3:C$14,MATCH(B83,$A$3:$A$14,0))),IF(E83=2,IF(ISERROR(MATCH(B83,$A$3:$A$14,0)),((B83-C83)*INDEX(D$3:D$14,MATCH(D83,$A$3:$A$14,0))+ABS(B83-D83)*INDEX(D$3:D$14,MATCH(C83,$A$3:$A$14,0)))/(D83-C83),INDEX(D$3:D$14,MATCH(B83,$A$3:$A$14,0))),IF(E83=3,IF(ISERROR(MATCH(B83,$A$3:$A$14,0)),((B83-C83)*INDEX(E$3:E$14,MATCH(D83,$A$3:$A$14,0))+ABS(B83-D83)*INDEX(E$3:E$14,MATCH(C83,$A$3:$A$14,0)))/(D83-C83),INDEX(E$3:E$14,MATCH(B83,$A$3:$A$14,0))),IF(E83=4,IF(ISERROR(MATCH(B83,$A$3:$A$14,0)),((B83-C83)*INDEX(F$3:F$14,MATCH(D83,$A$3:$A$14,0))+ABS(B83-D83)*INDEX(F$3:F$14,MATCH(C83,$A$3:$A$14,0)))/(D83-C83),INDEX(F$3:F$14,MATCH(B83,$A$3:$A$14,0))),IF(E83=5,IF(ISERROR(MATCH(B83,$A$3:$A$14,0)),((B83-C83)*INDEX(G$3:G$14,MATCH(D83,$A$3:$A$14,0))+ABS(B83-D83)*INDEX(G$3:G$14,MATCH(C83,$A$3:$A$14,0)))/(D83-C83),INDEX(G$3:G$14,MATCH(B83,$A$3:$A$14,0))),IF(E83=6,IF(ISERROR(MATCH(B83,$A$3:$A$14,0)),((B83-C83)*INDEX(H$3:H$14,MATCH(D83,$A$3:$A$14,0))+ABS(B83-D83)*INDEX(H$3:H$14,MATCH(C83,$A$3:$A$14,0)))/(D83-C83),INDEX(H$3:H$14,MATCH(B83,$A$3:$A$14,0))),IF(E83=7,IF(ISERROR(MATCH(B83,$A$3:$A$14,0)),((B83-C83)*INDEX(I$3:I$14,MATCH(D83,$A$3:$A$14,0))+ABS(B83-D83)*INDEX(I$3:I$14,MATCH(C83,$A$3:$A$14,0)))/(D83-C83),INDEX(I$3:I$14,MATCH(B83,$A$3:$A$14,0))),IF(E83=8,IF(ISERROR(MATCH(B83,$A$3:$A$14,0)),((B83-C83)*INDEX(J$3:J$14,MATCH(D83,$A$3:$A$14,0))+ABS(B83-D83)*INDEX(J$3:J$14,MATCH(C83,$A$3:$A$14,0)))/(D83-C83),INDEX(J$3:J$14,MATCH(B83,$A$3:$A$14,0))),IF(E83=9,IF(ISERROR(MATCH(B83,$A$3:$A$14,0)),((B83-C83)*INDEX(K$3:K$14,MATCH(D83,$A$3:$A$14,0))+ABS(B83-D83)*INDEX(K$3:K$14,MATCH(C83,$A$3:$A$14,0)))/(D83-C83),INDEX(K$3:K$14,MATCH(B83,$A$3:$A$14,0))),IF(E83=0,IF(ISERROR(MATCH(B83,$A$3:$A$14,0)),((B83-C83)*INDEX(L$3:L$14,MATCH(D83,$A$3:$A$14,0))+ABS(B83-D83)*INDEX(L$3:L$14,MATCH(C83,$A$3:$A$14,0)))/(D83-C83),INDEX(L$3:L$14,MATCH(B83,$A$3:$A$14,0))),"Kondensatoen zwischen 0 und 9"))))))))))</f>
        <v>0</v>
      </c>
    </row>
    <row r="84" spans="1:6">
      <c r="A84" s="12">
        <v>65</v>
      </c>
      <c r="B84">
        <f>Eingabe!D65</f>
        <v>0</v>
      </c>
      <c r="C84">
        <f t="array" ref="C84">MAX(IF($A$3:$A$14&lt;=B84,IF($A$3:$A$14&lt;&gt;"",$A$3:$A$14)))</f>
        <v>0</v>
      </c>
      <c r="D84">
        <f t="array" ref="D84">MIN(IF($A$3:$A$14&gt;=B84,IF($A$3:$A$14&lt;&gt;"",$A$3:$A$14)))</f>
        <v>0</v>
      </c>
      <c r="E84">
        <f>Eingabe!C65</f>
        <v>0</v>
      </c>
      <c r="F84">
        <f t="array" ref="F84">IF(E84=1,IF(ISERROR(MATCH(B84,$A$3:$A$14,0)),((B84-C84)*INDEX(C$3:C$14,MATCH(D84,$A$3:$A$14,0))+ABS(B84-D84)*INDEX(C$3:C$14,MATCH(C84,$A$3:$A$14,0)))/(D84-C84),INDEX(C$3:C$14,MATCH(B84,$A$3:$A$14,0))),IF(E84=2,IF(ISERROR(MATCH(B84,$A$3:$A$14,0)),((B84-C84)*INDEX(D$3:D$14,MATCH(D84,$A$3:$A$14,0))+ABS(B84-D84)*INDEX(D$3:D$14,MATCH(C84,$A$3:$A$14,0)))/(D84-C84),INDEX(D$3:D$14,MATCH(B84,$A$3:$A$14,0))),IF(E84=3,IF(ISERROR(MATCH(B84,$A$3:$A$14,0)),((B84-C84)*INDEX(E$3:E$14,MATCH(D84,$A$3:$A$14,0))+ABS(B84-D84)*INDEX(E$3:E$14,MATCH(C84,$A$3:$A$14,0)))/(D84-C84),INDEX(E$3:E$14,MATCH(B84,$A$3:$A$14,0))),IF(E84=4,IF(ISERROR(MATCH(B84,$A$3:$A$14,0)),((B84-C84)*INDEX(F$3:F$14,MATCH(D84,$A$3:$A$14,0))+ABS(B84-D84)*INDEX(F$3:F$14,MATCH(C84,$A$3:$A$14,0)))/(D84-C84),INDEX(F$3:F$14,MATCH(B84,$A$3:$A$14,0))),IF(E84=5,IF(ISERROR(MATCH(B84,$A$3:$A$14,0)),((B84-C84)*INDEX(G$3:G$14,MATCH(D84,$A$3:$A$14,0))+ABS(B84-D84)*INDEX(G$3:G$14,MATCH(C84,$A$3:$A$14,0)))/(D84-C84),INDEX(G$3:G$14,MATCH(B84,$A$3:$A$14,0))),IF(E84=6,IF(ISERROR(MATCH(B84,$A$3:$A$14,0)),((B84-C84)*INDEX(H$3:H$14,MATCH(D84,$A$3:$A$14,0))+ABS(B84-D84)*INDEX(H$3:H$14,MATCH(C84,$A$3:$A$14,0)))/(D84-C84),INDEX(H$3:H$14,MATCH(B84,$A$3:$A$14,0))),IF(E84=7,IF(ISERROR(MATCH(B84,$A$3:$A$14,0)),((B84-C84)*INDEX(I$3:I$14,MATCH(D84,$A$3:$A$14,0))+ABS(B84-D84)*INDEX(I$3:I$14,MATCH(C84,$A$3:$A$14,0)))/(D84-C84),INDEX(I$3:I$14,MATCH(B84,$A$3:$A$14,0))),IF(E84=8,IF(ISERROR(MATCH(B84,$A$3:$A$14,0)),((B84-C84)*INDEX(J$3:J$14,MATCH(D84,$A$3:$A$14,0))+ABS(B84-D84)*INDEX(J$3:J$14,MATCH(C84,$A$3:$A$14,0)))/(D84-C84),INDEX(J$3:J$14,MATCH(B84,$A$3:$A$14,0))),IF(E84=9,IF(ISERROR(MATCH(B84,$A$3:$A$14,0)),((B84-C84)*INDEX(K$3:K$14,MATCH(D84,$A$3:$A$14,0))+ABS(B84-D84)*INDEX(K$3:K$14,MATCH(C84,$A$3:$A$14,0)))/(D84-C84),INDEX(K$3:K$14,MATCH(B84,$A$3:$A$14,0))),IF(E84=0,IF(ISERROR(MATCH(B84,$A$3:$A$14,0)),((B84-C84)*INDEX(L$3:L$14,MATCH(D84,$A$3:$A$14,0))+ABS(B84-D84)*INDEX(L$3:L$14,MATCH(C84,$A$3:$A$14,0)))/(D84-C84),INDEX(L$3:L$14,MATCH(B84,$A$3:$A$14,0))),"Kondensatoen zwischen 0 und 9"))))))))))</f>
        <v>0</v>
      </c>
    </row>
    <row r="85" spans="1:6">
      <c r="A85" s="12">
        <v>66</v>
      </c>
      <c r="B85">
        <f>Eingabe!D66</f>
        <v>0</v>
      </c>
      <c r="C85">
        <f t="array" ref="C85">MAX(IF($A$3:$A$14&lt;=B85,IF($A$3:$A$14&lt;&gt;"",$A$3:$A$14)))</f>
        <v>0</v>
      </c>
      <c r="D85">
        <f t="array" ref="D85">MIN(IF($A$3:$A$14&gt;=B85,IF($A$3:$A$14&lt;&gt;"",$A$3:$A$14)))</f>
        <v>0</v>
      </c>
      <c r="E85">
        <f>Eingabe!C66</f>
        <v>0</v>
      </c>
      <c r="F85">
        <f t="array" ref="F85">IF(E85=1,IF(ISERROR(MATCH(B85,$A$3:$A$14,0)),((B85-C85)*INDEX(C$3:C$14,MATCH(D85,$A$3:$A$14,0))+ABS(B85-D85)*INDEX(C$3:C$14,MATCH(C85,$A$3:$A$14,0)))/(D85-C85),INDEX(C$3:C$14,MATCH(B85,$A$3:$A$14,0))),IF(E85=2,IF(ISERROR(MATCH(B85,$A$3:$A$14,0)),((B85-C85)*INDEX(D$3:D$14,MATCH(D85,$A$3:$A$14,0))+ABS(B85-D85)*INDEX(D$3:D$14,MATCH(C85,$A$3:$A$14,0)))/(D85-C85),INDEX(D$3:D$14,MATCH(B85,$A$3:$A$14,0))),IF(E85=3,IF(ISERROR(MATCH(B85,$A$3:$A$14,0)),((B85-C85)*INDEX(E$3:E$14,MATCH(D85,$A$3:$A$14,0))+ABS(B85-D85)*INDEX(E$3:E$14,MATCH(C85,$A$3:$A$14,0)))/(D85-C85),INDEX(E$3:E$14,MATCH(B85,$A$3:$A$14,0))),IF(E85=4,IF(ISERROR(MATCH(B85,$A$3:$A$14,0)),((B85-C85)*INDEX(F$3:F$14,MATCH(D85,$A$3:$A$14,0))+ABS(B85-D85)*INDEX(F$3:F$14,MATCH(C85,$A$3:$A$14,0)))/(D85-C85),INDEX(F$3:F$14,MATCH(B85,$A$3:$A$14,0))),IF(E85=5,IF(ISERROR(MATCH(B85,$A$3:$A$14,0)),((B85-C85)*INDEX(G$3:G$14,MATCH(D85,$A$3:$A$14,0))+ABS(B85-D85)*INDEX(G$3:G$14,MATCH(C85,$A$3:$A$14,0)))/(D85-C85),INDEX(G$3:G$14,MATCH(B85,$A$3:$A$14,0))),IF(E85=6,IF(ISERROR(MATCH(B85,$A$3:$A$14,0)),((B85-C85)*INDEX(H$3:H$14,MATCH(D85,$A$3:$A$14,0))+ABS(B85-D85)*INDEX(H$3:H$14,MATCH(C85,$A$3:$A$14,0)))/(D85-C85),INDEX(H$3:H$14,MATCH(B85,$A$3:$A$14,0))),IF(E85=7,IF(ISERROR(MATCH(B85,$A$3:$A$14,0)),((B85-C85)*INDEX(I$3:I$14,MATCH(D85,$A$3:$A$14,0))+ABS(B85-D85)*INDEX(I$3:I$14,MATCH(C85,$A$3:$A$14,0)))/(D85-C85),INDEX(I$3:I$14,MATCH(B85,$A$3:$A$14,0))),IF(E85=8,IF(ISERROR(MATCH(B85,$A$3:$A$14,0)),((B85-C85)*INDEX(J$3:J$14,MATCH(D85,$A$3:$A$14,0))+ABS(B85-D85)*INDEX(J$3:J$14,MATCH(C85,$A$3:$A$14,0)))/(D85-C85),INDEX(J$3:J$14,MATCH(B85,$A$3:$A$14,0))),IF(E85=9,IF(ISERROR(MATCH(B85,$A$3:$A$14,0)),((B85-C85)*INDEX(K$3:K$14,MATCH(D85,$A$3:$A$14,0))+ABS(B85-D85)*INDEX(K$3:K$14,MATCH(C85,$A$3:$A$14,0)))/(D85-C85),INDEX(K$3:K$14,MATCH(B85,$A$3:$A$14,0))),IF(E85=0,IF(ISERROR(MATCH(B85,$A$3:$A$14,0)),((B85-C85)*INDEX(L$3:L$14,MATCH(D85,$A$3:$A$14,0))+ABS(B85-D85)*INDEX(L$3:L$14,MATCH(C85,$A$3:$A$14,0)))/(D85-C85),INDEX(L$3:L$14,MATCH(B85,$A$3:$A$14,0))),"Kondensatoen zwischen 0 und 9"))))))))))</f>
        <v>0</v>
      </c>
    </row>
    <row r="86" spans="1:6">
      <c r="A86" s="12">
        <v>67</v>
      </c>
      <c r="B86">
        <f>Eingabe!D67</f>
        <v>0</v>
      </c>
      <c r="C86">
        <f t="array" ref="C86">MAX(IF($A$3:$A$14&lt;=B86,IF($A$3:$A$14&lt;&gt;"",$A$3:$A$14)))</f>
        <v>0</v>
      </c>
      <c r="D86">
        <f t="array" ref="D86">MIN(IF($A$3:$A$14&gt;=B86,IF($A$3:$A$14&lt;&gt;"",$A$3:$A$14)))</f>
        <v>0</v>
      </c>
      <c r="E86">
        <f>Eingabe!C67</f>
        <v>0</v>
      </c>
      <c r="F86">
        <f t="array" ref="F86">IF(E86=1,IF(ISERROR(MATCH(B86,$A$3:$A$14,0)),((B86-C86)*INDEX(C$3:C$14,MATCH(D86,$A$3:$A$14,0))+ABS(B86-D86)*INDEX(C$3:C$14,MATCH(C86,$A$3:$A$14,0)))/(D86-C86),INDEX(C$3:C$14,MATCH(B86,$A$3:$A$14,0))),IF(E86=2,IF(ISERROR(MATCH(B86,$A$3:$A$14,0)),((B86-C86)*INDEX(D$3:D$14,MATCH(D86,$A$3:$A$14,0))+ABS(B86-D86)*INDEX(D$3:D$14,MATCH(C86,$A$3:$A$14,0)))/(D86-C86),INDEX(D$3:D$14,MATCH(B86,$A$3:$A$14,0))),IF(E86=3,IF(ISERROR(MATCH(B86,$A$3:$A$14,0)),((B86-C86)*INDEX(E$3:E$14,MATCH(D86,$A$3:$A$14,0))+ABS(B86-D86)*INDEX(E$3:E$14,MATCH(C86,$A$3:$A$14,0)))/(D86-C86),INDEX(E$3:E$14,MATCH(B86,$A$3:$A$14,0))),IF(E86=4,IF(ISERROR(MATCH(B86,$A$3:$A$14,0)),((B86-C86)*INDEX(F$3:F$14,MATCH(D86,$A$3:$A$14,0))+ABS(B86-D86)*INDEX(F$3:F$14,MATCH(C86,$A$3:$A$14,0)))/(D86-C86),INDEX(F$3:F$14,MATCH(B86,$A$3:$A$14,0))),IF(E86=5,IF(ISERROR(MATCH(B86,$A$3:$A$14,0)),((B86-C86)*INDEX(G$3:G$14,MATCH(D86,$A$3:$A$14,0))+ABS(B86-D86)*INDEX(G$3:G$14,MATCH(C86,$A$3:$A$14,0)))/(D86-C86),INDEX(G$3:G$14,MATCH(B86,$A$3:$A$14,0))),IF(E86=6,IF(ISERROR(MATCH(B86,$A$3:$A$14,0)),((B86-C86)*INDEX(H$3:H$14,MATCH(D86,$A$3:$A$14,0))+ABS(B86-D86)*INDEX(H$3:H$14,MATCH(C86,$A$3:$A$14,0)))/(D86-C86),INDEX(H$3:H$14,MATCH(B86,$A$3:$A$14,0))),IF(E86=7,IF(ISERROR(MATCH(B86,$A$3:$A$14,0)),((B86-C86)*INDEX(I$3:I$14,MATCH(D86,$A$3:$A$14,0))+ABS(B86-D86)*INDEX(I$3:I$14,MATCH(C86,$A$3:$A$14,0)))/(D86-C86),INDEX(I$3:I$14,MATCH(B86,$A$3:$A$14,0))),IF(E86=8,IF(ISERROR(MATCH(B86,$A$3:$A$14,0)),((B86-C86)*INDEX(J$3:J$14,MATCH(D86,$A$3:$A$14,0))+ABS(B86-D86)*INDEX(J$3:J$14,MATCH(C86,$A$3:$A$14,0)))/(D86-C86),INDEX(J$3:J$14,MATCH(B86,$A$3:$A$14,0))),IF(E86=9,IF(ISERROR(MATCH(B86,$A$3:$A$14,0)),((B86-C86)*INDEX(K$3:K$14,MATCH(D86,$A$3:$A$14,0))+ABS(B86-D86)*INDEX(K$3:K$14,MATCH(C86,$A$3:$A$14,0)))/(D86-C86),INDEX(K$3:K$14,MATCH(B86,$A$3:$A$14,0))),IF(E86=0,IF(ISERROR(MATCH(B86,$A$3:$A$14,0)),((B86-C86)*INDEX(L$3:L$14,MATCH(D86,$A$3:$A$14,0))+ABS(B86-D86)*INDEX(L$3:L$14,MATCH(C86,$A$3:$A$14,0)))/(D86-C86),INDEX(L$3:L$14,MATCH(B86,$A$3:$A$14,0))),"Kondensatoen zwischen 0 und 9"))))))))))</f>
        <v>0</v>
      </c>
    </row>
    <row r="87" spans="1:6">
      <c r="A87" s="12">
        <v>68</v>
      </c>
      <c r="B87">
        <f>Eingabe!D68</f>
        <v>0</v>
      </c>
      <c r="C87">
        <f t="array" ref="C87">MAX(IF($A$3:$A$14&lt;=B87,IF($A$3:$A$14&lt;&gt;"",$A$3:$A$14)))</f>
        <v>0</v>
      </c>
      <c r="D87">
        <f t="array" ref="D87">MIN(IF($A$3:$A$14&gt;=B87,IF($A$3:$A$14&lt;&gt;"",$A$3:$A$14)))</f>
        <v>0</v>
      </c>
      <c r="E87">
        <f>Eingabe!C68</f>
        <v>0</v>
      </c>
      <c r="F87">
        <f t="array" ref="F87">IF(E87=1,IF(ISERROR(MATCH(B87,$A$3:$A$14,0)),((B87-C87)*INDEX(C$3:C$14,MATCH(D87,$A$3:$A$14,0))+ABS(B87-D87)*INDEX(C$3:C$14,MATCH(C87,$A$3:$A$14,0)))/(D87-C87),INDEX(C$3:C$14,MATCH(B87,$A$3:$A$14,0))),IF(E87=2,IF(ISERROR(MATCH(B87,$A$3:$A$14,0)),((B87-C87)*INDEX(D$3:D$14,MATCH(D87,$A$3:$A$14,0))+ABS(B87-D87)*INDEX(D$3:D$14,MATCH(C87,$A$3:$A$14,0)))/(D87-C87),INDEX(D$3:D$14,MATCH(B87,$A$3:$A$14,0))),IF(E87=3,IF(ISERROR(MATCH(B87,$A$3:$A$14,0)),((B87-C87)*INDEX(E$3:E$14,MATCH(D87,$A$3:$A$14,0))+ABS(B87-D87)*INDEX(E$3:E$14,MATCH(C87,$A$3:$A$14,0)))/(D87-C87),INDEX(E$3:E$14,MATCH(B87,$A$3:$A$14,0))),IF(E87=4,IF(ISERROR(MATCH(B87,$A$3:$A$14,0)),((B87-C87)*INDEX(F$3:F$14,MATCH(D87,$A$3:$A$14,0))+ABS(B87-D87)*INDEX(F$3:F$14,MATCH(C87,$A$3:$A$14,0)))/(D87-C87),INDEX(F$3:F$14,MATCH(B87,$A$3:$A$14,0))),IF(E87=5,IF(ISERROR(MATCH(B87,$A$3:$A$14,0)),((B87-C87)*INDEX(G$3:G$14,MATCH(D87,$A$3:$A$14,0))+ABS(B87-D87)*INDEX(G$3:G$14,MATCH(C87,$A$3:$A$14,0)))/(D87-C87),INDEX(G$3:G$14,MATCH(B87,$A$3:$A$14,0))),IF(E87=6,IF(ISERROR(MATCH(B87,$A$3:$A$14,0)),((B87-C87)*INDEX(H$3:H$14,MATCH(D87,$A$3:$A$14,0))+ABS(B87-D87)*INDEX(H$3:H$14,MATCH(C87,$A$3:$A$14,0)))/(D87-C87),INDEX(H$3:H$14,MATCH(B87,$A$3:$A$14,0))),IF(E87=7,IF(ISERROR(MATCH(B87,$A$3:$A$14,0)),((B87-C87)*INDEX(I$3:I$14,MATCH(D87,$A$3:$A$14,0))+ABS(B87-D87)*INDEX(I$3:I$14,MATCH(C87,$A$3:$A$14,0)))/(D87-C87),INDEX(I$3:I$14,MATCH(B87,$A$3:$A$14,0))),IF(E87=8,IF(ISERROR(MATCH(B87,$A$3:$A$14,0)),((B87-C87)*INDEX(J$3:J$14,MATCH(D87,$A$3:$A$14,0))+ABS(B87-D87)*INDEX(J$3:J$14,MATCH(C87,$A$3:$A$14,0)))/(D87-C87),INDEX(J$3:J$14,MATCH(B87,$A$3:$A$14,0))),IF(E87=9,IF(ISERROR(MATCH(B87,$A$3:$A$14,0)),((B87-C87)*INDEX(K$3:K$14,MATCH(D87,$A$3:$A$14,0))+ABS(B87-D87)*INDEX(K$3:K$14,MATCH(C87,$A$3:$A$14,0)))/(D87-C87),INDEX(K$3:K$14,MATCH(B87,$A$3:$A$14,0))),IF(E87=0,IF(ISERROR(MATCH(B87,$A$3:$A$14,0)),((B87-C87)*INDEX(L$3:L$14,MATCH(D87,$A$3:$A$14,0))+ABS(B87-D87)*INDEX(L$3:L$14,MATCH(C87,$A$3:$A$14,0)))/(D87-C87),INDEX(L$3:L$14,MATCH(B87,$A$3:$A$14,0))),"Kondensatoen zwischen 0 und 9"))))))))))</f>
        <v>0</v>
      </c>
    </row>
    <row r="88" spans="1:6">
      <c r="A88" s="12">
        <v>69</v>
      </c>
      <c r="B88">
        <f>Eingabe!D69</f>
        <v>0</v>
      </c>
      <c r="C88">
        <f t="array" ref="C88">MAX(IF($A$3:$A$14&lt;=B88,IF($A$3:$A$14&lt;&gt;"",$A$3:$A$14)))</f>
        <v>0</v>
      </c>
      <c r="D88">
        <f t="array" ref="D88">MIN(IF($A$3:$A$14&gt;=B88,IF($A$3:$A$14&lt;&gt;"",$A$3:$A$14)))</f>
        <v>0</v>
      </c>
      <c r="E88">
        <f>Eingabe!C69</f>
        <v>0</v>
      </c>
      <c r="F88">
        <f t="array" ref="F88">IF(E88=1,IF(ISERROR(MATCH(B88,$A$3:$A$14,0)),((B88-C88)*INDEX(C$3:C$14,MATCH(D88,$A$3:$A$14,0))+ABS(B88-D88)*INDEX(C$3:C$14,MATCH(C88,$A$3:$A$14,0)))/(D88-C88),INDEX(C$3:C$14,MATCH(B88,$A$3:$A$14,0))),IF(E88=2,IF(ISERROR(MATCH(B88,$A$3:$A$14,0)),((B88-C88)*INDEX(D$3:D$14,MATCH(D88,$A$3:$A$14,0))+ABS(B88-D88)*INDEX(D$3:D$14,MATCH(C88,$A$3:$A$14,0)))/(D88-C88),INDEX(D$3:D$14,MATCH(B88,$A$3:$A$14,0))),IF(E88=3,IF(ISERROR(MATCH(B88,$A$3:$A$14,0)),((B88-C88)*INDEX(E$3:E$14,MATCH(D88,$A$3:$A$14,0))+ABS(B88-D88)*INDEX(E$3:E$14,MATCH(C88,$A$3:$A$14,0)))/(D88-C88),INDEX(E$3:E$14,MATCH(B88,$A$3:$A$14,0))),IF(E88=4,IF(ISERROR(MATCH(B88,$A$3:$A$14,0)),((B88-C88)*INDEX(F$3:F$14,MATCH(D88,$A$3:$A$14,0))+ABS(B88-D88)*INDEX(F$3:F$14,MATCH(C88,$A$3:$A$14,0)))/(D88-C88),INDEX(F$3:F$14,MATCH(B88,$A$3:$A$14,0))),IF(E88=5,IF(ISERROR(MATCH(B88,$A$3:$A$14,0)),((B88-C88)*INDEX(G$3:G$14,MATCH(D88,$A$3:$A$14,0))+ABS(B88-D88)*INDEX(G$3:G$14,MATCH(C88,$A$3:$A$14,0)))/(D88-C88),INDEX(G$3:G$14,MATCH(B88,$A$3:$A$14,0))),IF(E88=6,IF(ISERROR(MATCH(B88,$A$3:$A$14,0)),((B88-C88)*INDEX(H$3:H$14,MATCH(D88,$A$3:$A$14,0))+ABS(B88-D88)*INDEX(H$3:H$14,MATCH(C88,$A$3:$A$14,0)))/(D88-C88),INDEX(H$3:H$14,MATCH(B88,$A$3:$A$14,0))),IF(E88=7,IF(ISERROR(MATCH(B88,$A$3:$A$14,0)),((B88-C88)*INDEX(I$3:I$14,MATCH(D88,$A$3:$A$14,0))+ABS(B88-D88)*INDEX(I$3:I$14,MATCH(C88,$A$3:$A$14,0)))/(D88-C88),INDEX(I$3:I$14,MATCH(B88,$A$3:$A$14,0))),IF(E88=8,IF(ISERROR(MATCH(B88,$A$3:$A$14,0)),((B88-C88)*INDEX(J$3:J$14,MATCH(D88,$A$3:$A$14,0))+ABS(B88-D88)*INDEX(J$3:J$14,MATCH(C88,$A$3:$A$14,0)))/(D88-C88),INDEX(J$3:J$14,MATCH(B88,$A$3:$A$14,0))),IF(E88=9,IF(ISERROR(MATCH(B88,$A$3:$A$14,0)),((B88-C88)*INDEX(K$3:K$14,MATCH(D88,$A$3:$A$14,0))+ABS(B88-D88)*INDEX(K$3:K$14,MATCH(C88,$A$3:$A$14,0)))/(D88-C88),INDEX(K$3:K$14,MATCH(B88,$A$3:$A$14,0))),IF(E88=0,IF(ISERROR(MATCH(B88,$A$3:$A$14,0)),((B88-C88)*INDEX(L$3:L$14,MATCH(D88,$A$3:$A$14,0))+ABS(B88-D88)*INDEX(L$3:L$14,MATCH(C88,$A$3:$A$14,0)))/(D88-C88),INDEX(L$3:L$14,MATCH(B88,$A$3:$A$14,0))),"Kondensatoen zwischen 0 und 9"))))))))))</f>
        <v>0</v>
      </c>
    </row>
    <row r="89" spans="1:6">
      <c r="A89" s="12">
        <v>70</v>
      </c>
      <c r="B89">
        <f>Eingabe!D70</f>
        <v>0</v>
      </c>
      <c r="C89">
        <f t="array" ref="C89">MAX(IF($A$3:$A$14&lt;=B89,IF($A$3:$A$14&lt;&gt;"",$A$3:$A$14)))</f>
        <v>0</v>
      </c>
      <c r="D89">
        <f t="array" ref="D89">MIN(IF($A$3:$A$14&gt;=B89,IF($A$3:$A$14&lt;&gt;"",$A$3:$A$14)))</f>
        <v>0</v>
      </c>
      <c r="E89">
        <f>Eingabe!C70</f>
        <v>0</v>
      </c>
      <c r="F89">
        <f t="array" ref="F89">IF(E89=1,IF(ISERROR(MATCH(B89,$A$3:$A$14,0)),((B89-C89)*INDEX(C$3:C$14,MATCH(D89,$A$3:$A$14,0))+ABS(B89-D89)*INDEX(C$3:C$14,MATCH(C89,$A$3:$A$14,0)))/(D89-C89),INDEX(C$3:C$14,MATCH(B89,$A$3:$A$14,0))),IF(E89=2,IF(ISERROR(MATCH(B89,$A$3:$A$14,0)),((B89-C89)*INDEX(D$3:D$14,MATCH(D89,$A$3:$A$14,0))+ABS(B89-D89)*INDEX(D$3:D$14,MATCH(C89,$A$3:$A$14,0)))/(D89-C89),INDEX(D$3:D$14,MATCH(B89,$A$3:$A$14,0))),IF(E89=3,IF(ISERROR(MATCH(B89,$A$3:$A$14,0)),((B89-C89)*INDEX(E$3:E$14,MATCH(D89,$A$3:$A$14,0))+ABS(B89-D89)*INDEX(E$3:E$14,MATCH(C89,$A$3:$A$14,0)))/(D89-C89),INDEX(E$3:E$14,MATCH(B89,$A$3:$A$14,0))),IF(E89=4,IF(ISERROR(MATCH(B89,$A$3:$A$14,0)),((B89-C89)*INDEX(F$3:F$14,MATCH(D89,$A$3:$A$14,0))+ABS(B89-D89)*INDEX(F$3:F$14,MATCH(C89,$A$3:$A$14,0)))/(D89-C89),INDEX(F$3:F$14,MATCH(B89,$A$3:$A$14,0))),IF(E89=5,IF(ISERROR(MATCH(B89,$A$3:$A$14,0)),((B89-C89)*INDEX(G$3:G$14,MATCH(D89,$A$3:$A$14,0))+ABS(B89-D89)*INDEX(G$3:G$14,MATCH(C89,$A$3:$A$14,0)))/(D89-C89),INDEX(G$3:G$14,MATCH(B89,$A$3:$A$14,0))),IF(E89=6,IF(ISERROR(MATCH(B89,$A$3:$A$14,0)),((B89-C89)*INDEX(H$3:H$14,MATCH(D89,$A$3:$A$14,0))+ABS(B89-D89)*INDEX(H$3:H$14,MATCH(C89,$A$3:$A$14,0)))/(D89-C89),INDEX(H$3:H$14,MATCH(B89,$A$3:$A$14,0))),IF(E89=7,IF(ISERROR(MATCH(B89,$A$3:$A$14,0)),((B89-C89)*INDEX(I$3:I$14,MATCH(D89,$A$3:$A$14,0))+ABS(B89-D89)*INDEX(I$3:I$14,MATCH(C89,$A$3:$A$14,0)))/(D89-C89),INDEX(I$3:I$14,MATCH(B89,$A$3:$A$14,0))),IF(E89=8,IF(ISERROR(MATCH(B89,$A$3:$A$14,0)),((B89-C89)*INDEX(J$3:J$14,MATCH(D89,$A$3:$A$14,0))+ABS(B89-D89)*INDEX(J$3:J$14,MATCH(C89,$A$3:$A$14,0)))/(D89-C89),INDEX(J$3:J$14,MATCH(B89,$A$3:$A$14,0))),IF(E89=9,IF(ISERROR(MATCH(B89,$A$3:$A$14,0)),((B89-C89)*INDEX(K$3:K$14,MATCH(D89,$A$3:$A$14,0))+ABS(B89-D89)*INDEX(K$3:K$14,MATCH(C89,$A$3:$A$14,0)))/(D89-C89),INDEX(K$3:K$14,MATCH(B89,$A$3:$A$14,0))),IF(E89=0,IF(ISERROR(MATCH(B89,$A$3:$A$14,0)),((B89-C89)*INDEX(L$3:L$14,MATCH(D89,$A$3:$A$14,0))+ABS(B89-D89)*INDEX(L$3:L$14,MATCH(C89,$A$3:$A$14,0)))/(D89-C89),INDEX(L$3:L$14,MATCH(B89,$A$3:$A$14,0))),"Kondensatoen zwischen 0 und 9"))))))))))</f>
        <v>0</v>
      </c>
    </row>
    <row r="90" spans="1:6">
      <c r="A90" s="12">
        <v>71</v>
      </c>
      <c r="B90">
        <f>Eingabe!D71</f>
        <v>0</v>
      </c>
      <c r="C90">
        <f t="array" ref="C90">MAX(IF($A$3:$A$14&lt;=B90,IF($A$3:$A$14&lt;&gt;"",$A$3:$A$14)))</f>
        <v>0</v>
      </c>
      <c r="D90">
        <f t="array" ref="D90">MIN(IF($A$3:$A$14&gt;=B90,IF($A$3:$A$14&lt;&gt;"",$A$3:$A$14)))</f>
        <v>0</v>
      </c>
      <c r="E90">
        <f>Eingabe!C71</f>
        <v>0</v>
      </c>
      <c r="F90">
        <f t="array" ref="F90">IF(E90=1,IF(ISERROR(MATCH(B90,$A$3:$A$14,0)),((B90-C90)*INDEX(C$3:C$14,MATCH(D90,$A$3:$A$14,0))+ABS(B90-D90)*INDEX(C$3:C$14,MATCH(C90,$A$3:$A$14,0)))/(D90-C90),INDEX(C$3:C$14,MATCH(B90,$A$3:$A$14,0))),IF(E90=2,IF(ISERROR(MATCH(B90,$A$3:$A$14,0)),((B90-C90)*INDEX(D$3:D$14,MATCH(D90,$A$3:$A$14,0))+ABS(B90-D90)*INDEX(D$3:D$14,MATCH(C90,$A$3:$A$14,0)))/(D90-C90),INDEX(D$3:D$14,MATCH(B90,$A$3:$A$14,0))),IF(E90=3,IF(ISERROR(MATCH(B90,$A$3:$A$14,0)),((B90-C90)*INDEX(E$3:E$14,MATCH(D90,$A$3:$A$14,0))+ABS(B90-D90)*INDEX(E$3:E$14,MATCH(C90,$A$3:$A$14,0)))/(D90-C90),INDEX(E$3:E$14,MATCH(B90,$A$3:$A$14,0))),IF(E90=4,IF(ISERROR(MATCH(B90,$A$3:$A$14,0)),((B90-C90)*INDEX(F$3:F$14,MATCH(D90,$A$3:$A$14,0))+ABS(B90-D90)*INDEX(F$3:F$14,MATCH(C90,$A$3:$A$14,0)))/(D90-C90),INDEX(F$3:F$14,MATCH(B90,$A$3:$A$14,0))),IF(E90=5,IF(ISERROR(MATCH(B90,$A$3:$A$14,0)),((B90-C90)*INDEX(G$3:G$14,MATCH(D90,$A$3:$A$14,0))+ABS(B90-D90)*INDEX(G$3:G$14,MATCH(C90,$A$3:$A$14,0)))/(D90-C90),INDEX(G$3:G$14,MATCH(B90,$A$3:$A$14,0))),IF(E90=6,IF(ISERROR(MATCH(B90,$A$3:$A$14,0)),((B90-C90)*INDEX(H$3:H$14,MATCH(D90,$A$3:$A$14,0))+ABS(B90-D90)*INDEX(H$3:H$14,MATCH(C90,$A$3:$A$14,0)))/(D90-C90),INDEX(H$3:H$14,MATCH(B90,$A$3:$A$14,0))),IF(E90=7,IF(ISERROR(MATCH(B90,$A$3:$A$14,0)),((B90-C90)*INDEX(I$3:I$14,MATCH(D90,$A$3:$A$14,0))+ABS(B90-D90)*INDEX(I$3:I$14,MATCH(C90,$A$3:$A$14,0)))/(D90-C90),INDEX(I$3:I$14,MATCH(B90,$A$3:$A$14,0))),IF(E90=8,IF(ISERROR(MATCH(B90,$A$3:$A$14,0)),((B90-C90)*INDEX(J$3:J$14,MATCH(D90,$A$3:$A$14,0))+ABS(B90-D90)*INDEX(J$3:J$14,MATCH(C90,$A$3:$A$14,0)))/(D90-C90),INDEX(J$3:J$14,MATCH(B90,$A$3:$A$14,0))),IF(E90=9,IF(ISERROR(MATCH(B90,$A$3:$A$14,0)),((B90-C90)*INDEX(K$3:K$14,MATCH(D90,$A$3:$A$14,0))+ABS(B90-D90)*INDEX(K$3:K$14,MATCH(C90,$A$3:$A$14,0)))/(D90-C90),INDEX(K$3:K$14,MATCH(B90,$A$3:$A$14,0))),IF(E90=0,IF(ISERROR(MATCH(B90,$A$3:$A$14,0)),((B90-C90)*INDEX(L$3:L$14,MATCH(D90,$A$3:$A$14,0))+ABS(B90-D90)*INDEX(L$3:L$14,MATCH(C90,$A$3:$A$14,0)))/(D90-C90),INDEX(L$3:L$14,MATCH(B90,$A$3:$A$14,0))),"Kondensatoen zwischen 0 und 9"))))))))))</f>
        <v>0</v>
      </c>
    </row>
    <row r="91" spans="1:6">
      <c r="A91" s="12">
        <v>72</v>
      </c>
      <c r="B91">
        <f>Eingabe!D72</f>
        <v>0</v>
      </c>
      <c r="C91">
        <f t="array" ref="C91">MAX(IF($A$3:$A$14&lt;=B91,IF($A$3:$A$14&lt;&gt;"",$A$3:$A$14)))</f>
        <v>0</v>
      </c>
      <c r="D91">
        <f t="array" ref="D91">MIN(IF($A$3:$A$14&gt;=B91,IF($A$3:$A$14&lt;&gt;"",$A$3:$A$14)))</f>
        <v>0</v>
      </c>
      <c r="E91">
        <f>Eingabe!C72</f>
        <v>0</v>
      </c>
      <c r="F91">
        <f t="array" ref="F91">IF(E91=1,IF(ISERROR(MATCH(B91,$A$3:$A$14,0)),((B91-C91)*INDEX(C$3:C$14,MATCH(D91,$A$3:$A$14,0))+ABS(B91-D91)*INDEX(C$3:C$14,MATCH(C91,$A$3:$A$14,0)))/(D91-C91),INDEX(C$3:C$14,MATCH(B91,$A$3:$A$14,0))),IF(E91=2,IF(ISERROR(MATCH(B91,$A$3:$A$14,0)),((B91-C91)*INDEX(D$3:D$14,MATCH(D91,$A$3:$A$14,0))+ABS(B91-D91)*INDEX(D$3:D$14,MATCH(C91,$A$3:$A$14,0)))/(D91-C91),INDEX(D$3:D$14,MATCH(B91,$A$3:$A$14,0))),IF(E91=3,IF(ISERROR(MATCH(B91,$A$3:$A$14,0)),((B91-C91)*INDEX(E$3:E$14,MATCH(D91,$A$3:$A$14,0))+ABS(B91-D91)*INDEX(E$3:E$14,MATCH(C91,$A$3:$A$14,0)))/(D91-C91),INDEX(E$3:E$14,MATCH(B91,$A$3:$A$14,0))),IF(E91=4,IF(ISERROR(MATCH(B91,$A$3:$A$14,0)),((B91-C91)*INDEX(F$3:F$14,MATCH(D91,$A$3:$A$14,0))+ABS(B91-D91)*INDEX(F$3:F$14,MATCH(C91,$A$3:$A$14,0)))/(D91-C91),INDEX(F$3:F$14,MATCH(B91,$A$3:$A$14,0))),IF(E91=5,IF(ISERROR(MATCH(B91,$A$3:$A$14,0)),((B91-C91)*INDEX(G$3:G$14,MATCH(D91,$A$3:$A$14,0))+ABS(B91-D91)*INDEX(G$3:G$14,MATCH(C91,$A$3:$A$14,0)))/(D91-C91),INDEX(G$3:G$14,MATCH(B91,$A$3:$A$14,0))),IF(E91=6,IF(ISERROR(MATCH(B91,$A$3:$A$14,0)),((B91-C91)*INDEX(H$3:H$14,MATCH(D91,$A$3:$A$14,0))+ABS(B91-D91)*INDEX(H$3:H$14,MATCH(C91,$A$3:$A$14,0)))/(D91-C91),INDEX(H$3:H$14,MATCH(B91,$A$3:$A$14,0))),IF(E91=7,IF(ISERROR(MATCH(B91,$A$3:$A$14,0)),((B91-C91)*INDEX(I$3:I$14,MATCH(D91,$A$3:$A$14,0))+ABS(B91-D91)*INDEX(I$3:I$14,MATCH(C91,$A$3:$A$14,0)))/(D91-C91),INDEX(I$3:I$14,MATCH(B91,$A$3:$A$14,0))),IF(E91=8,IF(ISERROR(MATCH(B91,$A$3:$A$14,0)),((B91-C91)*INDEX(J$3:J$14,MATCH(D91,$A$3:$A$14,0))+ABS(B91-D91)*INDEX(J$3:J$14,MATCH(C91,$A$3:$A$14,0)))/(D91-C91),INDEX(J$3:J$14,MATCH(B91,$A$3:$A$14,0))),IF(E91=9,IF(ISERROR(MATCH(B91,$A$3:$A$14,0)),((B91-C91)*INDEX(K$3:K$14,MATCH(D91,$A$3:$A$14,0))+ABS(B91-D91)*INDEX(K$3:K$14,MATCH(C91,$A$3:$A$14,0)))/(D91-C91),INDEX(K$3:K$14,MATCH(B91,$A$3:$A$14,0))),IF(E91=0,IF(ISERROR(MATCH(B91,$A$3:$A$14,0)),((B91-C91)*INDEX(L$3:L$14,MATCH(D91,$A$3:$A$14,0))+ABS(B91-D91)*INDEX(L$3:L$14,MATCH(C91,$A$3:$A$14,0)))/(D91-C91),INDEX(L$3:L$14,MATCH(B91,$A$3:$A$14,0))),"Kondensatoen zwischen 0 und 9"))))))))))</f>
        <v>0</v>
      </c>
    </row>
    <row r="92" spans="1:6">
      <c r="A92" s="12">
        <v>73</v>
      </c>
      <c r="B92">
        <f>Eingabe!D73</f>
        <v>0</v>
      </c>
      <c r="C92">
        <f t="array" ref="C92">MAX(IF($A$3:$A$14&lt;=B92,IF($A$3:$A$14&lt;&gt;"",$A$3:$A$14)))</f>
        <v>0</v>
      </c>
      <c r="D92">
        <f t="array" ref="D92">MIN(IF($A$3:$A$14&gt;=B92,IF($A$3:$A$14&lt;&gt;"",$A$3:$A$14)))</f>
        <v>0</v>
      </c>
      <c r="E92">
        <f>Eingabe!C73</f>
        <v>0</v>
      </c>
      <c r="F92">
        <f t="array" ref="F92">IF(E92=1,IF(ISERROR(MATCH(B92,$A$3:$A$14,0)),((B92-C92)*INDEX(C$3:C$14,MATCH(D92,$A$3:$A$14,0))+ABS(B92-D92)*INDEX(C$3:C$14,MATCH(C92,$A$3:$A$14,0)))/(D92-C92),INDEX(C$3:C$14,MATCH(B92,$A$3:$A$14,0))),IF(E92=2,IF(ISERROR(MATCH(B92,$A$3:$A$14,0)),((B92-C92)*INDEX(D$3:D$14,MATCH(D92,$A$3:$A$14,0))+ABS(B92-D92)*INDEX(D$3:D$14,MATCH(C92,$A$3:$A$14,0)))/(D92-C92),INDEX(D$3:D$14,MATCH(B92,$A$3:$A$14,0))),IF(E92=3,IF(ISERROR(MATCH(B92,$A$3:$A$14,0)),((B92-C92)*INDEX(E$3:E$14,MATCH(D92,$A$3:$A$14,0))+ABS(B92-D92)*INDEX(E$3:E$14,MATCH(C92,$A$3:$A$14,0)))/(D92-C92),INDEX(E$3:E$14,MATCH(B92,$A$3:$A$14,0))),IF(E92=4,IF(ISERROR(MATCH(B92,$A$3:$A$14,0)),((B92-C92)*INDEX(F$3:F$14,MATCH(D92,$A$3:$A$14,0))+ABS(B92-D92)*INDEX(F$3:F$14,MATCH(C92,$A$3:$A$14,0)))/(D92-C92),INDEX(F$3:F$14,MATCH(B92,$A$3:$A$14,0))),IF(E92=5,IF(ISERROR(MATCH(B92,$A$3:$A$14,0)),((B92-C92)*INDEX(G$3:G$14,MATCH(D92,$A$3:$A$14,0))+ABS(B92-D92)*INDEX(G$3:G$14,MATCH(C92,$A$3:$A$14,0)))/(D92-C92),INDEX(G$3:G$14,MATCH(B92,$A$3:$A$14,0))),IF(E92=6,IF(ISERROR(MATCH(B92,$A$3:$A$14,0)),((B92-C92)*INDEX(H$3:H$14,MATCH(D92,$A$3:$A$14,0))+ABS(B92-D92)*INDEX(H$3:H$14,MATCH(C92,$A$3:$A$14,0)))/(D92-C92),INDEX(H$3:H$14,MATCH(B92,$A$3:$A$14,0))),IF(E92=7,IF(ISERROR(MATCH(B92,$A$3:$A$14,0)),((B92-C92)*INDEX(I$3:I$14,MATCH(D92,$A$3:$A$14,0))+ABS(B92-D92)*INDEX(I$3:I$14,MATCH(C92,$A$3:$A$14,0)))/(D92-C92),INDEX(I$3:I$14,MATCH(B92,$A$3:$A$14,0))),IF(E92=8,IF(ISERROR(MATCH(B92,$A$3:$A$14,0)),((B92-C92)*INDEX(J$3:J$14,MATCH(D92,$A$3:$A$14,0))+ABS(B92-D92)*INDEX(J$3:J$14,MATCH(C92,$A$3:$A$14,0)))/(D92-C92),INDEX(J$3:J$14,MATCH(B92,$A$3:$A$14,0))),IF(E92=9,IF(ISERROR(MATCH(B92,$A$3:$A$14,0)),((B92-C92)*INDEX(K$3:K$14,MATCH(D92,$A$3:$A$14,0))+ABS(B92-D92)*INDEX(K$3:K$14,MATCH(C92,$A$3:$A$14,0)))/(D92-C92),INDEX(K$3:K$14,MATCH(B92,$A$3:$A$14,0))),IF(E92=0,IF(ISERROR(MATCH(B92,$A$3:$A$14,0)),((B92-C92)*INDEX(L$3:L$14,MATCH(D92,$A$3:$A$14,0))+ABS(B92-D92)*INDEX(L$3:L$14,MATCH(C92,$A$3:$A$14,0)))/(D92-C92),INDEX(L$3:L$14,MATCH(B92,$A$3:$A$14,0))),"Kondensatoen zwischen 0 und 9"))))))))))</f>
        <v>0</v>
      </c>
    </row>
    <row r="93" spans="1:6">
      <c r="A93" s="12">
        <v>74</v>
      </c>
      <c r="B93">
        <f>Eingabe!D74</f>
        <v>0</v>
      </c>
      <c r="C93">
        <f t="array" ref="C93">MAX(IF($A$3:$A$14&lt;=B93,IF($A$3:$A$14&lt;&gt;"",$A$3:$A$14)))</f>
        <v>0</v>
      </c>
      <c r="D93">
        <f t="array" ref="D93">MIN(IF($A$3:$A$14&gt;=B93,IF($A$3:$A$14&lt;&gt;"",$A$3:$A$14)))</f>
        <v>0</v>
      </c>
      <c r="E93">
        <f>Eingabe!C74</f>
        <v>0</v>
      </c>
      <c r="F93">
        <f t="array" ref="F93">IF(E93=1,IF(ISERROR(MATCH(B93,$A$3:$A$14,0)),((B93-C93)*INDEX(C$3:C$14,MATCH(D93,$A$3:$A$14,0))+ABS(B93-D93)*INDEX(C$3:C$14,MATCH(C93,$A$3:$A$14,0)))/(D93-C93),INDEX(C$3:C$14,MATCH(B93,$A$3:$A$14,0))),IF(E93=2,IF(ISERROR(MATCH(B93,$A$3:$A$14,0)),((B93-C93)*INDEX(D$3:D$14,MATCH(D93,$A$3:$A$14,0))+ABS(B93-D93)*INDEX(D$3:D$14,MATCH(C93,$A$3:$A$14,0)))/(D93-C93),INDEX(D$3:D$14,MATCH(B93,$A$3:$A$14,0))),IF(E93=3,IF(ISERROR(MATCH(B93,$A$3:$A$14,0)),((B93-C93)*INDEX(E$3:E$14,MATCH(D93,$A$3:$A$14,0))+ABS(B93-D93)*INDEX(E$3:E$14,MATCH(C93,$A$3:$A$14,0)))/(D93-C93),INDEX(E$3:E$14,MATCH(B93,$A$3:$A$14,0))),IF(E93=4,IF(ISERROR(MATCH(B93,$A$3:$A$14,0)),((B93-C93)*INDEX(F$3:F$14,MATCH(D93,$A$3:$A$14,0))+ABS(B93-D93)*INDEX(F$3:F$14,MATCH(C93,$A$3:$A$14,0)))/(D93-C93),INDEX(F$3:F$14,MATCH(B93,$A$3:$A$14,0))),IF(E93=5,IF(ISERROR(MATCH(B93,$A$3:$A$14,0)),((B93-C93)*INDEX(G$3:G$14,MATCH(D93,$A$3:$A$14,0))+ABS(B93-D93)*INDEX(G$3:G$14,MATCH(C93,$A$3:$A$14,0)))/(D93-C93),INDEX(G$3:G$14,MATCH(B93,$A$3:$A$14,0))),IF(E93=6,IF(ISERROR(MATCH(B93,$A$3:$A$14,0)),((B93-C93)*INDEX(H$3:H$14,MATCH(D93,$A$3:$A$14,0))+ABS(B93-D93)*INDEX(H$3:H$14,MATCH(C93,$A$3:$A$14,0)))/(D93-C93),INDEX(H$3:H$14,MATCH(B93,$A$3:$A$14,0))),IF(E93=7,IF(ISERROR(MATCH(B93,$A$3:$A$14,0)),((B93-C93)*INDEX(I$3:I$14,MATCH(D93,$A$3:$A$14,0))+ABS(B93-D93)*INDEX(I$3:I$14,MATCH(C93,$A$3:$A$14,0)))/(D93-C93),INDEX(I$3:I$14,MATCH(B93,$A$3:$A$14,0))),IF(E93=8,IF(ISERROR(MATCH(B93,$A$3:$A$14,0)),((B93-C93)*INDEX(J$3:J$14,MATCH(D93,$A$3:$A$14,0))+ABS(B93-D93)*INDEX(J$3:J$14,MATCH(C93,$A$3:$A$14,0)))/(D93-C93),INDEX(J$3:J$14,MATCH(B93,$A$3:$A$14,0))),IF(E93=9,IF(ISERROR(MATCH(B93,$A$3:$A$14,0)),((B93-C93)*INDEX(K$3:K$14,MATCH(D93,$A$3:$A$14,0))+ABS(B93-D93)*INDEX(K$3:K$14,MATCH(C93,$A$3:$A$14,0)))/(D93-C93),INDEX(K$3:K$14,MATCH(B93,$A$3:$A$14,0))),IF(E93=0,IF(ISERROR(MATCH(B93,$A$3:$A$14,0)),((B93-C93)*INDEX(L$3:L$14,MATCH(D93,$A$3:$A$14,0))+ABS(B93-D93)*INDEX(L$3:L$14,MATCH(C93,$A$3:$A$14,0)))/(D93-C93),INDEX(L$3:L$14,MATCH(B93,$A$3:$A$14,0))),"Kondensatoen zwischen 0 und 9"))))))))))</f>
        <v>0</v>
      </c>
    </row>
    <row r="94" spans="1:6">
      <c r="A94" s="12">
        <v>75</v>
      </c>
      <c r="B94">
        <f>Eingabe!D75</f>
        <v>0</v>
      </c>
      <c r="C94">
        <f t="array" ref="C94">MAX(IF($A$3:$A$14&lt;=B94,IF($A$3:$A$14&lt;&gt;"",$A$3:$A$14)))</f>
        <v>0</v>
      </c>
      <c r="D94">
        <f t="array" ref="D94">MIN(IF($A$3:$A$14&gt;=B94,IF($A$3:$A$14&lt;&gt;"",$A$3:$A$14)))</f>
        <v>0</v>
      </c>
      <c r="E94">
        <f>Eingabe!C75</f>
        <v>0</v>
      </c>
      <c r="F94">
        <f t="array" ref="F94">IF(E94=1,IF(ISERROR(MATCH(B94,$A$3:$A$14,0)),((B94-C94)*INDEX(C$3:C$14,MATCH(D94,$A$3:$A$14,0))+ABS(B94-D94)*INDEX(C$3:C$14,MATCH(C94,$A$3:$A$14,0)))/(D94-C94),INDEX(C$3:C$14,MATCH(B94,$A$3:$A$14,0))),IF(E94=2,IF(ISERROR(MATCH(B94,$A$3:$A$14,0)),((B94-C94)*INDEX(D$3:D$14,MATCH(D94,$A$3:$A$14,0))+ABS(B94-D94)*INDEX(D$3:D$14,MATCH(C94,$A$3:$A$14,0)))/(D94-C94),INDEX(D$3:D$14,MATCH(B94,$A$3:$A$14,0))),IF(E94=3,IF(ISERROR(MATCH(B94,$A$3:$A$14,0)),((B94-C94)*INDEX(E$3:E$14,MATCH(D94,$A$3:$A$14,0))+ABS(B94-D94)*INDEX(E$3:E$14,MATCH(C94,$A$3:$A$14,0)))/(D94-C94),INDEX(E$3:E$14,MATCH(B94,$A$3:$A$14,0))),IF(E94=4,IF(ISERROR(MATCH(B94,$A$3:$A$14,0)),((B94-C94)*INDEX(F$3:F$14,MATCH(D94,$A$3:$A$14,0))+ABS(B94-D94)*INDEX(F$3:F$14,MATCH(C94,$A$3:$A$14,0)))/(D94-C94),INDEX(F$3:F$14,MATCH(B94,$A$3:$A$14,0))),IF(E94=5,IF(ISERROR(MATCH(B94,$A$3:$A$14,0)),((B94-C94)*INDEX(G$3:G$14,MATCH(D94,$A$3:$A$14,0))+ABS(B94-D94)*INDEX(G$3:G$14,MATCH(C94,$A$3:$A$14,0)))/(D94-C94),INDEX(G$3:G$14,MATCH(B94,$A$3:$A$14,0))),IF(E94=6,IF(ISERROR(MATCH(B94,$A$3:$A$14,0)),((B94-C94)*INDEX(H$3:H$14,MATCH(D94,$A$3:$A$14,0))+ABS(B94-D94)*INDEX(H$3:H$14,MATCH(C94,$A$3:$A$14,0)))/(D94-C94),INDEX(H$3:H$14,MATCH(B94,$A$3:$A$14,0))),IF(E94=7,IF(ISERROR(MATCH(B94,$A$3:$A$14,0)),((B94-C94)*INDEX(I$3:I$14,MATCH(D94,$A$3:$A$14,0))+ABS(B94-D94)*INDEX(I$3:I$14,MATCH(C94,$A$3:$A$14,0)))/(D94-C94),INDEX(I$3:I$14,MATCH(B94,$A$3:$A$14,0))),IF(E94=8,IF(ISERROR(MATCH(B94,$A$3:$A$14,0)),((B94-C94)*INDEX(J$3:J$14,MATCH(D94,$A$3:$A$14,0))+ABS(B94-D94)*INDEX(J$3:J$14,MATCH(C94,$A$3:$A$14,0)))/(D94-C94),INDEX(J$3:J$14,MATCH(B94,$A$3:$A$14,0))),IF(E94=9,IF(ISERROR(MATCH(B94,$A$3:$A$14,0)),((B94-C94)*INDEX(K$3:K$14,MATCH(D94,$A$3:$A$14,0))+ABS(B94-D94)*INDEX(K$3:K$14,MATCH(C94,$A$3:$A$14,0)))/(D94-C94),INDEX(K$3:K$14,MATCH(B94,$A$3:$A$14,0))),IF(E94=0,IF(ISERROR(MATCH(B94,$A$3:$A$14,0)),((B94-C94)*INDEX(L$3:L$14,MATCH(D94,$A$3:$A$14,0))+ABS(B94-D94)*INDEX(L$3:L$14,MATCH(C94,$A$3:$A$14,0)))/(D94-C94),INDEX(L$3:L$14,MATCH(B94,$A$3:$A$14,0))),"Kondensatoen zwischen 0 und 9"))))))))))</f>
        <v>0</v>
      </c>
    </row>
    <row r="95" spans="1:6">
      <c r="A95" s="12">
        <v>76</v>
      </c>
      <c r="B95">
        <f>Eingabe!D76</f>
        <v>0</v>
      </c>
      <c r="C95">
        <f t="array" ref="C95">MAX(IF($A$3:$A$14&lt;=B95,IF($A$3:$A$14&lt;&gt;"",$A$3:$A$14)))</f>
        <v>0</v>
      </c>
      <c r="D95">
        <f t="array" ref="D95">MIN(IF($A$3:$A$14&gt;=B95,IF($A$3:$A$14&lt;&gt;"",$A$3:$A$14)))</f>
        <v>0</v>
      </c>
      <c r="E95">
        <f>Eingabe!C76</f>
        <v>0</v>
      </c>
      <c r="F95">
        <f t="array" ref="F95">IF(E95=1,IF(ISERROR(MATCH(B95,$A$3:$A$14,0)),((B95-C95)*INDEX(C$3:C$14,MATCH(D95,$A$3:$A$14,0))+ABS(B95-D95)*INDEX(C$3:C$14,MATCH(C95,$A$3:$A$14,0)))/(D95-C95),INDEX(C$3:C$14,MATCH(B95,$A$3:$A$14,0))),IF(E95=2,IF(ISERROR(MATCH(B95,$A$3:$A$14,0)),((B95-C95)*INDEX(D$3:D$14,MATCH(D95,$A$3:$A$14,0))+ABS(B95-D95)*INDEX(D$3:D$14,MATCH(C95,$A$3:$A$14,0)))/(D95-C95),INDEX(D$3:D$14,MATCH(B95,$A$3:$A$14,0))),IF(E95=3,IF(ISERROR(MATCH(B95,$A$3:$A$14,0)),((B95-C95)*INDEX(E$3:E$14,MATCH(D95,$A$3:$A$14,0))+ABS(B95-D95)*INDEX(E$3:E$14,MATCH(C95,$A$3:$A$14,0)))/(D95-C95),INDEX(E$3:E$14,MATCH(B95,$A$3:$A$14,0))),IF(E95=4,IF(ISERROR(MATCH(B95,$A$3:$A$14,0)),((B95-C95)*INDEX(F$3:F$14,MATCH(D95,$A$3:$A$14,0))+ABS(B95-D95)*INDEX(F$3:F$14,MATCH(C95,$A$3:$A$14,0)))/(D95-C95),INDEX(F$3:F$14,MATCH(B95,$A$3:$A$14,0))),IF(E95=5,IF(ISERROR(MATCH(B95,$A$3:$A$14,0)),((B95-C95)*INDEX(G$3:G$14,MATCH(D95,$A$3:$A$14,0))+ABS(B95-D95)*INDEX(G$3:G$14,MATCH(C95,$A$3:$A$14,0)))/(D95-C95),INDEX(G$3:G$14,MATCH(B95,$A$3:$A$14,0))),IF(E95=6,IF(ISERROR(MATCH(B95,$A$3:$A$14,0)),((B95-C95)*INDEX(H$3:H$14,MATCH(D95,$A$3:$A$14,0))+ABS(B95-D95)*INDEX(H$3:H$14,MATCH(C95,$A$3:$A$14,0)))/(D95-C95),INDEX(H$3:H$14,MATCH(B95,$A$3:$A$14,0))),IF(E95=7,IF(ISERROR(MATCH(B95,$A$3:$A$14,0)),((B95-C95)*INDEX(I$3:I$14,MATCH(D95,$A$3:$A$14,0))+ABS(B95-D95)*INDEX(I$3:I$14,MATCH(C95,$A$3:$A$14,0)))/(D95-C95),INDEX(I$3:I$14,MATCH(B95,$A$3:$A$14,0))),IF(E95=8,IF(ISERROR(MATCH(B95,$A$3:$A$14,0)),((B95-C95)*INDEX(J$3:J$14,MATCH(D95,$A$3:$A$14,0))+ABS(B95-D95)*INDEX(J$3:J$14,MATCH(C95,$A$3:$A$14,0)))/(D95-C95),INDEX(J$3:J$14,MATCH(B95,$A$3:$A$14,0))),IF(E95=9,IF(ISERROR(MATCH(B95,$A$3:$A$14,0)),((B95-C95)*INDEX(K$3:K$14,MATCH(D95,$A$3:$A$14,0))+ABS(B95-D95)*INDEX(K$3:K$14,MATCH(C95,$A$3:$A$14,0)))/(D95-C95),INDEX(K$3:K$14,MATCH(B95,$A$3:$A$14,0))),IF(E95=0,IF(ISERROR(MATCH(B95,$A$3:$A$14,0)),((B95-C95)*INDEX(L$3:L$14,MATCH(D95,$A$3:$A$14,0))+ABS(B95-D95)*INDEX(L$3:L$14,MATCH(C95,$A$3:$A$14,0)))/(D95-C95),INDEX(L$3:L$14,MATCH(B95,$A$3:$A$14,0))),"Kondensatoen zwischen 0 und 9"))))))))))</f>
        <v>0</v>
      </c>
    </row>
    <row r="96" spans="1:6">
      <c r="A96" s="12">
        <v>77</v>
      </c>
      <c r="B96">
        <f>Eingabe!D77</f>
        <v>0</v>
      </c>
      <c r="C96">
        <f t="array" ref="C96">MAX(IF($A$3:$A$14&lt;=B96,IF($A$3:$A$14&lt;&gt;"",$A$3:$A$14)))</f>
        <v>0</v>
      </c>
      <c r="D96">
        <f t="array" ref="D96">MIN(IF($A$3:$A$14&gt;=B96,IF($A$3:$A$14&lt;&gt;"",$A$3:$A$14)))</f>
        <v>0</v>
      </c>
      <c r="E96">
        <f>Eingabe!C77</f>
        <v>0</v>
      </c>
      <c r="F96">
        <f t="array" ref="F96">IF(E96=1,IF(ISERROR(MATCH(B96,$A$3:$A$14,0)),((B96-C96)*INDEX(C$3:C$14,MATCH(D96,$A$3:$A$14,0))+ABS(B96-D96)*INDEX(C$3:C$14,MATCH(C96,$A$3:$A$14,0)))/(D96-C96),INDEX(C$3:C$14,MATCH(B96,$A$3:$A$14,0))),IF(E96=2,IF(ISERROR(MATCH(B96,$A$3:$A$14,0)),((B96-C96)*INDEX(D$3:D$14,MATCH(D96,$A$3:$A$14,0))+ABS(B96-D96)*INDEX(D$3:D$14,MATCH(C96,$A$3:$A$14,0)))/(D96-C96),INDEX(D$3:D$14,MATCH(B96,$A$3:$A$14,0))),IF(E96=3,IF(ISERROR(MATCH(B96,$A$3:$A$14,0)),((B96-C96)*INDEX(E$3:E$14,MATCH(D96,$A$3:$A$14,0))+ABS(B96-D96)*INDEX(E$3:E$14,MATCH(C96,$A$3:$A$14,0)))/(D96-C96),INDEX(E$3:E$14,MATCH(B96,$A$3:$A$14,0))),IF(E96=4,IF(ISERROR(MATCH(B96,$A$3:$A$14,0)),((B96-C96)*INDEX(F$3:F$14,MATCH(D96,$A$3:$A$14,0))+ABS(B96-D96)*INDEX(F$3:F$14,MATCH(C96,$A$3:$A$14,0)))/(D96-C96),INDEX(F$3:F$14,MATCH(B96,$A$3:$A$14,0))),IF(E96=5,IF(ISERROR(MATCH(B96,$A$3:$A$14,0)),((B96-C96)*INDEX(G$3:G$14,MATCH(D96,$A$3:$A$14,0))+ABS(B96-D96)*INDEX(G$3:G$14,MATCH(C96,$A$3:$A$14,0)))/(D96-C96),INDEX(G$3:G$14,MATCH(B96,$A$3:$A$14,0))),IF(E96=6,IF(ISERROR(MATCH(B96,$A$3:$A$14,0)),((B96-C96)*INDEX(H$3:H$14,MATCH(D96,$A$3:$A$14,0))+ABS(B96-D96)*INDEX(H$3:H$14,MATCH(C96,$A$3:$A$14,0)))/(D96-C96),INDEX(H$3:H$14,MATCH(B96,$A$3:$A$14,0))),IF(E96=7,IF(ISERROR(MATCH(B96,$A$3:$A$14,0)),((B96-C96)*INDEX(I$3:I$14,MATCH(D96,$A$3:$A$14,0))+ABS(B96-D96)*INDEX(I$3:I$14,MATCH(C96,$A$3:$A$14,0)))/(D96-C96),INDEX(I$3:I$14,MATCH(B96,$A$3:$A$14,0))),IF(E96=8,IF(ISERROR(MATCH(B96,$A$3:$A$14,0)),((B96-C96)*INDEX(J$3:J$14,MATCH(D96,$A$3:$A$14,0))+ABS(B96-D96)*INDEX(J$3:J$14,MATCH(C96,$A$3:$A$14,0)))/(D96-C96),INDEX(J$3:J$14,MATCH(B96,$A$3:$A$14,0))),IF(E96=9,IF(ISERROR(MATCH(B96,$A$3:$A$14,0)),((B96-C96)*INDEX(K$3:K$14,MATCH(D96,$A$3:$A$14,0))+ABS(B96-D96)*INDEX(K$3:K$14,MATCH(C96,$A$3:$A$14,0)))/(D96-C96),INDEX(K$3:K$14,MATCH(B96,$A$3:$A$14,0))),IF(E96=0,IF(ISERROR(MATCH(B96,$A$3:$A$14,0)),((B96-C96)*INDEX(L$3:L$14,MATCH(D96,$A$3:$A$14,0))+ABS(B96-D96)*INDEX(L$3:L$14,MATCH(C96,$A$3:$A$14,0)))/(D96-C96),INDEX(L$3:L$14,MATCH(B96,$A$3:$A$14,0))),"Kondensatoen zwischen 0 und 9"))))))))))</f>
        <v>0</v>
      </c>
    </row>
    <row r="97" spans="1:6">
      <c r="A97" s="12">
        <v>78</v>
      </c>
      <c r="B97">
        <f>Eingabe!D78</f>
        <v>0</v>
      </c>
      <c r="C97">
        <f t="array" ref="C97">MAX(IF($A$3:$A$14&lt;=B97,IF($A$3:$A$14&lt;&gt;"",$A$3:$A$14)))</f>
        <v>0</v>
      </c>
      <c r="D97">
        <f t="array" ref="D97">MIN(IF($A$3:$A$14&gt;=B97,IF($A$3:$A$14&lt;&gt;"",$A$3:$A$14)))</f>
        <v>0</v>
      </c>
      <c r="E97">
        <f>Eingabe!C78</f>
        <v>0</v>
      </c>
      <c r="F97">
        <f t="array" ref="F97">IF(E97=1,IF(ISERROR(MATCH(B97,$A$3:$A$14,0)),((B97-C97)*INDEX(C$3:C$14,MATCH(D97,$A$3:$A$14,0))+ABS(B97-D97)*INDEX(C$3:C$14,MATCH(C97,$A$3:$A$14,0)))/(D97-C97),INDEX(C$3:C$14,MATCH(B97,$A$3:$A$14,0))),IF(E97=2,IF(ISERROR(MATCH(B97,$A$3:$A$14,0)),((B97-C97)*INDEX(D$3:D$14,MATCH(D97,$A$3:$A$14,0))+ABS(B97-D97)*INDEX(D$3:D$14,MATCH(C97,$A$3:$A$14,0)))/(D97-C97),INDEX(D$3:D$14,MATCH(B97,$A$3:$A$14,0))),IF(E97=3,IF(ISERROR(MATCH(B97,$A$3:$A$14,0)),((B97-C97)*INDEX(E$3:E$14,MATCH(D97,$A$3:$A$14,0))+ABS(B97-D97)*INDEX(E$3:E$14,MATCH(C97,$A$3:$A$14,0)))/(D97-C97),INDEX(E$3:E$14,MATCH(B97,$A$3:$A$14,0))),IF(E97=4,IF(ISERROR(MATCH(B97,$A$3:$A$14,0)),((B97-C97)*INDEX(F$3:F$14,MATCH(D97,$A$3:$A$14,0))+ABS(B97-D97)*INDEX(F$3:F$14,MATCH(C97,$A$3:$A$14,0)))/(D97-C97),INDEX(F$3:F$14,MATCH(B97,$A$3:$A$14,0))),IF(E97=5,IF(ISERROR(MATCH(B97,$A$3:$A$14,0)),((B97-C97)*INDEX(G$3:G$14,MATCH(D97,$A$3:$A$14,0))+ABS(B97-D97)*INDEX(G$3:G$14,MATCH(C97,$A$3:$A$14,0)))/(D97-C97),INDEX(G$3:G$14,MATCH(B97,$A$3:$A$14,0))),IF(E97=6,IF(ISERROR(MATCH(B97,$A$3:$A$14,0)),((B97-C97)*INDEX(H$3:H$14,MATCH(D97,$A$3:$A$14,0))+ABS(B97-D97)*INDEX(H$3:H$14,MATCH(C97,$A$3:$A$14,0)))/(D97-C97),INDEX(H$3:H$14,MATCH(B97,$A$3:$A$14,0))),IF(E97=7,IF(ISERROR(MATCH(B97,$A$3:$A$14,0)),((B97-C97)*INDEX(I$3:I$14,MATCH(D97,$A$3:$A$14,0))+ABS(B97-D97)*INDEX(I$3:I$14,MATCH(C97,$A$3:$A$14,0)))/(D97-C97),INDEX(I$3:I$14,MATCH(B97,$A$3:$A$14,0))),IF(E97=8,IF(ISERROR(MATCH(B97,$A$3:$A$14,0)),((B97-C97)*INDEX(J$3:J$14,MATCH(D97,$A$3:$A$14,0))+ABS(B97-D97)*INDEX(J$3:J$14,MATCH(C97,$A$3:$A$14,0)))/(D97-C97),INDEX(J$3:J$14,MATCH(B97,$A$3:$A$14,0))),IF(E97=9,IF(ISERROR(MATCH(B97,$A$3:$A$14,0)),((B97-C97)*INDEX(K$3:K$14,MATCH(D97,$A$3:$A$14,0))+ABS(B97-D97)*INDEX(K$3:K$14,MATCH(C97,$A$3:$A$14,0)))/(D97-C97),INDEX(K$3:K$14,MATCH(B97,$A$3:$A$14,0))),IF(E97=0,IF(ISERROR(MATCH(B97,$A$3:$A$14,0)),((B97-C97)*INDEX(L$3:L$14,MATCH(D97,$A$3:$A$14,0))+ABS(B97-D97)*INDEX(L$3:L$14,MATCH(C97,$A$3:$A$14,0)))/(D97-C97),INDEX(L$3:L$14,MATCH(B97,$A$3:$A$14,0))),"Kondensatoen zwischen 0 und 9"))))))))))</f>
        <v>0</v>
      </c>
    </row>
    <row r="98" spans="1:6">
      <c r="A98" s="12">
        <v>79</v>
      </c>
      <c r="B98">
        <f>Eingabe!D79</f>
        <v>0</v>
      </c>
      <c r="C98">
        <f t="array" ref="C98">MAX(IF($A$3:$A$14&lt;=B98,IF($A$3:$A$14&lt;&gt;"",$A$3:$A$14)))</f>
        <v>0</v>
      </c>
      <c r="D98">
        <f t="array" ref="D98">MIN(IF($A$3:$A$14&gt;=B98,IF($A$3:$A$14&lt;&gt;"",$A$3:$A$14)))</f>
        <v>0</v>
      </c>
      <c r="E98">
        <f>Eingabe!C79</f>
        <v>0</v>
      </c>
      <c r="F98">
        <f t="array" ref="F98">IF(E98=1,IF(ISERROR(MATCH(B98,$A$3:$A$14,0)),((B98-C98)*INDEX(C$3:C$14,MATCH(D98,$A$3:$A$14,0))+ABS(B98-D98)*INDEX(C$3:C$14,MATCH(C98,$A$3:$A$14,0)))/(D98-C98),INDEX(C$3:C$14,MATCH(B98,$A$3:$A$14,0))),IF(E98=2,IF(ISERROR(MATCH(B98,$A$3:$A$14,0)),((B98-C98)*INDEX(D$3:D$14,MATCH(D98,$A$3:$A$14,0))+ABS(B98-D98)*INDEX(D$3:D$14,MATCH(C98,$A$3:$A$14,0)))/(D98-C98),INDEX(D$3:D$14,MATCH(B98,$A$3:$A$14,0))),IF(E98=3,IF(ISERROR(MATCH(B98,$A$3:$A$14,0)),((B98-C98)*INDEX(E$3:E$14,MATCH(D98,$A$3:$A$14,0))+ABS(B98-D98)*INDEX(E$3:E$14,MATCH(C98,$A$3:$A$14,0)))/(D98-C98),INDEX(E$3:E$14,MATCH(B98,$A$3:$A$14,0))),IF(E98=4,IF(ISERROR(MATCH(B98,$A$3:$A$14,0)),((B98-C98)*INDEX(F$3:F$14,MATCH(D98,$A$3:$A$14,0))+ABS(B98-D98)*INDEX(F$3:F$14,MATCH(C98,$A$3:$A$14,0)))/(D98-C98),INDEX(F$3:F$14,MATCH(B98,$A$3:$A$14,0))),IF(E98=5,IF(ISERROR(MATCH(B98,$A$3:$A$14,0)),((B98-C98)*INDEX(G$3:G$14,MATCH(D98,$A$3:$A$14,0))+ABS(B98-D98)*INDEX(G$3:G$14,MATCH(C98,$A$3:$A$14,0)))/(D98-C98),INDEX(G$3:G$14,MATCH(B98,$A$3:$A$14,0))),IF(E98=6,IF(ISERROR(MATCH(B98,$A$3:$A$14,0)),((B98-C98)*INDEX(H$3:H$14,MATCH(D98,$A$3:$A$14,0))+ABS(B98-D98)*INDEX(H$3:H$14,MATCH(C98,$A$3:$A$14,0)))/(D98-C98),INDEX(H$3:H$14,MATCH(B98,$A$3:$A$14,0))),IF(E98=7,IF(ISERROR(MATCH(B98,$A$3:$A$14,0)),((B98-C98)*INDEX(I$3:I$14,MATCH(D98,$A$3:$A$14,0))+ABS(B98-D98)*INDEX(I$3:I$14,MATCH(C98,$A$3:$A$14,0)))/(D98-C98),INDEX(I$3:I$14,MATCH(B98,$A$3:$A$14,0))),IF(E98=8,IF(ISERROR(MATCH(B98,$A$3:$A$14,0)),((B98-C98)*INDEX(J$3:J$14,MATCH(D98,$A$3:$A$14,0))+ABS(B98-D98)*INDEX(J$3:J$14,MATCH(C98,$A$3:$A$14,0)))/(D98-C98),INDEX(J$3:J$14,MATCH(B98,$A$3:$A$14,0))),IF(E98=9,IF(ISERROR(MATCH(B98,$A$3:$A$14,0)),((B98-C98)*INDEX(K$3:K$14,MATCH(D98,$A$3:$A$14,0))+ABS(B98-D98)*INDEX(K$3:K$14,MATCH(C98,$A$3:$A$14,0)))/(D98-C98),INDEX(K$3:K$14,MATCH(B98,$A$3:$A$14,0))),IF(E98=0,IF(ISERROR(MATCH(B98,$A$3:$A$14,0)),((B98-C98)*INDEX(L$3:L$14,MATCH(D98,$A$3:$A$14,0))+ABS(B98-D98)*INDEX(L$3:L$14,MATCH(C98,$A$3:$A$14,0)))/(D98-C98),INDEX(L$3:L$14,MATCH(B98,$A$3:$A$14,0))),"Kondensatoen zwischen 0 und 9"))))))))))</f>
        <v>0</v>
      </c>
    </row>
    <row r="99" spans="1:6">
      <c r="A99" s="12">
        <v>80</v>
      </c>
      <c r="B99">
        <f>Eingabe!D80</f>
        <v>0</v>
      </c>
      <c r="C99">
        <f t="array" ref="C99">MAX(IF($A$3:$A$14&lt;=B99,IF($A$3:$A$14&lt;&gt;"",$A$3:$A$14)))</f>
        <v>0</v>
      </c>
      <c r="D99">
        <f t="array" ref="D99">MIN(IF($A$3:$A$14&gt;=B99,IF($A$3:$A$14&lt;&gt;"",$A$3:$A$14)))</f>
        <v>0</v>
      </c>
      <c r="E99">
        <f>Eingabe!C80</f>
        <v>0</v>
      </c>
      <c r="F99">
        <f t="array" ref="F99">IF(E99=1,IF(ISERROR(MATCH(B99,$A$3:$A$14,0)),((B99-C99)*INDEX(C$3:C$14,MATCH(D99,$A$3:$A$14,0))+ABS(B99-D99)*INDEX(C$3:C$14,MATCH(C99,$A$3:$A$14,0)))/(D99-C99),INDEX(C$3:C$14,MATCH(B99,$A$3:$A$14,0))),IF(E99=2,IF(ISERROR(MATCH(B99,$A$3:$A$14,0)),((B99-C99)*INDEX(D$3:D$14,MATCH(D99,$A$3:$A$14,0))+ABS(B99-D99)*INDEX(D$3:D$14,MATCH(C99,$A$3:$A$14,0)))/(D99-C99),INDEX(D$3:D$14,MATCH(B99,$A$3:$A$14,0))),IF(E99=3,IF(ISERROR(MATCH(B99,$A$3:$A$14,0)),((B99-C99)*INDEX(E$3:E$14,MATCH(D99,$A$3:$A$14,0))+ABS(B99-D99)*INDEX(E$3:E$14,MATCH(C99,$A$3:$A$14,0)))/(D99-C99),INDEX(E$3:E$14,MATCH(B99,$A$3:$A$14,0))),IF(E99=4,IF(ISERROR(MATCH(B99,$A$3:$A$14,0)),((B99-C99)*INDEX(F$3:F$14,MATCH(D99,$A$3:$A$14,0))+ABS(B99-D99)*INDEX(F$3:F$14,MATCH(C99,$A$3:$A$14,0)))/(D99-C99),INDEX(F$3:F$14,MATCH(B99,$A$3:$A$14,0))),IF(E99=5,IF(ISERROR(MATCH(B99,$A$3:$A$14,0)),((B99-C99)*INDEX(G$3:G$14,MATCH(D99,$A$3:$A$14,0))+ABS(B99-D99)*INDEX(G$3:G$14,MATCH(C99,$A$3:$A$14,0)))/(D99-C99),INDEX(G$3:G$14,MATCH(B99,$A$3:$A$14,0))),IF(E99=6,IF(ISERROR(MATCH(B99,$A$3:$A$14,0)),((B99-C99)*INDEX(H$3:H$14,MATCH(D99,$A$3:$A$14,0))+ABS(B99-D99)*INDEX(H$3:H$14,MATCH(C99,$A$3:$A$14,0)))/(D99-C99),INDEX(H$3:H$14,MATCH(B99,$A$3:$A$14,0))),IF(E99=7,IF(ISERROR(MATCH(B99,$A$3:$A$14,0)),((B99-C99)*INDEX(I$3:I$14,MATCH(D99,$A$3:$A$14,0))+ABS(B99-D99)*INDEX(I$3:I$14,MATCH(C99,$A$3:$A$14,0)))/(D99-C99),INDEX(I$3:I$14,MATCH(B99,$A$3:$A$14,0))),IF(E99=8,IF(ISERROR(MATCH(B99,$A$3:$A$14,0)),((B99-C99)*INDEX(J$3:J$14,MATCH(D99,$A$3:$A$14,0))+ABS(B99-D99)*INDEX(J$3:J$14,MATCH(C99,$A$3:$A$14,0)))/(D99-C99),INDEX(J$3:J$14,MATCH(B99,$A$3:$A$14,0))),IF(E99=9,IF(ISERROR(MATCH(B99,$A$3:$A$14,0)),((B99-C99)*INDEX(K$3:K$14,MATCH(D99,$A$3:$A$14,0))+ABS(B99-D99)*INDEX(K$3:K$14,MATCH(C99,$A$3:$A$14,0)))/(D99-C99),INDEX(K$3:K$14,MATCH(B99,$A$3:$A$14,0))),IF(E99=0,IF(ISERROR(MATCH(B99,$A$3:$A$14,0)),((B99-C99)*INDEX(L$3:L$14,MATCH(D99,$A$3:$A$14,0))+ABS(B99-D99)*INDEX(L$3:L$14,MATCH(C99,$A$3:$A$14,0)))/(D99-C99),INDEX(L$3:L$14,MATCH(B99,$A$3:$A$14,0))),"Kondensatoen zwischen 0 und 9"))))))))))</f>
        <v>0</v>
      </c>
    </row>
    <row r="100" spans="1:6">
      <c r="A100" s="12">
        <v>81</v>
      </c>
      <c r="B100">
        <f>Eingabe!D81</f>
        <v>0</v>
      </c>
      <c r="C100">
        <f t="array" ref="C100">MAX(IF($A$3:$A$14&lt;=B100,IF($A$3:$A$14&lt;&gt;"",$A$3:$A$14)))</f>
        <v>0</v>
      </c>
      <c r="D100">
        <f t="array" ref="D100">MIN(IF($A$3:$A$14&gt;=B100,IF($A$3:$A$14&lt;&gt;"",$A$3:$A$14)))</f>
        <v>0</v>
      </c>
      <c r="E100">
        <f>Eingabe!C81</f>
        <v>0</v>
      </c>
      <c r="F100">
        <f t="array" ref="F100">IF(E100=1,IF(ISERROR(MATCH(B100,$A$3:$A$14,0)),((B100-C100)*INDEX(C$3:C$14,MATCH(D100,$A$3:$A$14,0))+ABS(B100-D100)*INDEX(C$3:C$14,MATCH(C100,$A$3:$A$14,0)))/(D100-C100),INDEX(C$3:C$14,MATCH(B100,$A$3:$A$14,0))),IF(E100=2,IF(ISERROR(MATCH(B100,$A$3:$A$14,0)),((B100-C100)*INDEX(D$3:D$14,MATCH(D100,$A$3:$A$14,0))+ABS(B100-D100)*INDEX(D$3:D$14,MATCH(C100,$A$3:$A$14,0)))/(D100-C100),INDEX(D$3:D$14,MATCH(B100,$A$3:$A$14,0))),IF(E100=3,IF(ISERROR(MATCH(B100,$A$3:$A$14,0)),((B100-C100)*INDEX(E$3:E$14,MATCH(D100,$A$3:$A$14,0))+ABS(B100-D100)*INDEX(E$3:E$14,MATCH(C100,$A$3:$A$14,0)))/(D100-C100),INDEX(E$3:E$14,MATCH(B100,$A$3:$A$14,0))),IF(E100=4,IF(ISERROR(MATCH(B100,$A$3:$A$14,0)),((B100-C100)*INDEX(F$3:F$14,MATCH(D100,$A$3:$A$14,0))+ABS(B100-D100)*INDEX(F$3:F$14,MATCH(C100,$A$3:$A$14,0)))/(D100-C100),INDEX(F$3:F$14,MATCH(B100,$A$3:$A$14,0))),IF(E100=5,IF(ISERROR(MATCH(B100,$A$3:$A$14,0)),((B100-C100)*INDEX(G$3:G$14,MATCH(D100,$A$3:$A$14,0))+ABS(B100-D100)*INDEX(G$3:G$14,MATCH(C100,$A$3:$A$14,0)))/(D100-C100),INDEX(G$3:G$14,MATCH(B100,$A$3:$A$14,0))),IF(E100=6,IF(ISERROR(MATCH(B100,$A$3:$A$14,0)),((B100-C100)*INDEX(H$3:H$14,MATCH(D100,$A$3:$A$14,0))+ABS(B100-D100)*INDEX(H$3:H$14,MATCH(C100,$A$3:$A$14,0)))/(D100-C100),INDEX(H$3:H$14,MATCH(B100,$A$3:$A$14,0))),IF(E100=7,IF(ISERROR(MATCH(B100,$A$3:$A$14,0)),((B100-C100)*INDEX(I$3:I$14,MATCH(D100,$A$3:$A$14,0))+ABS(B100-D100)*INDEX(I$3:I$14,MATCH(C100,$A$3:$A$14,0)))/(D100-C100),INDEX(I$3:I$14,MATCH(B100,$A$3:$A$14,0))),IF(E100=8,IF(ISERROR(MATCH(B100,$A$3:$A$14,0)),((B100-C100)*INDEX(J$3:J$14,MATCH(D100,$A$3:$A$14,0))+ABS(B100-D100)*INDEX(J$3:J$14,MATCH(C100,$A$3:$A$14,0)))/(D100-C100),INDEX(J$3:J$14,MATCH(B100,$A$3:$A$14,0))),IF(E100=9,IF(ISERROR(MATCH(B100,$A$3:$A$14,0)),((B100-C100)*INDEX(K$3:K$14,MATCH(D100,$A$3:$A$14,0))+ABS(B100-D100)*INDEX(K$3:K$14,MATCH(C100,$A$3:$A$14,0)))/(D100-C100),INDEX(K$3:K$14,MATCH(B100,$A$3:$A$14,0))),IF(E100=0,IF(ISERROR(MATCH(B100,$A$3:$A$14,0)),((B100-C100)*INDEX(L$3:L$14,MATCH(D100,$A$3:$A$14,0))+ABS(B100-D100)*INDEX(L$3:L$14,MATCH(C100,$A$3:$A$14,0)))/(D100-C100),INDEX(L$3:L$14,MATCH(B100,$A$3:$A$14,0))),"Kondensatoen zwischen 0 und 9"))))))))))</f>
        <v>0</v>
      </c>
    </row>
    <row r="101" spans="1:6">
      <c r="A101" s="12">
        <v>82</v>
      </c>
      <c r="B101">
        <f>Eingabe!D82</f>
        <v>0</v>
      </c>
      <c r="C101">
        <f t="array" ref="C101">MAX(IF($A$3:$A$14&lt;=B101,IF($A$3:$A$14&lt;&gt;"",$A$3:$A$14)))</f>
        <v>0</v>
      </c>
      <c r="D101">
        <f t="array" ref="D101">MIN(IF($A$3:$A$14&gt;=B101,IF($A$3:$A$14&lt;&gt;"",$A$3:$A$14)))</f>
        <v>0</v>
      </c>
      <c r="E101">
        <f>Eingabe!C82</f>
        <v>0</v>
      </c>
      <c r="F101">
        <f t="array" ref="F101">IF(E101=1,IF(ISERROR(MATCH(B101,$A$3:$A$14,0)),((B101-C101)*INDEX(C$3:C$14,MATCH(D101,$A$3:$A$14,0))+ABS(B101-D101)*INDEX(C$3:C$14,MATCH(C101,$A$3:$A$14,0)))/(D101-C101),INDEX(C$3:C$14,MATCH(B101,$A$3:$A$14,0))),IF(E101=2,IF(ISERROR(MATCH(B101,$A$3:$A$14,0)),((B101-C101)*INDEX(D$3:D$14,MATCH(D101,$A$3:$A$14,0))+ABS(B101-D101)*INDEX(D$3:D$14,MATCH(C101,$A$3:$A$14,0)))/(D101-C101),INDEX(D$3:D$14,MATCH(B101,$A$3:$A$14,0))),IF(E101=3,IF(ISERROR(MATCH(B101,$A$3:$A$14,0)),((B101-C101)*INDEX(E$3:E$14,MATCH(D101,$A$3:$A$14,0))+ABS(B101-D101)*INDEX(E$3:E$14,MATCH(C101,$A$3:$A$14,0)))/(D101-C101),INDEX(E$3:E$14,MATCH(B101,$A$3:$A$14,0))),IF(E101=4,IF(ISERROR(MATCH(B101,$A$3:$A$14,0)),((B101-C101)*INDEX(F$3:F$14,MATCH(D101,$A$3:$A$14,0))+ABS(B101-D101)*INDEX(F$3:F$14,MATCH(C101,$A$3:$A$14,0)))/(D101-C101),INDEX(F$3:F$14,MATCH(B101,$A$3:$A$14,0))),IF(E101=5,IF(ISERROR(MATCH(B101,$A$3:$A$14,0)),((B101-C101)*INDEX(G$3:G$14,MATCH(D101,$A$3:$A$14,0))+ABS(B101-D101)*INDEX(G$3:G$14,MATCH(C101,$A$3:$A$14,0)))/(D101-C101),INDEX(G$3:G$14,MATCH(B101,$A$3:$A$14,0))),IF(E101=6,IF(ISERROR(MATCH(B101,$A$3:$A$14,0)),((B101-C101)*INDEX(H$3:H$14,MATCH(D101,$A$3:$A$14,0))+ABS(B101-D101)*INDEX(H$3:H$14,MATCH(C101,$A$3:$A$14,0)))/(D101-C101),INDEX(H$3:H$14,MATCH(B101,$A$3:$A$14,0))),IF(E101=7,IF(ISERROR(MATCH(B101,$A$3:$A$14,0)),((B101-C101)*INDEX(I$3:I$14,MATCH(D101,$A$3:$A$14,0))+ABS(B101-D101)*INDEX(I$3:I$14,MATCH(C101,$A$3:$A$14,0)))/(D101-C101),INDEX(I$3:I$14,MATCH(B101,$A$3:$A$14,0))),IF(E101=8,IF(ISERROR(MATCH(B101,$A$3:$A$14,0)),((B101-C101)*INDEX(J$3:J$14,MATCH(D101,$A$3:$A$14,0))+ABS(B101-D101)*INDEX(J$3:J$14,MATCH(C101,$A$3:$A$14,0)))/(D101-C101),INDEX(J$3:J$14,MATCH(B101,$A$3:$A$14,0))),IF(E101=9,IF(ISERROR(MATCH(B101,$A$3:$A$14,0)),((B101-C101)*INDEX(K$3:K$14,MATCH(D101,$A$3:$A$14,0))+ABS(B101-D101)*INDEX(K$3:K$14,MATCH(C101,$A$3:$A$14,0)))/(D101-C101),INDEX(K$3:K$14,MATCH(B101,$A$3:$A$14,0))),IF(E101=0,IF(ISERROR(MATCH(B101,$A$3:$A$14,0)),((B101-C101)*INDEX(L$3:L$14,MATCH(D101,$A$3:$A$14,0))+ABS(B101-D101)*INDEX(L$3:L$14,MATCH(C101,$A$3:$A$14,0)))/(D101-C101),INDEX(L$3:L$14,MATCH(B101,$A$3:$A$14,0))),"Kondensatoen zwischen 0 und 9"))))))))))</f>
        <v>0</v>
      </c>
    </row>
    <row r="102" spans="1:6">
      <c r="A102" s="12">
        <v>83</v>
      </c>
      <c r="B102">
        <f>Eingabe!D83</f>
        <v>0</v>
      </c>
      <c r="C102">
        <f t="array" ref="C102">MAX(IF($A$3:$A$14&lt;=B102,IF($A$3:$A$14&lt;&gt;"",$A$3:$A$14)))</f>
        <v>0</v>
      </c>
      <c r="D102">
        <f t="array" ref="D102">MIN(IF($A$3:$A$14&gt;=B102,IF($A$3:$A$14&lt;&gt;"",$A$3:$A$14)))</f>
        <v>0</v>
      </c>
      <c r="E102">
        <f>Eingabe!C83</f>
        <v>0</v>
      </c>
      <c r="F102">
        <f t="array" ref="F102">IF(E102=1,IF(ISERROR(MATCH(B102,$A$3:$A$14,0)),((B102-C102)*INDEX(C$3:C$14,MATCH(D102,$A$3:$A$14,0))+ABS(B102-D102)*INDEX(C$3:C$14,MATCH(C102,$A$3:$A$14,0)))/(D102-C102),INDEX(C$3:C$14,MATCH(B102,$A$3:$A$14,0))),IF(E102=2,IF(ISERROR(MATCH(B102,$A$3:$A$14,0)),((B102-C102)*INDEX(D$3:D$14,MATCH(D102,$A$3:$A$14,0))+ABS(B102-D102)*INDEX(D$3:D$14,MATCH(C102,$A$3:$A$14,0)))/(D102-C102),INDEX(D$3:D$14,MATCH(B102,$A$3:$A$14,0))),IF(E102=3,IF(ISERROR(MATCH(B102,$A$3:$A$14,0)),((B102-C102)*INDEX(E$3:E$14,MATCH(D102,$A$3:$A$14,0))+ABS(B102-D102)*INDEX(E$3:E$14,MATCH(C102,$A$3:$A$14,0)))/(D102-C102),INDEX(E$3:E$14,MATCH(B102,$A$3:$A$14,0))),IF(E102=4,IF(ISERROR(MATCH(B102,$A$3:$A$14,0)),((B102-C102)*INDEX(F$3:F$14,MATCH(D102,$A$3:$A$14,0))+ABS(B102-D102)*INDEX(F$3:F$14,MATCH(C102,$A$3:$A$14,0)))/(D102-C102),INDEX(F$3:F$14,MATCH(B102,$A$3:$A$14,0))),IF(E102=5,IF(ISERROR(MATCH(B102,$A$3:$A$14,0)),((B102-C102)*INDEX(G$3:G$14,MATCH(D102,$A$3:$A$14,0))+ABS(B102-D102)*INDEX(G$3:G$14,MATCH(C102,$A$3:$A$14,0)))/(D102-C102),INDEX(G$3:G$14,MATCH(B102,$A$3:$A$14,0))),IF(E102=6,IF(ISERROR(MATCH(B102,$A$3:$A$14,0)),((B102-C102)*INDEX(H$3:H$14,MATCH(D102,$A$3:$A$14,0))+ABS(B102-D102)*INDEX(H$3:H$14,MATCH(C102,$A$3:$A$14,0)))/(D102-C102),INDEX(H$3:H$14,MATCH(B102,$A$3:$A$14,0))),IF(E102=7,IF(ISERROR(MATCH(B102,$A$3:$A$14,0)),((B102-C102)*INDEX(I$3:I$14,MATCH(D102,$A$3:$A$14,0))+ABS(B102-D102)*INDEX(I$3:I$14,MATCH(C102,$A$3:$A$14,0)))/(D102-C102),INDEX(I$3:I$14,MATCH(B102,$A$3:$A$14,0))),IF(E102=8,IF(ISERROR(MATCH(B102,$A$3:$A$14,0)),((B102-C102)*INDEX(J$3:J$14,MATCH(D102,$A$3:$A$14,0))+ABS(B102-D102)*INDEX(J$3:J$14,MATCH(C102,$A$3:$A$14,0)))/(D102-C102),INDEX(J$3:J$14,MATCH(B102,$A$3:$A$14,0))),IF(E102=9,IF(ISERROR(MATCH(B102,$A$3:$A$14,0)),((B102-C102)*INDEX(K$3:K$14,MATCH(D102,$A$3:$A$14,0))+ABS(B102-D102)*INDEX(K$3:K$14,MATCH(C102,$A$3:$A$14,0)))/(D102-C102),INDEX(K$3:K$14,MATCH(B102,$A$3:$A$14,0))),IF(E102=0,IF(ISERROR(MATCH(B102,$A$3:$A$14,0)),((B102-C102)*INDEX(L$3:L$14,MATCH(D102,$A$3:$A$14,0))+ABS(B102-D102)*INDEX(L$3:L$14,MATCH(C102,$A$3:$A$14,0)))/(D102-C102),INDEX(L$3:L$14,MATCH(B102,$A$3:$A$14,0))),"Kondensatoen zwischen 0 und 9"))))))))))</f>
        <v>0</v>
      </c>
    </row>
    <row r="103" spans="1:6">
      <c r="A103" s="12">
        <v>84</v>
      </c>
      <c r="B103">
        <f>Eingabe!D84</f>
        <v>0</v>
      </c>
      <c r="C103">
        <f t="array" ref="C103">MAX(IF($A$3:$A$14&lt;=B103,IF($A$3:$A$14&lt;&gt;"",$A$3:$A$14)))</f>
        <v>0</v>
      </c>
      <c r="D103">
        <f t="array" ref="D103">MIN(IF($A$3:$A$14&gt;=B103,IF($A$3:$A$14&lt;&gt;"",$A$3:$A$14)))</f>
        <v>0</v>
      </c>
      <c r="E103">
        <f>Eingabe!C84</f>
        <v>0</v>
      </c>
      <c r="F103">
        <f t="array" ref="F103">IF(E103=1,IF(ISERROR(MATCH(B103,$A$3:$A$14,0)),((B103-C103)*INDEX(C$3:C$14,MATCH(D103,$A$3:$A$14,0))+ABS(B103-D103)*INDEX(C$3:C$14,MATCH(C103,$A$3:$A$14,0)))/(D103-C103),INDEX(C$3:C$14,MATCH(B103,$A$3:$A$14,0))),IF(E103=2,IF(ISERROR(MATCH(B103,$A$3:$A$14,0)),((B103-C103)*INDEX(D$3:D$14,MATCH(D103,$A$3:$A$14,0))+ABS(B103-D103)*INDEX(D$3:D$14,MATCH(C103,$A$3:$A$14,0)))/(D103-C103),INDEX(D$3:D$14,MATCH(B103,$A$3:$A$14,0))),IF(E103=3,IF(ISERROR(MATCH(B103,$A$3:$A$14,0)),((B103-C103)*INDEX(E$3:E$14,MATCH(D103,$A$3:$A$14,0))+ABS(B103-D103)*INDEX(E$3:E$14,MATCH(C103,$A$3:$A$14,0)))/(D103-C103),INDEX(E$3:E$14,MATCH(B103,$A$3:$A$14,0))),IF(E103=4,IF(ISERROR(MATCH(B103,$A$3:$A$14,0)),((B103-C103)*INDEX(F$3:F$14,MATCH(D103,$A$3:$A$14,0))+ABS(B103-D103)*INDEX(F$3:F$14,MATCH(C103,$A$3:$A$14,0)))/(D103-C103),INDEX(F$3:F$14,MATCH(B103,$A$3:$A$14,0))),IF(E103=5,IF(ISERROR(MATCH(B103,$A$3:$A$14,0)),((B103-C103)*INDEX(G$3:G$14,MATCH(D103,$A$3:$A$14,0))+ABS(B103-D103)*INDEX(G$3:G$14,MATCH(C103,$A$3:$A$14,0)))/(D103-C103),INDEX(G$3:G$14,MATCH(B103,$A$3:$A$14,0))),IF(E103=6,IF(ISERROR(MATCH(B103,$A$3:$A$14,0)),((B103-C103)*INDEX(H$3:H$14,MATCH(D103,$A$3:$A$14,0))+ABS(B103-D103)*INDEX(H$3:H$14,MATCH(C103,$A$3:$A$14,0)))/(D103-C103),INDEX(H$3:H$14,MATCH(B103,$A$3:$A$14,0))),IF(E103=7,IF(ISERROR(MATCH(B103,$A$3:$A$14,0)),((B103-C103)*INDEX(I$3:I$14,MATCH(D103,$A$3:$A$14,0))+ABS(B103-D103)*INDEX(I$3:I$14,MATCH(C103,$A$3:$A$14,0)))/(D103-C103),INDEX(I$3:I$14,MATCH(B103,$A$3:$A$14,0))),IF(E103=8,IF(ISERROR(MATCH(B103,$A$3:$A$14,0)),((B103-C103)*INDEX(J$3:J$14,MATCH(D103,$A$3:$A$14,0))+ABS(B103-D103)*INDEX(J$3:J$14,MATCH(C103,$A$3:$A$14,0)))/(D103-C103),INDEX(J$3:J$14,MATCH(B103,$A$3:$A$14,0))),IF(E103=9,IF(ISERROR(MATCH(B103,$A$3:$A$14,0)),((B103-C103)*INDEX(K$3:K$14,MATCH(D103,$A$3:$A$14,0))+ABS(B103-D103)*INDEX(K$3:K$14,MATCH(C103,$A$3:$A$14,0)))/(D103-C103),INDEX(K$3:K$14,MATCH(B103,$A$3:$A$14,0))),IF(E103=0,IF(ISERROR(MATCH(B103,$A$3:$A$14,0)),((B103-C103)*INDEX(L$3:L$14,MATCH(D103,$A$3:$A$14,0))+ABS(B103-D103)*INDEX(L$3:L$14,MATCH(C103,$A$3:$A$14,0)))/(D103-C103),INDEX(L$3:L$14,MATCH(B103,$A$3:$A$14,0))),"Kondensatoen zwischen 0 und 9"))))))))))</f>
        <v>0</v>
      </c>
    </row>
    <row r="104" spans="1:6">
      <c r="A104" s="12">
        <v>85</v>
      </c>
      <c r="B104">
        <f>Eingabe!D85</f>
        <v>0</v>
      </c>
      <c r="C104">
        <f t="array" ref="C104">MAX(IF($A$3:$A$14&lt;=B104,IF($A$3:$A$14&lt;&gt;"",$A$3:$A$14)))</f>
        <v>0</v>
      </c>
      <c r="D104">
        <f t="array" ref="D104">MIN(IF($A$3:$A$14&gt;=B104,IF($A$3:$A$14&lt;&gt;"",$A$3:$A$14)))</f>
        <v>0</v>
      </c>
      <c r="E104">
        <f>Eingabe!C85</f>
        <v>0</v>
      </c>
      <c r="F104">
        <f t="array" ref="F104">IF(E104=1,IF(ISERROR(MATCH(B104,$A$3:$A$14,0)),((B104-C104)*INDEX(C$3:C$14,MATCH(D104,$A$3:$A$14,0))+ABS(B104-D104)*INDEX(C$3:C$14,MATCH(C104,$A$3:$A$14,0)))/(D104-C104),INDEX(C$3:C$14,MATCH(B104,$A$3:$A$14,0))),IF(E104=2,IF(ISERROR(MATCH(B104,$A$3:$A$14,0)),((B104-C104)*INDEX(D$3:D$14,MATCH(D104,$A$3:$A$14,0))+ABS(B104-D104)*INDEX(D$3:D$14,MATCH(C104,$A$3:$A$14,0)))/(D104-C104),INDEX(D$3:D$14,MATCH(B104,$A$3:$A$14,0))),IF(E104=3,IF(ISERROR(MATCH(B104,$A$3:$A$14,0)),((B104-C104)*INDEX(E$3:E$14,MATCH(D104,$A$3:$A$14,0))+ABS(B104-D104)*INDEX(E$3:E$14,MATCH(C104,$A$3:$A$14,0)))/(D104-C104),INDEX(E$3:E$14,MATCH(B104,$A$3:$A$14,0))),IF(E104=4,IF(ISERROR(MATCH(B104,$A$3:$A$14,0)),((B104-C104)*INDEX(F$3:F$14,MATCH(D104,$A$3:$A$14,0))+ABS(B104-D104)*INDEX(F$3:F$14,MATCH(C104,$A$3:$A$14,0)))/(D104-C104),INDEX(F$3:F$14,MATCH(B104,$A$3:$A$14,0))),IF(E104=5,IF(ISERROR(MATCH(B104,$A$3:$A$14,0)),((B104-C104)*INDEX(G$3:G$14,MATCH(D104,$A$3:$A$14,0))+ABS(B104-D104)*INDEX(G$3:G$14,MATCH(C104,$A$3:$A$14,0)))/(D104-C104),INDEX(G$3:G$14,MATCH(B104,$A$3:$A$14,0))),IF(E104=6,IF(ISERROR(MATCH(B104,$A$3:$A$14,0)),((B104-C104)*INDEX(H$3:H$14,MATCH(D104,$A$3:$A$14,0))+ABS(B104-D104)*INDEX(H$3:H$14,MATCH(C104,$A$3:$A$14,0)))/(D104-C104),INDEX(H$3:H$14,MATCH(B104,$A$3:$A$14,0))),IF(E104=7,IF(ISERROR(MATCH(B104,$A$3:$A$14,0)),((B104-C104)*INDEX(I$3:I$14,MATCH(D104,$A$3:$A$14,0))+ABS(B104-D104)*INDEX(I$3:I$14,MATCH(C104,$A$3:$A$14,0)))/(D104-C104),INDEX(I$3:I$14,MATCH(B104,$A$3:$A$14,0))),IF(E104=8,IF(ISERROR(MATCH(B104,$A$3:$A$14,0)),((B104-C104)*INDEX(J$3:J$14,MATCH(D104,$A$3:$A$14,0))+ABS(B104-D104)*INDEX(J$3:J$14,MATCH(C104,$A$3:$A$14,0)))/(D104-C104),INDEX(J$3:J$14,MATCH(B104,$A$3:$A$14,0))),IF(E104=9,IF(ISERROR(MATCH(B104,$A$3:$A$14,0)),((B104-C104)*INDEX(K$3:K$14,MATCH(D104,$A$3:$A$14,0))+ABS(B104-D104)*INDEX(K$3:K$14,MATCH(C104,$A$3:$A$14,0)))/(D104-C104),INDEX(K$3:K$14,MATCH(B104,$A$3:$A$14,0))),IF(E104=0,IF(ISERROR(MATCH(B104,$A$3:$A$14,0)),((B104-C104)*INDEX(L$3:L$14,MATCH(D104,$A$3:$A$14,0))+ABS(B104-D104)*INDEX(L$3:L$14,MATCH(C104,$A$3:$A$14,0)))/(D104-C104),INDEX(L$3:L$14,MATCH(B104,$A$3:$A$14,0))),"Kondensatoen zwischen 0 und 9"))))))))))</f>
        <v>0</v>
      </c>
    </row>
    <row r="105" spans="1:6">
      <c r="A105" s="12">
        <v>86</v>
      </c>
      <c r="B105">
        <f>Eingabe!D86</f>
        <v>0</v>
      </c>
      <c r="C105">
        <f t="array" ref="C105">MAX(IF($A$3:$A$14&lt;=B105,IF($A$3:$A$14&lt;&gt;"",$A$3:$A$14)))</f>
        <v>0</v>
      </c>
      <c r="D105">
        <f t="array" ref="D105">MIN(IF($A$3:$A$14&gt;=B105,IF($A$3:$A$14&lt;&gt;"",$A$3:$A$14)))</f>
        <v>0</v>
      </c>
      <c r="E105">
        <f>Eingabe!C86</f>
        <v>0</v>
      </c>
      <c r="F105">
        <f t="array" ref="F105">IF(E105=1,IF(ISERROR(MATCH(B105,$A$3:$A$14,0)),((B105-C105)*INDEX(C$3:C$14,MATCH(D105,$A$3:$A$14,0))+ABS(B105-D105)*INDEX(C$3:C$14,MATCH(C105,$A$3:$A$14,0)))/(D105-C105),INDEX(C$3:C$14,MATCH(B105,$A$3:$A$14,0))),IF(E105=2,IF(ISERROR(MATCH(B105,$A$3:$A$14,0)),((B105-C105)*INDEX(D$3:D$14,MATCH(D105,$A$3:$A$14,0))+ABS(B105-D105)*INDEX(D$3:D$14,MATCH(C105,$A$3:$A$14,0)))/(D105-C105),INDEX(D$3:D$14,MATCH(B105,$A$3:$A$14,0))),IF(E105=3,IF(ISERROR(MATCH(B105,$A$3:$A$14,0)),((B105-C105)*INDEX(E$3:E$14,MATCH(D105,$A$3:$A$14,0))+ABS(B105-D105)*INDEX(E$3:E$14,MATCH(C105,$A$3:$A$14,0)))/(D105-C105),INDEX(E$3:E$14,MATCH(B105,$A$3:$A$14,0))),IF(E105=4,IF(ISERROR(MATCH(B105,$A$3:$A$14,0)),((B105-C105)*INDEX(F$3:F$14,MATCH(D105,$A$3:$A$14,0))+ABS(B105-D105)*INDEX(F$3:F$14,MATCH(C105,$A$3:$A$14,0)))/(D105-C105),INDEX(F$3:F$14,MATCH(B105,$A$3:$A$14,0))),IF(E105=5,IF(ISERROR(MATCH(B105,$A$3:$A$14,0)),((B105-C105)*INDEX(G$3:G$14,MATCH(D105,$A$3:$A$14,0))+ABS(B105-D105)*INDEX(G$3:G$14,MATCH(C105,$A$3:$A$14,0)))/(D105-C105),INDEX(G$3:G$14,MATCH(B105,$A$3:$A$14,0))),IF(E105=6,IF(ISERROR(MATCH(B105,$A$3:$A$14,0)),((B105-C105)*INDEX(H$3:H$14,MATCH(D105,$A$3:$A$14,0))+ABS(B105-D105)*INDEX(H$3:H$14,MATCH(C105,$A$3:$A$14,0)))/(D105-C105),INDEX(H$3:H$14,MATCH(B105,$A$3:$A$14,0))),IF(E105=7,IF(ISERROR(MATCH(B105,$A$3:$A$14,0)),((B105-C105)*INDEX(I$3:I$14,MATCH(D105,$A$3:$A$14,0))+ABS(B105-D105)*INDEX(I$3:I$14,MATCH(C105,$A$3:$A$14,0)))/(D105-C105),INDEX(I$3:I$14,MATCH(B105,$A$3:$A$14,0))),IF(E105=8,IF(ISERROR(MATCH(B105,$A$3:$A$14,0)),((B105-C105)*INDEX(J$3:J$14,MATCH(D105,$A$3:$A$14,0))+ABS(B105-D105)*INDEX(J$3:J$14,MATCH(C105,$A$3:$A$14,0)))/(D105-C105),INDEX(J$3:J$14,MATCH(B105,$A$3:$A$14,0))),IF(E105=9,IF(ISERROR(MATCH(B105,$A$3:$A$14,0)),((B105-C105)*INDEX(K$3:K$14,MATCH(D105,$A$3:$A$14,0))+ABS(B105-D105)*INDEX(K$3:K$14,MATCH(C105,$A$3:$A$14,0)))/(D105-C105),INDEX(K$3:K$14,MATCH(B105,$A$3:$A$14,0))),IF(E105=0,IF(ISERROR(MATCH(B105,$A$3:$A$14,0)),((B105-C105)*INDEX(L$3:L$14,MATCH(D105,$A$3:$A$14,0))+ABS(B105-D105)*INDEX(L$3:L$14,MATCH(C105,$A$3:$A$14,0)))/(D105-C105),INDEX(L$3:L$14,MATCH(B105,$A$3:$A$14,0))),"Kondensatoen zwischen 0 und 9"))))))))))</f>
        <v>0</v>
      </c>
    </row>
    <row r="106" spans="1:6">
      <c r="A106" s="12">
        <v>87</v>
      </c>
      <c r="B106">
        <f>Eingabe!D87</f>
        <v>0</v>
      </c>
      <c r="C106">
        <f t="array" ref="C106">MAX(IF($A$3:$A$14&lt;=B106,IF($A$3:$A$14&lt;&gt;"",$A$3:$A$14)))</f>
        <v>0</v>
      </c>
      <c r="D106">
        <f t="array" ref="D106">MIN(IF($A$3:$A$14&gt;=B106,IF($A$3:$A$14&lt;&gt;"",$A$3:$A$14)))</f>
        <v>0</v>
      </c>
      <c r="E106">
        <f>Eingabe!C87</f>
        <v>0</v>
      </c>
      <c r="F106">
        <f t="array" ref="F106">IF(E106=1,IF(ISERROR(MATCH(B106,$A$3:$A$14,0)),((B106-C106)*INDEX(C$3:C$14,MATCH(D106,$A$3:$A$14,0))+ABS(B106-D106)*INDEX(C$3:C$14,MATCH(C106,$A$3:$A$14,0)))/(D106-C106),INDEX(C$3:C$14,MATCH(B106,$A$3:$A$14,0))),IF(E106=2,IF(ISERROR(MATCH(B106,$A$3:$A$14,0)),((B106-C106)*INDEX(D$3:D$14,MATCH(D106,$A$3:$A$14,0))+ABS(B106-D106)*INDEX(D$3:D$14,MATCH(C106,$A$3:$A$14,0)))/(D106-C106),INDEX(D$3:D$14,MATCH(B106,$A$3:$A$14,0))),IF(E106=3,IF(ISERROR(MATCH(B106,$A$3:$A$14,0)),((B106-C106)*INDEX(E$3:E$14,MATCH(D106,$A$3:$A$14,0))+ABS(B106-D106)*INDEX(E$3:E$14,MATCH(C106,$A$3:$A$14,0)))/(D106-C106),INDEX(E$3:E$14,MATCH(B106,$A$3:$A$14,0))),IF(E106=4,IF(ISERROR(MATCH(B106,$A$3:$A$14,0)),((B106-C106)*INDEX(F$3:F$14,MATCH(D106,$A$3:$A$14,0))+ABS(B106-D106)*INDEX(F$3:F$14,MATCH(C106,$A$3:$A$14,0)))/(D106-C106),INDEX(F$3:F$14,MATCH(B106,$A$3:$A$14,0))),IF(E106=5,IF(ISERROR(MATCH(B106,$A$3:$A$14,0)),((B106-C106)*INDEX(G$3:G$14,MATCH(D106,$A$3:$A$14,0))+ABS(B106-D106)*INDEX(G$3:G$14,MATCH(C106,$A$3:$A$14,0)))/(D106-C106),INDEX(G$3:G$14,MATCH(B106,$A$3:$A$14,0))),IF(E106=6,IF(ISERROR(MATCH(B106,$A$3:$A$14,0)),((B106-C106)*INDEX(H$3:H$14,MATCH(D106,$A$3:$A$14,0))+ABS(B106-D106)*INDEX(H$3:H$14,MATCH(C106,$A$3:$A$14,0)))/(D106-C106),INDEX(H$3:H$14,MATCH(B106,$A$3:$A$14,0))),IF(E106=7,IF(ISERROR(MATCH(B106,$A$3:$A$14,0)),((B106-C106)*INDEX(I$3:I$14,MATCH(D106,$A$3:$A$14,0))+ABS(B106-D106)*INDEX(I$3:I$14,MATCH(C106,$A$3:$A$14,0)))/(D106-C106),INDEX(I$3:I$14,MATCH(B106,$A$3:$A$14,0))),IF(E106=8,IF(ISERROR(MATCH(B106,$A$3:$A$14,0)),((B106-C106)*INDEX(J$3:J$14,MATCH(D106,$A$3:$A$14,0))+ABS(B106-D106)*INDEX(J$3:J$14,MATCH(C106,$A$3:$A$14,0)))/(D106-C106),INDEX(J$3:J$14,MATCH(B106,$A$3:$A$14,0))),IF(E106=9,IF(ISERROR(MATCH(B106,$A$3:$A$14,0)),((B106-C106)*INDEX(K$3:K$14,MATCH(D106,$A$3:$A$14,0))+ABS(B106-D106)*INDEX(K$3:K$14,MATCH(C106,$A$3:$A$14,0)))/(D106-C106),INDEX(K$3:K$14,MATCH(B106,$A$3:$A$14,0))),IF(E106=0,IF(ISERROR(MATCH(B106,$A$3:$A$14,0)),((B106-C106)*INDEX(L$3:L$14,MATCH(D106,$A$3:$A$14,0))+ABS(B106-D106)*INDEX(L$3:L$14,MATCH(C106,$A$3:$A$14,0)))/(D106-C106),INDEX(L$3:L$14,MATCH(B106,$A$3:$A$14,0))),"Kondensatoen zwischen 0 und 9"))))))))))</f>
        <v>0</v>
      </c>
    </row>
    <row r="107" spans="1:6">
      <c r="A107" s="12">
        <v>88</v>
      </c>
      <c r="B107">
        <f>Eingabe!D88</f>
        <v>0</v>
      </c>
      <c r="C107">
        <f t="array" ref="C107">MAX(IF($A$3:$A$14&lt;=B107,IF($A$3:$A$14&lt;&gt;"",$A$3:$A$14)))</f>
        <v>0</v>
      </c>
      <c r="D107">
        <f t="array" ref="D107">MIN(IF($A$3:$A$14&gt;=B107,IF($A$3:$A$14&lt;&gt;"",$A$3:$A$14)))</f>
        <v>0</v>
      </c>
      <c r="E107">
        <f>Eingabe!C88</f>
        <v>0</v>
      </c>
      <c r="F107">
        <f t="array" ref="F107">IF(E107=1,IF(ISERROR(MATCH(B107,$A$3:$A$14,0)),((B107-C107)*INDEX(C$3:C$14,MATCH(D107,$A$3:$A$14,0))+ABS(B107-D107)*INDEX(C$3:C$14,MATCH(C107,$A$3:$A$14,0)))/(D107-C107),INDEX(C$3:C$14,MATCH(B107,$A$3:$A$14,0))),IF(E107=2,IF(ISERROR(MATCH(B107,$A$3:$A$14,0)),((B107-C107)*INDEX(D$3:D$14,MATCH(D107,$A$3:$A$14,0))+ABS(B107-D107)*INDEX(D$3:D$14,MATCH(C107,$A$3:$A$14,0)))/(D107-C107),INDEX(D$3:D$14,MATCH(B107,$A$3:$A$14,0))),IF(E107=3,IF(ISERROR(MATCH(B107,$A$3:$A$14,0)),((B107-C107)*INDEX(E$3:E$14,MATCH(D107,$A$3:$A$14,0))+ABS(B107-D107)*INDEX(E$3:E$14,MATCH(C107,$A$3:$A$14,0)))/(D107-C107),INDEX(E$3:E$14,MATCH(B107,$A$3:$A$14,0))),IF(E107=4,IF(ISERROR(MATCH(B107,$A$3:$A$14,0)),((B107-C107)*INDEX(F$3:F$14,MATCH(D107,$A$3:$A$14,0))+ABS(B107-D107)*INDEX(F$3:F$14,MATCH(C107,$A$3:$A$14,0)))/(D107-C107),INDEX(F$3:F$14,MATCH(B107,$A$3:$A$14,0))),IF(E107=5,IF(ISERROR(MATCH(B107,$A$3:$A$14,0)),((B107-C107)*INDEX(G$3:G$14,MATCH(D107,$A$3:$A$14,0))+ABS(B107-D107)*INDEX(G$3:G$14,MATCH(C107,$A$3:$A$14,0)))/(D107-C107),INDEX(G$3:G$14,MATCH(B107,$A$3:$A$14,0))),IF(E107=6,IF(ISERROR(MATCH(B107,$A$3:$A$14,0)),((B107-C107)*INDEX(H$3:H$14,MATCH(D107,$A$3:$A$14,0))+ABS(B107-D107)*INDEX(H$3:H$14,MATCH(C107,$A$3:$A$14,0)))/(D107-C107),INDEX(H$3:H$14,MATCH(B107,$A$3:$A$14,0))),IF(E107=7,IF(ISERROR(MATCH(B107,$A$3:$A$14,0)),((B107-C107)*INDEX(I$3:I$14,MATCH(D107,$A$3:$A$14,0))+ABS(B107-D107)*INDEX(I$3:I$14,MATCH(C107,$A$3:$A$14,0)))/(D107-C107),INDEX(I$3:I$14,MATCH(B107,$A$3:$A$14,0))),IF(E107=8,IF(ISERROR(MATCH(B107,$A$3:$A$14,0)),((B107-C107)*INDEX(J$3:J$14,MATCH(D107,$A$3:$A$14,0))+ABS(B107-D107)*INDEX(J$3:J$14,MATCH(C107,$A$3:$A$14,0)))/(D107-C107),INDEX(J$3:J$14,MATCH(B107,$A$3:$A$14,0))),IF(E107=9,IF(ISERROR(MATCH(B107,$A$3:$A$14,0)),((B107-C107)*INDEX(K$3:K$14,MATCH(D107,$A$3:$A$14,0))+ABS(B107-D107)*INDEX(K$3:K$14,MATCH(C107,$A$3:$A$14,0)))/(D107-C107),INDEX(K$3:K$14,MATCH(B107,$A$3:$A$14,0))),IF(E107=0,IF(ISERROR(MATCH(B107,$A$3:$A$14,0)),((B107-C107)*INDEX(L$3:L$14,MATCH(D107,$A$3:$A$14,0))+ABS(B107-D107)*INDEX(L$3:L$14,MATCH(C107,$A$3:$A$14,0)))/(D107-C107),INDEX(L$3:L$14,MATCH(B107,$A$3:$A$14,0))),"Kondensatoen zwischen 0 und 9"))))))))))</f>
        <v>0</v>
      </c>
    </row>
    <row r="108" spans="1:6">
      <c r="A108" s="12">
        <v>89</v>
      </c>
      <c r="B108">
        <f>Eingabe!D89</f>
        <v>0</v>
      </c>
      <c r="C108">
        <f t="array" ref="C108">MAX(IF($A$3:$A$14&lt;=B108,IF($A$3:$A$14&lt;&gt;"",$A$3:$A$14)))</f>
        <v>0</v>
      </c>
      <c r="D108">
        <f t="array" ref="D108">MIN(IF($A$3:$A$14&gt;=B108,IF($A$3:$A$14&lt;&gt;"",$A$3:$A$14)))</f>
        <v>0</v>
      </c>
      <c r="E108">
        <f>Eingabe!C89</f>
        <v>0</v>
      </c>
      <c r="F108">
        <f t="array" ref="F108">IF(E108=1,IF(ISERROR(MATCH(B108,$A$3:$A$14,0)),((B108-C108)*INDEX(C$3:C$14,MATCH(D108,$A$3:$A$14,0))+ABS(B108-D108)*INDEX(C$3:C$14,MATCH(C108,$A$3:$A$14,0)))/(D108-C108),INDEX(C$3:C$14,MATCH(B108,$A$3:$A$14,0))),IF(E108=2,IF(ISERROR(MATCH(B108,$A$3:$A$14,0)),((B108-C108)*INDEX(D$3:D$14,MATCH(D108,$A$3:$A$14,0))+ABS(B108-D108)*INDEX(D$3:D$14,MATCH(C108,$A$3:$A$14,0)))/(D108-C108),INDEX(D$3:D$14,MATCH(B108,$A$3:$A$14,0))),IF(E108=3,IF(ISERROR(MATCH(B108,$A$3:$A$14,0)),((B108-C108)*INDEX(E$3:E$14,MATCH(D108,$A$3:$A$14,0))+ABS(B108-D108)*INDEX(E$3:E$14,MATCH(C108,$A$3:$A$14,0)))/(D108-C108),INDEX(E$3:E$14,MATCH(B108,$A$3:$A$14,0))),IF(E108=4,IF(ISERROR(MATCH(B108,$A$3:$A$14,0)),((B108-C108)*INDEX(F$3:F$14,MATCH(D108,$A$3:$A$14,0))+ABS(B108-D108)*INDEX(F$3:F$14,MATCH(C108,$A$3:$A$14,0)))/(D108-C108),INDEX(F$3:F$14,MATCH(B108,$A$3:$A$14,0))),IF(E108=5,IF(ISERROR(MATCH(B108,$A$3:$A$14,0)),((B108-C108)*INDEX(G$3:G$14,MATCH(D108,$A$3:$A$14,0))+ABS(B108-D108)*INDEX(G$3:G$14,MATCH(C108,$A$3:$A$14,0)))/(D108-C108),INDEX(G$3:G$14,MATCH(B108,$A$3:$A$14,0))),IF(E108=6,IF(ISERROR(MATCH(B108,$A$3:$A$14,0)),((B108-C108)*INDEX(H$3:H$14,MATCH(D108,$A$3:$A$14,0))+ABS(B108-D108)*INDEX(H$3:H$14,MATCH(C108,$A$3:$A$14,0)))/(D108-C108),INDEX(H$3:H$14,MATCH(B108,$A$3:$A$14,0))),IF(E108=7,IF(ISERROR(MATCH(B108,$A$3:$A$14,0)),((B108-C108)*INDEX(I$3:I$14,MATCH(D108,$A$3:$A$14,0))+ABS(B108-D108)*INDEX(I$3:I$14,MATCH(C108,$A$3:$A$14,0)))/(D108-C108),INDEX(I$3:I$14,MATCH(B108,$A$3:$A$14,0))),IF(E108=8,IF(ISERROR(MATCH(B108,$A$3:$A$14,0)),((B108-C108)*INDEX(J$3:J$14,MATCH(D108,$A$3:$A$14,0))+ABS(B108-D108)*INDEX(J$3:J$14,MATCH(C108,$A$3:$A$14,0)))/(D108-C108),INDEX(J$3:J$14,MATCH(B108,$A$3:$A$14,0))),IF(E108=9,IF(ISERROR(MATCH(B108,$A$3:$A$14,0)),((B108-C108)*INDEX(K$3:K$14,MATCH(D108,$A$3:$A$14,0))+ABS(B108-D108)*INDEX(K$3:K$14,MATCH(C108,$A$3:$A$14,0)))/(D108-C108),INDEX(K$3:K$14,MATCH(B108,$A$3:$A$14,0))),IF(E108=0,IF(ISERROR(MATCH(B108,$A$3:$A$14,0)),((B108-C108)*INDEX(L$3:L$14,MATCH(D108,$A$3:$A$14,0))+ABS(B108-D108)*INDEX(L$3:L$14,MATCH(C108,$A$3:$A$14,0)))/(D108-C108),INDEX(L$3:L$14,MATCH(B108,$A$3:$A$14,0))),"Kondensatoen zwischen 0 und 9"))))))))))</f>
        <v>0</v>
      </c>
    </row>
    <row r="109" spans="1:6">
      <c r="A109" s="12">
        <v>90</v>
      </c>
      <c r="B109">
        <f>Eingabe!D90</f>
        <v>0</v>
      </c>
      <c r="C109">
        <f t="array" ref="C109">MAX(IF($A$3:$A$14&lt;=B109,IF($A$3:$A$14&lt;&gt;"",$A$3:$A$14)))</f>
        <v>0</v>
      </c>
      <c r="D109">
        <f t="array" ref="D109">MIN(IF($A$3:$A$14&gt;=B109,IF($A$3:$A$14&lt;&gt;"",$A$3:$A$14)))</f>
        <v>0</v>
      </c>
      <c r="E109">
        <f>Eingabe!C90</f>
        <v>0</v>
      </c>
      <c r="F109">
        <f t="array" ref="F109">IF(E109=1,IF(ISERROR(MATCH(B109,$A$3:$A$14,0)),((B109-C109)*INDEX(C$3:C$14,MATCH(D109,$A$3:$A$14,0))+ABS(B109-D109)*INDEX(C$3:C$14,MATCH(C109,$A$3:$A$14,0)))/(D109-C109),INDEX(C$3:C$14,MATCH(B109,$A$3:$A$14,0))),IF(E109=2,IF(ISERROR(MATCH(B109,$A$3:$A$14,0)),((B109-C109)*INDEX(D$3:D$14,MATCH(D109,$A$3:$A$14,0))+ABS(B109-D109)*INDEX(D$3:D$14,MATCH(C109,$A$3:$A$14,0)))/(D109-C109),INDEX(D$3:D$14,MATCH(B109,$A$3:$A$14,0))),IF(E109=3,IF(ISERROR(MATCH(B109,$A$3:$A$14,0)),((B109-C109)*INDEX(E$3:E$14,MATCH(D109,$A$3:$A$14,0))+ABS(B109-D109)*INDEX(E$3:E$14,MATCH(C109,$A$3:$A$14,0)))/(D109-C109),INDEX(E$3:E$14,MATCH(B109,$A$3:$A$14,0))),IF(E109=4,IF(ISERROR(MATCH(B109,$A$3:$A$14,0)),((B109-C109)*INDEX(F$3:F$14,MATCH(D109,$A$3:$A$14,0))+ABS(B109-D109)*INDEX(F$3:F$14,MATCH(C109,$A$3:$A$14,0)))/(D109-C109),INDEX(F$3:F$14,MATCH(B109,$A$3:$A$14,0))),IF(E109=5,IF(ISERROR(MATCH(B109,$A$3:$A$14,0)),((B109-C109)*INDEX(G$3:G$14,MATCH(D109,$A$3:$A$14,0))+ABS(B109-D109)*INDEX(G$3:G$14,MATCH(C109,$A$3:$A$14,0)))/(D109-C109),INDEX(G$3:G$14,MATCH(B109,$A$3:$A$14,0))),IF(E109=6,IF(ISERROR(MATCH(B109,$A$3:$A$14,0)),((B109-C109)*INDEX(H$3:H$14,MATCH(D109,$A$3:$A$14,0))+ABS(B109-D109)*INDEX(H$3:H$14,MATCH(C109,$A$3:$A$14,0)))/(D109-C109),INDEX(H$3:H$14,MATCH(B109,$A$3:$A$14,0))),IF(E109=7,IF(ISERROR(MATCH(B109,$A$3:$A$14,0)),((B109-C109)*INDEX(I$3:I$14,MATCH(D109,$A$3:$A$14,0))+ABS(B109-D109)*INDEX(I$3:I$14,MATCH(C109,$A$3:$A$14,0)))/(D109-C109),INDEX(I$3:I$14,MATCH(B109,$A$3:$A$14,0))),IF(E109=8,IF(ISERROR(MATCH(B109,$A$3:$A$14,0)),((B109-C109)*INDEX(J$3:J$14,MATCH(D109,$A$3:$A$14,0))+ABS(B109-D109)*INDEX(J$3:J$14,MATCH(C109,$A$3:$A$14,0)))/(D109-C109),INDEX(J$3:J$14,MATCH(B109,$A$3:$A$14,0))),IF(E109=9,IF(ISERROR(MATCH(B109,$A$3:$A$14,0)),((B109-C109)*INDEX(K$3:K$14,MATCH(D109,$A$3:$A$14,0))+ABS(B109-D109)*INDEX(K$3:K$14,MATCH(C109,$A$3:$A$14,0)))/(D109-C109),INDEX(K$3:K$14,MATCH(B109,$A$3:$A$14,0))),IF(E109=0,IF(ISERROR(MATCH(B109,$A$3:$A$14,0)),((B109-C109)*INDEX(L$3:L$14,MATCH(D109,$A$3:$A$14,0))+ABS(B109-D109)*INDEX(L$3:L$14,MATCH(C109,$A$3:$A$14,0)))/(D109-C109),INDEX(L$3:L$14,MATCH(B109,$A$3:$A$14,0))),"Kondensatoen zwischen 0 und 9"))))))))))</f>
        <v>0</v>
      </c>
    </row>
    <row r="110" spans="1:6">
      <c r="A110" s="12">
        <v>91</v>
      </c>
      <c r="B110">
        <f>Eingabe!D91</f>
        <v>0</v>
      </c>
      <c r="C110">
        <f t="array" ref="C110">MAX(IF($A$3:$A$14&lt;=B110,IF($A$3:$A$14&lt;&gt;"",$A$3:$A$14)))</f>
        <v>0</v>
      </c>
      <c r="D110">
        <f t="array" ref="D110">MIN(IF($A$3:$A$14&gt;=B110,IF($A$3:$A$14&lt;&gt;"",$A$3:$A$14)))</f>
        <v>0</v>
      </c>
      <c r="E110">
        <f>Eingabe!C91</f>
        <v>0</v>
      </c>
      <c r="F110">
        <f t="array" ref="F110">IF(E110=1,IF(ISERROR(MATCH(B110,$A$3:$A$14,0)),((B110-C110)*INDEX(C$3:C$14,MATCH(D110,$A$3:$A$14,0))+ABS(B110-D110)*INDEX(C$3:C$14,MATCH(C110,$A$3:$A$14,0)))/(D110-C110),INDEX(C$3:C$14,MATCH(B110,$A$3:$A$14,0))),IF(E110=2,IF(ISERROR(MATCH(B110,$A$3:$A$14,0)),((B110-C110)*INDEX(D$3:D$14,MATCH(D110,$A$3:$A$14,0))+ABS(B110-D110)*INDEX(D$3:D$14,MATCH(C110,$A$3:$A$14,0)))/(D110-C110),INDEX(D$3:D$14,MATCH(B110,$A$3:$A$14,0))),IF(E110=3,IF(ISERROR(MATCH(B110,$A$3:$A$14,0)),((B110-C110)*INDEX(E$3:E$14,MATCH(D110,$A$3:$A$14,0))+ABS(B110-D110)*INDEX(E$3:E$14,MATCH(C110,$A$3:$A$14,0)))/(D110-C110),INDEX(E$3:E$14,MATCH(B110,$A$3:$A$14,0))),IF(E110=4,IF(ISERROR(MATCH(B110,$A$3:$A$14,0)),((B110-C110)*INDEX(F$3:F$14,MATCH(D110,$A$3:$A$14,0))+ABS(B110-D110)*INDEX(F$3:F$14,MATCH(C110,$A$3:$A$14,0)))/(D110-C110),INDEX(F$3:F$14,MATCH(B110,$A$3:$A$14,0))),IF(E110=5,IF(ISERROR(MATCH(B110,$A$3:$A$14,0)),((B110-C110)*INDEX(G$3:G$14,MATCH(D110,$A$3:$A$14,0))+ABS(B110-D110)*INDEX(G$3:G$14,MATCH(C110,$A$3:$A$14,0)))/(D110-C110),INDEX(G$3:G$14,MATCH(B110,$A$3:$A$14,0))),IF(E110=6,IF(ISERROR(MATCH(B110,$A$3:$A$14,0)),((B110-C110)*INDEX(H$3:H$14,MATCH(D110,$A$3:$A$14,0))+ABS(B110-D110)*INDEX(H$3:H$14,MATCH(C110,$A$3:$A$14,0)))/(D110-C110),INDEX(H$3:H$14,MATCH(B110,$A$3:$A$14,0))),IF(E110=7,IF(ISERROR(MATCH(B110,$A$3:$A$14,0)),((B110-C110)*INDEX(I$3:I$14,MATCH(D110,$A$3:$A$14,0))+ABS(B110-D110)*INDEX(I$3:I$14,MATCH(C110,$A$3:$A$14,0)))/(D110-C110),INDEX(I$3:I$14,MATCH(B110,$A$3:$A$14,0))),IF(E110=8,IF(ISERROR(MATCH(B110,$A$3:$A$14,0)),((B110-C110)*INDEX(J$3:J$14,MATCH(D110,$A$3:$A$14,0))+ABS(B110-D110)*INDEX(J$3:J$14,MATCH(C110,$A$3:$A$14,0)))/(D110-C110),INDEX(J$3:J$14,MATCH(B110,$A$3:$A$14,0))),IF(E110=9,IF(ISERROR(MATCH(B110,$A$3:$A$14,0)),((B110-C110)*INDEX(K$3:K$14,MATCH(D110,$A$3:$A$14,0))+ABS(B110-D110)*INDEX(K$3:K$14,MATCH(C110,$A$3:$A$14,0)))/(D110-C110),INDEX(K$3:K$14,MATCH(B110,$A$3:$A$14,0))),IF(E110=0,IF(ISERROR(MATCH(B110,$A$3:$A$14,0)),((B110-C110)*INDEX(L$3:L$14,MATCH(D110,$A$3:$A$14,0))+ABS(B110-D110)*INDEX(L$3:L$14,MATCH(C110,$A$3:$A$14,0)))/(D110-C110),INDEX(L$3:L$14,MATCH(B110,$A$3:$A$14,0))),"Kondensatoen zwischen 0 und 9"))))))))))</f>
        <v>0</v>
      </c>
    </row>
    <row r="111" spans="1:6">
      <c r="A111" s="12">
        <v>92</v>
      </c>
      <c r="B111">
        <f>Eingabe!D92</f>
        <v>0</v>
      </c>
      <c r="C111">
        <f t="array" ref="C111">MAX(IF($A$3:$A$14&lt;=B111,IF($A$3:$A$14&lt;&gt;"",$A$3:$A$14)))</f>
        <v>0</v>
      </c>
      <c r="D111">
        <f t="array" ref="D111">MIN(IF($A$3:$A$14&gt;=B111,IF($A$3:$A$14&lt;&gt;"",$A$3:$A$14)))</f>
        <v>0</v>
      </c>
      <c r="E111">
        <f>Eingabe!C92</f>
        <v>0</v>
      </c>
      <c r="F111">
        <f t="array" ref="F111">IF(E111=1,IF(ISERROR(MATCH(B111,$A$3:$A$14,0)),((B111-C111)*INDEX(C$3:C$14,MATCH(D111,$A$3:$A$14,0))+ABS(B111-D111)*INDEX(C$3:C$14,MATCH(C111,$A$3:$A$14,0)))/(D111-C111),INDEX(C$3:C$14,MATCH(B111,$A$3:$A$14,0))),IF(E111=2,IF(ISERROR(MATCH(B111,$A$3:$A$14,0)),((B111-C111)*INDEX(D$3:D$14,MATCH(D111,$A$3:$A$14,0))+ABS(B111-D111)*INDEX(D$3:D$14,MATCH(C111,$A$3:$A$14,0)))/(D111-C111),INDEX(D$3:D$14,MATCH(B111,$A$3:$A$14,0))),IF(E111=3,IF(ISERROR(MATCH(B111,$A$3:$A$14,0)),((B111-C111)*INDEX(E$3:E$14,MATCH(D111,$A$3:$A$14,0))+ABS(B111-D111)*INDEX(E$3:E$14,MATCH(C111,$A$3:$A$14,0)))/(D111-C111),INDEX(E$3:E$14,MATCH(B111,$A$3:$A$14,0))),IF(E111=4,IF(ISERROR(MATCH(B111,$A$3:$A$14,0)),((B111-C111)*INDEX(F$3:F$14,MATCH(D111,$A$3:$A$14,0))+ABS(B111-D111)*INDEX(F$3:F$14,MATCH(C111,$A$3:$A$14,0)))/(D111-C111),INDEX(F$3:F$14,MATCH(B111,$A$3:$A$14,0))),IF(E111=5,IF(ISERROR(MATCH(B111,$A$3:$A$14,0)),((B111-C111)*INDEX(G$3:G$14,MATCH(D111,$A$3:$A$14,0))+ABS(B111-D111)*INDEX(G$3:G$14,MATCH(C111,$A$3:$A$14,0)))/(D111-C111),INDEX(G$3:G$14,MATCH(B111,$A$3:$A$14,0))),IF(E111=6,IF(ISERROR(MATCH(B111,$A$3:$A$14,0)),((B111-C111)*INDEX(H$3:H$14,MATCH(D111,$A$3:$A$14,0))+ABS(B111-D111)*INDEX(H$3:H$14,MATCH(C111,$A$3:$A$14,0)))/(D111-C111),INDEX(H$3:H$14,MATCH(B111,$A$3:$A$14,0))),IF(E111=7,IF(ISERROR(MATCH(B111,$A$3:$A$14,0)),((B111-C111)*INDEX(I$3:I$14,MATCH(D111,$A$3:$A$14,0))+ABS(B111-D111)*INDEX(I$3:I$14,MATCH(C111,$A$3:$A$14,0)))/(D111-C111),INDEX(I$3:I$14,MATCH(B111,$A$3:$A$14,0))),IF(E111=8,IF(ISERROR(MATCH(B111,$A$3:$A$14,0)),((B111-C111)*INDEX(J$3:J$14,MATCH(D111,$A$3:$A$14,0))+ABS(B111-D111)*INDEX(J$3:J$14,MATCH(C111,$A$3:$A$14,0)))/(D111-C111),INDEX(J$3:J$14,MATCH(B111,$A$3:$A$14,0))),IF(E111=9,IF(ISERROR(MATCH(B111,$A$3:$A$14,0)),((B111-C111)*INDEX(K$3:K$14,MATCH(D111,$A$3:$A$14,0))+ABS(B111-D111)*INDEX(K$3:K$14,MATCH(C111,$A$3:$A$14,0)))/(D111-C111),INDEX(K$3:K$14,MATCH(B111,$A$3:$A$14,0))),IF(E111=0,IF(ISERROR(MATCH(B111,$A$3:$A$14,0)),((B111-C111)*INDEX(L$3:L$14,MATCH(D111,$A$3:$A$14,0))+ABS(B111-D111)*INDEX(L$3:L$14,MATCH(C111,$A$3:$A$14,0)))/(D111-C111),INDEX(L$3:L$14,MATCH(B111,$A$3:$A$14,0))),"Kondensatoen zwischen 0 und 9"))))))))))</f>
        <v>0</v>
      </c>
    </row>
    <row r="112" spans="1:6">
      <c r="A112" s="12">
        <v>93</v>
      </c>
      <c r="B112">
        <f>Eingabe!D93</f>
        <v>0</v>
      </c>
      <c r="C112">
        <f t="array" ref="C112">MAX(IF($A$3:$A$14&lt;=B112,IF($A$3:$A$14&lt;&gt;"",$A$3:$A$14)))</f>
        <v>0</v>
      </c>
      <c r="D112">
        <f t="array" ref="D112">MIN(IF($A$3:$A$14&gt;=B112,IF($A$3:$A$14&lt;&gt;"",$A$3:$A$14)))</f>
        <v>0</v>
      </c>
      <c r="E112">
        <f>Eingabe!C93</f>
        <v>0</v>
      </c>
      <c r="F112">
        <f t="array" ref="F112">IF(E112=1,IF(ISERROR(MATCH(B112,$A$3:$A$14,0)),((B112-C112)*INDEX(C$3:C$14,MATCH(D112,$A$3:$A$14,0))+ABS(B112-D112)*INDEX(C$3:C$14,MATCH(C112,$A$3:$A$14,0)))/(D112-C112),INDEX(C$3:C$14,MATCH(B112,$A$3:$A$14,0))),IF(E112=2,IF(ISERROR(MATCH(B112,$A$3:$A$14,0)),((B112-C112)*INDEX(D$3:D$14,MATCH(D112,$A$3:$A$14,0))+ABS(B112-D112)*INDEX(D$3:D$14,MATCH(C112,$A$3:$A$14,0)))/(D112-C112),INDEX(D$3:D$14,MATCH(B112,$A$3:$A$14,0))),IF(E112=3,IF(ISERROR(MATCH(B112,$A$3:$A$14,0)),((B112-C112)*INDEX(E$3:E$14,MATCH(D112,$A$3:$A$14,0))+ABS(B112-D112)*INDEX(E$3:E$14,MATCH(C112,$A$3:$A$14,0)))/(D112-C112),INDEX(E$3:E$14,MATCH(B112,$A$3:$A$14,0))),IF(E112=4,IF(ISERROR(MATCH(B112,$A$3:$A$14,0)),((B112-C112)*INDEX(F$3:F$14,MATCH(D112,$A$3:$A$14,0))+ABS(B112-D112)*INDEX(F$3:F$14,MATCH(C112,$A$3:$A$14,0)))/(D112-C112),INDEX(F$3:F$14,MATCH(B112,$A$3:$A$14,0))),IF(E112=5,IF(ISERROR(MATCH(B112,$A$3:$A$14,0)),((B112-C112)*INDEX(G$3:G$14,MATCH(D112,$A$3:$A$14,0))+ABS(B112-D112)*INDEX(G$3:G$14,MATCH(C112,$A$3:$A$14,0)))/(D112-C112),INDEX(G$3:G$14,MATCH(B112,$A$3:$A$14,0))),IF(E112=6,IF(ISERROR(MATCH(B112,$A$3:$A$14,0)),((B112-C112)*INDEX(H$3:H$14,MATCH(D112,$A$3:$A$14,0))+ABS(B112-D112)*INDEX(H$3:H$14,MATCH(C112,$A$3:$A$14,0)))/(D112-C112),INDEX(H$3:H$14,MATCH(B112,$A$3:$A$14,0))),IF(E112=7,IF(ISERROR(MATCH(B112,$A$3:$A$14,0)),((B112-C112)*INDEX(I$3:I$14,MATCH(D112,$A$3:$A$14,0))+ABS(B112-D112)*INDEX(I$3:I$14,MATCH(C112,$A$3:$A$14,0)))/(D112-C112),INDEX(I$3:I$14,MATCH(B112,$A$3:$A$14,0))),IF(E112=8,IF(ISERROR(MATCH(B112,$A$3:$A$14,0)),((B112-C112)*INDEX(J$3:J$14,MATCH(D112,$A$3:$A$14,0))+ABS(B112-D112)*INDEX(J$3:J$14,MATCH(C112,$A$3:$A$14,0)))/(D112-C112),INDEX(J$3:J$14,MATCH(B112,$A$3:$A$14,0))),IF(E112=9,IF(ISERROR(MATCH(B112,$A$3:$A$14,0)),((B112-C112)*INDEX(K$3:K$14,MATCH(D112,$A$3:$A$14,0))+ABS(B112-D112)*INDEX(K$3:K$14,MATCH(C112,$A$3:$A$14,0)))/(D112-C112),INDEX(K$3:K$14,MATCH(B112,$A$3:$A$14,0))),IF(E112=0,IF(ISERROR(MATCH(B112,$A$3:$A$14,0)),((B112-C112)*INDEX(L$3:L$14,MATCH(D112,$A$3:$A$14,0))+ABS(B112-D112)*INDEX(L$3:L$14,MATCH(C112,$A$3:$A$14,0)))/(D112-C112),INDEX(L$3:L$14,MATCH(B112,$A$3:$A$14,0))),"Kondensatoen zwischen 0 und 9"))))))))))</f>
        <v>0</v>
      </c>
    </row>
    <row r="113" spans="1:6">
      <c r="A113" s="12">
        <v>94</v>
      </c>
      <c r="B113">
        <f>Eingabe!D94</f>
        <v>0</v>
      </c>
      <c r="C113">
        <f t="array" ref="C113">MAX(IF($A$3:$A$14&lt;=B113,IF($A$3:$A$14&lt;&gt;"",$A$3:$A$14)))</f>
        <v>0</v>
      </c>
      <c r="D113">
        <f t="array" ref="D113">MIN(IF($A$3:$A$14&gt;=B113,IF($A$3:$A$14&lt;&gt;"",$A$3:$A$14)))</f>
        <v>0</v>
      </c>
      <c r="E113">
        <f>Eingabe!C94</f>
        <v>0</v>
      </c>
      <c r="F113">
        <f t="array" ref="F113">IF(E113=1,IF(ISERROR(MATCH(B113,$A$3:$A$14,0)),((B113-C113)*INDEX(C$3:C$14,MATCH(D113,$A$3:$A$14,0))+ABS(B113-D113)*INDEX(C$3:C$14,MATCH(C113,$A$3:$A$14,0)))/(D113-C113),INDEX(C$3:C$14,MATCH(B113,$A$3:$A$14,0))),IF(E113=2,IF(ISERROR(MATCH(B113,$A$3:$A$14,0)),((B113-C113)*INDEX(D$3:D$14,MATCH(D113,$A$3:$A$14,0))+ABS(B113-D113)*INDEX(D$3:D$14,MATCH(C113,$A$3:$A$14,0)))/(D113-C113),INDEX(D$3:D$14,MATCH(B113,$A$3:$A$14,0))),IF(E113=3,IF(ISERROR(MATCH(B113,$A$3:$A$14,0)),((B113-C113)*INDEX(E$3:E$14,MATCH(D113,$A$3:$A$14,0))+ABS(B113-D113)*INDEX(E$3:E$14,MATCH(C113,$A$3:$A$14,0)))/(D113-C113),INDEX(E$3:E$14,MATCH(B113,$A$3:$A$14,0))),IF(E113=4,IF(ISERROR(MATCH(B113,$A$3:$A$14,0)),((B113-C113)*INDEX(F$3:F$14,MATCH(D113,$A$3:$A$14,0))+ABS(B113-D113)*INDEX(F$3:F$14,MATCH(C113,$A$3:$A$14,0)))/(D113-C113),INDEX(F$3:F$14,MATCH(B113,$A$3:$A$14,0))),IF(E113=5,IF(ISERROR(MATCH(B113,$A$3:$A$14,0)),((B113-C113)*INDEX(G$3:G$14,MATCH(D113,$A$3:$A$14,0))+ABS(B113-D113)*INDEX(G$3:G$14,MATCH(C113,$A$3:$A$14,0)))/(D113-C113),INDEX(G$3:G$14,MATCH(B113,$A$3:$A$14,0))),IF(E113=6,IF(ISERROR(MATCH(B113,$A$3:$A$14,0)),((B113-C113)*INDEX(H$3:H$14,MATCH(D113,$A$3:$A$14,0))+ABS(B113-D113)*INDEX(H$3:H$14,MATCH(C113,$A$3:$A$14,0)))/(D113-C113),INDEX(H$3:H$14,MATCH(B113,$A$3:$A$14,0))),IF(E113=7,IF(ISERROR(MATCH(B113,$A$3:$A$14,0)),((B113-C113)*INDEX(I$3:I$14,MATCH(D113,$A$3:$A$14,0))+ABS(B113-D113)*INDEX(I$3:I$14,MATCH(C113,$A$3:$A$14,0)))/(D113-C113),INDEX(I$3:I$14,MATCH(B113,$A$3:$A$14,0))),IF(E113=8,IF(ISERROR(MATCH(B113,$A$3:$A$14,0)),((B113-C113)*INDEX(J$3:J$14,MATCH(D113,$A$3:$A$14,0))+ABS(B113-D113)*INDEX(J$3:J$14,MATCH(C113,$A$3:$A$14,0)))/(D113-C113),INDEX(J$3:J$14,MATCH(B113,$A$3:$A$14,0))),IF(E113=9,IF(ISERROR(MATCH(B113,$A$3:$A$14,0)),((B113-C113)*INDEX(K$3:K$14,MATCH(D113,$A$3:$A$14,0))+ABS(B113-D113)*INDEX(K$3:K$14,MATCH(C113,$A$3:$A$14,0)))/(D113-C113),INDEX(K$3:K$14,MATCH(B113,$A$3:$A$14,0))),IF(E113=0,IF(ISERROR(MATCH(B113,$A$3:$A$14,0)),((B113-C113)*INDEX(L$3:L$14,MATCH(D113,$A$3:$A$14,0))+ABS(B113-D113)*INDEX(L$3:L$14,MATCH(C113,$A$3:$A$14,0)))/(D113-C113),INDEX(L$3:L$14,MATCH(B113,$A$3:$A$14,0))),"Kondensatoen zwischen 0 und 9"))))))))))</f>
        <v>0</v>
      </c>
    </row>
    <row r="114" spans="1:6">
      <c r="A114" s="12">
        <v>95</v>
      </c>
      <c r="B114">
        <f>Eingabe!D95</f>
        <v>0</v>
      </c>
      <c r="C114">
        <f t="array" ref="C114">MAX(IF($A$3:$A$14&lt;=B114,IF($A$3:$A$14&lt;&gt;"",$A$3:$A$14)))</f>
        <v>0</v>
      </c>
      <c r="D114">
        <f t="array" ref="D114">MIN(IF($A$3:$A$14&gt;=B114,IF($A$3:$A$14&lt;&gt;"",$A$3:$A$14)))</f>
        <v>0</v>
      </c>
      <c r="E114">
        <f>Eingabe!C95</f>
        <v>0</v>
      </c>
      <c r="F114">
        <f t="array" ref="F114">IF(E114=1,IF(ISERROR(MATCH(B114,$A$3:$A$14,0)),((B114-C114)*INDEX(C$3:C$14,MATCH(D114,$A$3:$A$14,0))+ABS(B114-D114)*INDEX(C$3:C$14,MATCH(C114,$A$3:$A$14,0)))/(D114-C114),INDEX(C$3:C$14,MATCH(B114,$A$3:$A$14,0))),IF(E114=2,IF(ISERROR(MATCH(B114,$A$3:$A$14,0)),((B114-C114)*INDEX(D$3:D$14,MATCH(D114,$A$3:$A$14,0))+ABS(B114-D114)*INDEX(D$3:D$14,MATCH(C114,$A$3:$A$14,0)))/(D114-C114),INDEX(D$3:D$14,MATCH(B114,$A$3:$A$14,0))),IF(E114=3,IF(ISERROR(MATCH(B114,$A$3:$A$14,0)),((B114-C114)*INDEX(E$3:E$14,MATCH(D114,$A$3:$A$14,0))+ABS(B114-D114)*INDEX(E$3:E$14,MATCH(C114,$A$3:$A$14,0)))/(D114-C114),INDEX(E$3:E$14,MATCH(B114,$A$3:$A$14,0))),IF(E114=4,IF(ISERROR(MATCH(B114,$A$3:$A$14,0)),((B114-C114)*INDEX(F$3:F$14,MATCH(D114,$A$3:$A$14,0))+ABS(B114-D114)*INDEX(F$3:F$14,MATCH(C114,$A$3:$A$14,0)))/(D114-C114),INDEX(F$3:F$14,MATCH(B114,$A$3:$A$14,0))),IF(E114=5,IF(ISERROR(MATCH(B114,$A$3:$A$14,0)),((B114-C114)*INDEX(G$3:G$14,MATCH(D114,$A$3:$A$14,0))+ABS(B114-D114)*INDEX(G$3:G$14,MATCH(C114,$A$3:$A$14,0)))/(D114-C114),INDEX(G$3:G$14,MATCH(B114,$A$3:$A$14,0))),IF(E114=6,IF(ISERROR(MATCH(B114,$A$3:$A$14,0)),((B114-C114)*INDEX(H$3:H$14,MATCH(D114,$A$3:$A$14,0))+ABS(B114-D114)*INDEX(H$3:H$14,MATCH(C114,$A$3:$A$14,0)))/(D114-C114),INDEX(H$3:H$14,MATCH(B114,$A$3:$A$14,0))),IF(E114=7,IF(ISERROR(MATCH(B114,$A$3:$A$14,0)),((B114-C114)*INDEX(I$3:I$14,MATCH(D114,$A$3:$A$14,0))+ABS(B114-D114)*INDEX(I$3:I$14,MATCH(C114,$A$3:$A$14,0)))/(D114-C114),INDEX(I$3:I$14,MATCH(B114,$A$3:$A$14,0))),IF(E114=8,IF(ISERROR(MATCH(B114,$A$3:$A$14,0)),((B114-C114)*INDEX(J$3:J$14,MATCH(D114,$A$3:$A$14,0))+ABS(B114-D114)*INDEX(J$3:J$14,MATCH(C114,$A$3:$A$14,0)))/(D114-C114),INDEX(J$3:J$14,MATCH(B114,$A$3:$A$14,0))),IF(E114=9,IF(ISERROR(MATCH(B114,$A$3:$A$14,0)),((B114-C114)*INDEX(K$3:K$14,MATCH(D114,$A$3:$A$14,0))+ABS(B114-D114)*INDEX(K$3:K$14,MATCH(C114,$A$3:$A$14,0)))/(D114-C114),INDEX(K$3:K$14,MATCH(B114,$A$3:$A$14,0))),IF(E114=0,IF(ISERROR(MATCH(B114,$A$3:$A$14,0)),((B114-C114)*INDEX(L$3:L$14,MATCH(D114,$A$3:$A$14,0))+ABS(B114-D114)*INDEX(L$3:L$14,MATCH(C114,$A$3:$A$14,0)))/(D114-C114),INDEX(L$3:L$14,MATCH(B114,$A$3:$A$14,0))),"Kondensatoen zwischen 0 und 9"))))))))))</f>
        <v>0</v>
      </c>
    </row>
    <row r="115" spans="1:6">
      <c r="A115" s="12">
        <v>96</v>
      </c>
      <c r="B115">
        <f>Eingabe!D96</f>
        <v>0</v>
      </c>
      <c r="C115">
        <f t="array" ref="C115">MAX(IF($A$3:$A$14&lt;=B115,IF($A$3:$A$14&lt;&gt;"",$A$3:$A$14)))</f>
        <v>0</v>
      </c>
      <c r="D115">
        <f t="array" ref="D115">MIN(IF($A$3:$A$14&gt;=B115,IF($A$3:$A$14&lt;&gt;"",$A$3:$A$14)))</f>
        <v>0</v>
      </c>
      <c r="E115">
        <f>Eingabe!C96</f>
        <v>0</v>
      </c>
      <c r="F115">
        <f t="array" ref="F115">IF(E115=1,IF(ISERROR(MATCH(B115,$A$3:$A$14,0)),((B115-C115)*INDEX(C$3:C$14,MATCH(D115,$A$3:$A$14,0))+ABS(B115-D115)*INDEX(C$3:C$14,MATCH(C115,$A$3:$A$14,0)))/(D115-C115),INDEX(C$3:C$14,MATCH(B115,$A$3:$A$14,0))),IF(E115=2,IF(ISERROR(MATCH(B115,$A$3:$A$14,0)),((B115-C115)*INDEX(D$3:D$14,MATCH(D115,$A$3:$A$14,0))+ABS(B115-D115)*INDEX(D$3:D$14,MATCH(C115,$A$3:$A$14,0)))/(D115-C115),INDEX(D$3:D$14,MATCH(B115,$A$3:$A$14,0))),IF(E115=3,IF(ISERROR(MATCH(B115,$A$3:$A$14,0)),((B115-C115)*INDEX(E$3:E$14,MATCH(D115,$A$3:$A$14,0))+ABS(B115-D115)*INDEX(E$3:E$14,MATCH(C115,$A$3:$A$14,0)))/(D115-C115),INDEX(E$3:E$14,MATCH(B115,$A$3:$A$14,0))),IF(E115=4,IF(ISERROR(MATCH(B115,$A$3:$A$14,0)),((B115-C115)*INDEX(F$3:F$14,MATCH(D115,$A$3:$A$14,0))+ABS(B115-D115)*INDEX(F$3:F$14,MATCH(C115,$A$3:$A$14,0)))/(D115-C115),INDEX(F$3:F$14,MATCH(B115,$A$3:$A$14,0))),IF(E115=5,IF(ISERROR(MATCH(B115,$A$3:$A$14,0)),((B115-C115)*INDEX(G$3:G$14,MATCH(D115,$A$3:$A$14,0))+ABS(B115-D115)*INDEX(G$3:G$14,MATCH(C115,$A$3:$A$14,0)))/(D115-C115),INDEX(G$3:G$14,MATCH(B115,$A$3:$A$14,0))),IF(E115=6,IF(ISERROR(MATCH(B115,$A$3:$A$14,0)),((B115-C115)*INDEX(H$3:H$14,MATCH(D115,$A$3:$A$14,0))+ABS(B115-D115)*INDEX(H$3:H$14,MATCH(C115,$A$3:$A$14,0)))/(D115-C115),INDEX(H$3:H$14,MATCH(B115,$A$3:$A$14,0))),IF(E115=7,IF(ISERROR(MATCH(B115,$A$3:$A$14,0)),((B115-C115)*INDEX(I$3:I$14,MATCH(D115,$A$3:$A$14,0))+ABS(B115-D115)*INDEX(I$3:I$14,MATCH(C115,$A$3:$A$14,0)))/(D115-C115),INDEX(I$3:I$14,MATCH(B115,$A$3:$A$14,0))),IF(E115=8,IF(ISERROR(MATCH(B115,$A$3:$A$14,0)),((B115-C115)*INDEX(J$3:J$14,MATCH(D115,$A$3:$A$14,0))+ABS(B115-D115)*INDEX(J$3:J$14,MATCH(C115,$A$3:$A$14,0)))/(D115-C115),INDEX(J$3:J$14,MATCH(B115,$A$3:$A$14,0))),IF(E115=9,IF(ISERROR(MATCH(B115,$A$3:$A$14,0)),((B115-C115)*INDEX(K$3:K$14,MATCH(D115,$A$3:$A$14,0))+ABS(B115-D115)*INDEX(K$3:K$14,MATCH(C115,$A$3:$A$14,0)))/(D115-C115),INDEX(K$3:K$14,MATCH(B115,$A$3:$A$14,0))),IF(E115=0,IF(ISERROR(MATCH(B115,$A$3:$A$14,0)),((B115-C115)*INDEX(L$3:L$14,MATCH(D115,$A$3:$A$14,0))+ABS(B115-D115)*INDEX(L$3:L$14,MATCH(C115,$A$3:$A$14,0)))/(D115-C115),INDEX(L$3:L$14,MATCH(B115,$A$3:$A$14,0))),"Kondensatoen zwischen 0 und 9"))))))))))</f>
        <v>0</v>
      </c>
    </row>
    <row r="116" spans="1:6">
      <c r="A116" s="12">
        <v>97</v>
      </c>
      <c r="B116">
        <f>Eingabe!D97</f>
        <v>0</v>
      </c>
      <c r="C116">
        <f t="array" ref="C116">MAX(IF($A$3:$A$14&lt;=B116,IF($A$3:$A$14&lt;&gt;"",$A$3:$A$14)))</f>
        <v>0</v>
      </c>
      <c r="D116">
        <f t="array" ref="D116">MIN(IF($A$3:$A$14&gt;=B116,IF($A$3:$A$14&lt;&gt;"",$A$3:$A$14)))</f>
        <v>0</v>
      </c>
      <c r="E116">
        <f>Eingabe!C97</f>
        <v>0</v>
      </c>
      <c r="F116">
        <f t="array" ref="F116">IF(E116=1,IF(ISERROR(MATCH(B116,$A$3:$A$14,0)),((B116-C116)*INDEX(C$3:C$14,MATCH(D116,$A$3:$A$14,0))+ABS(B116-D116)*INDEX(C$3:C$14,MATCH(C116,$A$3:$A$14,0)))/(D116-C116),INDEX(C$3:C$14,MATCH(B116,$A$3:$A$14,0))),IF(E116=2,IF(ISERROR(MATCH(B116,$A$3:$A$14,0)),((B116-C116)*INDEX(D$3:D$14,MATCH(D116,$A$3:$A$14,0))+ABS(B116-D116)*INDEX(D$3:D$14,MATCH(C116,$A$3:$A$14,0)))/(D116-C116),INDEX(D$3:D$14,MATCH(B116,$A$3:$A$14,0))),IF(E116=3,IF(ISERROR(MATCH(B116,$A$3:$A$14,0)),((B116-C116)*INDEX(E$3:E$14,MATCH(D116,$A$3:$A$14,0))+ABS(B116-D116)*INDEX(E$3:E$14,MATCH(C116,$A$3:$A$14,0)))/(D116-C116),INDEX(E$3:E$14,MATCH(B116,$A$3:$A$14,0))),IF(E116=4,IF(ISERROR(MATCH(B116,$A$3:$A$14,0)),((B116-C116)*INDEX(F$3:F$14,MATCH(D116,$A$3:$A$14,0))+ABS(B116-D116)*INDEX(F$3:F$14,MATCH(C116,$A$3:$A$14,0)))/(D116-C116),INDEX(F$3:F$14,MATCH(B116,$A$3:$A$14,0))),IF(E116=5,IF(ISERROR(MATCH(B116,$A$3:$A$14,0)),((B116-C116)*INDEX(G$3:G$14,MATCH(D116,$A$3:$A$14,0))+ABS(B116-D116)*INDEX(G$3:G$14,MATCH(C116,$A$3:$A$14,0)))/(D116-C116),INDEX(G$3:G$14,MATCH(B116,$A$3:$A$14,0))),IF(E116=6,IF(ISERROR(MATCH(B116,$A$3:$A$14,0)),((B116-C116)*INDEX(H$3:H$14,MATCH(D116,$A$3:$A$14,0))+ABS(B116-D116)*INDEX(H$3:H$14,MATCH(C116,$A$3:$A$14,0)))/(D116-C116),INDEX(H$3:H$14,MATCH(B116,$A$3:$A$14,0))),IF(E116=7,IF(ISERROR(MATCH(B116,$A$3:$A$14,0)),((B116-C116)*INDEX(I$3:I$14,MATCH(D116,$A$3:$A$14,0))+ABS(B116-D116)*INDEX(I$3:I$14,MATCH(C116,$A$3:$A$14,0)))/(D116-C116),INDEX(I$3:I$14,MATCH(B116,$A$3:$A$14,0))),IF(E116=8,IF(ISERROR(MATCH(B116,$A$3:$A$14,0)),((B116-C116)*INDEX(J$3:J$14,MATCH(D116,$A$3:$A$14,0))+ABS(B116-D116)*INDEX(J$3:J$14,MATCH(C116,$A$3:$A$14,0)))/(D116-C116),INDEX(J$3:J$14,MATCH(B116,$A$3:$A$14,0))),IF(E116=9,IF(ISERROR(MATCH(B116,$A$3:$A$14,0)),((B116-C116)*INDEX(K$3:K$14,MATCH(D116,$A$3:$A$14,0))+ABS(B116-D116)*INDEX(K$3:K$14,MATCH(C116,$A$3:$A$14,0)))/(D116-C116),INDEX(K$3:K$14,MATCH(B116,$A$3:$A$14,0))),IF(E116=0,IF(ISERROR(MATCH(B116,$A$3:$A$14,0)),((B116-C116)*INDEX(L$3:L$14,MATCH(D116,$A$3:$A$14,0))+ABS(B116-D116)*INDEX(L$3:L$14,MATCH(C116,$A$3:$A$14,0)))/(D116-C116),INDEX(L$3:L$14,MATCH(B116,$A$3:$A$14,0))),"Kondensatoen zwischen 0 und 9"))))))))))</f>
        <v>0</v>
      </c>
    </row>
    <row r="117" spans="1:6">
      <c r="A117" s="12">
        <v>98</v>
      </c>
      <c r="B117">
        <f>Eingabe!D98</f>
        <v>0</v>
      </c>
      <c r="C117">
        <f t="array" ref="C117">MAX(IF($A$3:$A$14&lt;=B117,IF($A$3:$A$14&lt;&gt;"",$A$3:$A$14)))</f>
        <v>0</v>
      </c>
      <c r="D117">
        <f t="array" ref="D117">MIN(IF($A$3:$A$14&gt;=B117,IF($A$3:$A$14&lt;&gt;"",$A$3:$A$14)))</f>
        <v>0</v>
      </c>
      <c r="E117">
        <f>Eingabe!C98</f>
        <v>0</v>
      </c>
      <c r="F117">
        <f t="array" ref="F117">IF(E117=1,IF(ISERROR(MATCH(B117,$A$3:$A$14,0)),((B117-C117)*INDEX(C$3:C$14,MATCH(D117,$A$3:$A$14,0))+ABS(B117-D117)*INDEX(C$3:C$14,MATCH(C117,$A$3:$A$14,0)))/(D117-C117),INDEX(C$3:C$14,MATCH(B117,$A$3:$A$14,0))),IF(E117=2,IF(ISERROR(MATCH(B117,$A$3:$A$14,0)),((B117-C117)*INDEX(D$3:D$14,MATCH(D117,$A$3:$A$14,0))+ABS(B117-D117)*INDEX(D$3:D$14,MATCH(C117,$A$3:$A$14,0)))/(D117-C117),INDEX(D$3:D$14,MATCH(B117,$A$3:$A$14,0))),IF(E117=3,IF(ISERROR(MATCH(B117,$A$3:$A$14,0)),((B117-C117)*INDEX(E$3:E$14,MATCH(D117,$A$3:$A$14,0))+ABS(B117-D117)*INDEX(E$3:E$14,MATCH(C117,$A$3:$A$14,0)))/(D117-C117),INDEX(E$3:E$14,MATCH(B117,$A$3:$A$14,0))),IF(E117=4,IF(ISERROR(MATCH(B117,$A$3:$A$14,0)),((B117-C117)*INDEX(F$3:F$14,MATCH(D117,$A$3:$A$14,0))+ABS(B117-D117)*INDEX(F$3:F$14,MATCH(C117,$A$3:$A$14,0)))/(D117-C117),INDEX(F$3:F$14,MATCH(B117,$A$3:$A$14,0))),IF(E117=5,IF(ISERROR(MATCH(B117,$A$3:$A$14,0)),((B117-C117)*INDEX(G$3:G$14,MATCH(D117,$A$3:$A$14,0))+ABS(B117-D117)*INDEX(G$3:G$14,MATCH(C117,$A$3:$A$14,0)))/(D117-C117),INDEX(G$3:G$14,MATCH(B117,$A$3:$A$14,0))),IF(E117=6,IF(ISERROR(MATCH(B117,$A$3:$A$14,0)),((B117-C117)*INDEX(H$3:H$14,MATCH(D117,$A$3:$A$14,0))+ABS(B117-D117)*INDEX(H$3:H$14,MATCH(C117,$A$3:$A$14,0)))/(D117-C117),INDEX(H$3:H$14,MATCH(B117,$A$3:$A$14,0))),IF(E117=7,IF(ISERROR(MATCH(B117,$A$3:$A$14,0)),((B117-C117)*INDEX(I$3:I$14,MATCH(D117,$A$3:$A$14,0))+ABS(B117-D117)*INDEX(I$3:I$14,MATCH(C117,$A$3:$A$14,0)))/(D117-C117),INDEX(I$3:I$14,MATCH(B117,$A$3:$A$14,0))),IF(E117=8,IF(ISERROR(MATCH(B117,$A$3:$A$14,0)),((B117-C117)*INDEX(J$3:J$14,MATCH(D117,$A$3:$A$14,0))+ABS(B117-D117)*INDEX(J$3:J$14,MATCH(C117,$A$3:$A$14,0)))/(D117-C117),INDEX(J$3:J$14,MATCH(B117,$A$3:$A$14,0))),IF(E117=9,IF(ISERROR(MATCH(B117,$A$3:$A$14,0)),((B117-C117)*INDEX(K$3:K$14,MATCH(D117,$A$3:$A$14,0))+ABS(B117-D117)*INDEX(K$3:K$14,MATCH(C117,$A$3:$A$14,0)))/(D117-C117),INDEX(K$3:K$14,MATCH(B117,$A$3:$A$14,0))),IF(E117=0,IF(ISERROR(MATCH(B117,$A$3:$A$14,0)),((B117-C117)*INDEX(L$3:L$14,MATCH(D117,$A$3:$A$14,0))+ABS(B117-D117)*INDEX(L$3:L$14,MATCH(C117,$A$3:$A$14,0)))/(D117-C117),INDEX(L$3:L$14,MATCH(B117,$A$3:$A$14,0))),"Kondensatoen zwischen 0 und 9"))))))))))</f>
        <v>0</v>
      </c>
    </row>
    <row r="118" spans="1:6">
      <c r="A118" s="12">
        <v>99</v>
      </c>
      <c r="B118">
        <f>Eingabe!D99</f>
        <v>0</v>
      </c>
      <c r="C118">
        <f t="array" ref="C118">MAX(IF($A$3:$A$14&lt;=B118,IF($A$3:$A$14&lt;&gt;"",$A$3:$A$14)))</f>
        <v>0</v>
      </c>
      <c r="D118">
        <f t="array" ref="D118">MIN(IF($A$3:$A$14&gt;=B118,IF($A$3:$A$14&lt;&gt;"",$A$3:$A$14)))</f>
        <v>0</v>
      </c>
      <c r="E118">
        <f>Eingabe!C99</f>
        <v>0</v>
      </c>
      <c r="F118">
        <f t="array" ref="F118">IF(E118=1,IF(ISERROR(MATCH(B118,$A$3:$A$14,0)),((B118-C118)*INDEX(C$3:C$14,MATCH(D118,$A$3:$A$14,0))+ABS(B118-D118)*INDEX(C$3:C$14,MATCH(C118,$A$3:$A$14,0)))/(D118-C118),INDEX(C$3:C$14,MATCH(B118,$A$3:$A$14,0))),IF(E118=2,IF(ISERROR(MATCH(B118,$A$3:$A$14,0)),((B118-C118)*INDEX(D$3:D$14,MATCH(D118,$A$3:$A$14,0))+ABS(B118-D118)*INDEX(D$3:D$14,MATCH(C118,$A$3:$A$14,0)))/(D118-C118),INDEX(D$3:D$14,MATCH(B118,$A$3:$A$14,0))),IF(E118=3,IF(ISERROR(MATCH(B118,$A$3:$A$14,0)),((B118-C118)*INDEX(E$3:E$14,MATCH(D118,$A$3:$A$14,0))+ABS(B118-D118)*INDEX(E$3:E$14,MATCH(C118,$A$3:$A$14,0)))/(D118-C118),INDEX(E$3:E$14,MATCH(B118,$A$3:$A$14,0))),IF(E118=4,IF(ISERROR(MATCH(B118,$A$3:$A$14,0)),((B118-C118)*INDEX(F$3:F$14,MATCH(D118,$A$3:$A$14,0))+ABS(B118-D118)*INDEX(F$3:F$14,MATCH(C118,$A$3:$A$14,0)))/(D118-C118),INDEX(F$3:F$14,MATCH(B118,$A$3:$A$14,0))),IF(E118=5,IF(ISERROR(MATCH(B118,$A$3:$A$14,0)),((B118-C118)*INDEX(G$3:G$14,MATCH(D118,$A$3:$A$14,0))+ABS(B118-D118)*INDEX(G$3:G$14,MATCH(C118,$A$3:$A$14,0)))/(D118-C118),INDEX(G$3:G$14,MATCH(B118,$A$3:$A$14,0))),IF(E118=6,IF(ISERROR(MATCH(B118,$A$3:$A$14,0)),((B118-C118)*INDEX(H$3:H$14,MATCH(D118,$A$3:$A$14,0))+ABS(B118-D118)*INDEX(H$3:H$14,MATCH(C118,$A$3:$A$14,0)))/(D118-C118),INDEX(H$3:H$14,MATCH(B118,$A$3:$A$14,0))),IF(E118=7,IF(ISERROR(MATCH(B118,$A$3:$A$14,0)),((B118-C118)*INDEX(I$3:I$14,MATCH(D118,$A$3:$A$14,0))+ABS(B118-D118)*INDEX(I$3:I$14,MATCH(C118,$A$3:$A$14,0)))/(D118-C118),INDEX(I$3:I$14,MATCH(B118,$A$3:$A$14,0))),IF(E118=8,IF(ISERROR(MATCH(B118,$A$3:$A$14,0)),((B118-C118)*INDEX(J$3:J$14,MATCH(D118,$A$3:$A$14,0))+ABS(B118-D118)*INDEX(J$3:J$14,MATCH(C118,$A$3:$A$14,0)))/(D118-C118),INDEX(J$3:J$14,MATCH(B118,$A$3:$A$14,0))),IF(E118=9,IF(ISERROR(MATCH(B118,$A$3:$A$14,0)),((B118-C118)*INDEX(K$3:K$14,MATCH(D118,$A$3:$A$14,0))+ABS(B118-D118)*INDEX(K$3:K$14,MATCH(C118,$A$3:$A$14,0)))/(D118-C118),INDEX(K$3:K$14,MATCH(B118,$A$3:$A$14,0))),IF(E118=0,IF(ISERROR(MATCH(B118,$A$3:$A$14,0)),((B118-C118)*INDEX(L$3:L$14,MATCH(D118,$A$3:$A$14,0))+ABS(B118-D118)*INDEX(L$3:L$14,MATCH(C118,$A$3:$A$14,0)))/(D118-C118),INDEX(L$3:L$14,MATCH(B118,$A$3:$A$14,0))),"Kondensatoen zwischen 0 und 9"))))))))))</f>
        <v>0</v>
      </c>
    </row>
    <row r="119" spans="1:6">
      <c r="A119" s="12">
        <v>100</v>
      </c>
      <c r="B119">
        <f>Eingabe!D100</f>
        <v>0</v>
      </c>
      <c r="C119">
        <f t="array" ref="C119">MAX(IF($A$3:$A$14&lt;=B119,IF($A$3:$A$14&lt;&gt;"",$A$3:$A$14)))</f>
        <v>0</v>
      </c>
      <c r="D119">
        <f t="array" ref="D119">MIN(IF($A$3:$A$14&gt;=B119,IF($A$3:$A$14&lt;&gt;"",$A$3:$A$14)))</f>
        <v>0</v>
      </c>
      <c r="E119">
        <f>Eingabe!C100</f>
        <v>0</v>
      </c>
      <c r="F119">
        <f t="array" ref="F119">IF(E119=1,IF(ISERROR(MATCH(B119,$A$3:$A$14,0)),((B119-C119)*INDEX(C$3:C$14,MATCH(D119,$A$3:$A$14,0))+ABS(B119-D119)*INDEX(C$3:C$14,MATCH(C119,$A$3:$A$14,0)))/(D119-C119),INDEX(C$3:C$14,MATCH(B119,$A$3:$A$14,0))),IF(E119=2,IF(ISERROR(MATCH(B119,$A$3:$A$14,0)),((B119-C119)*INDEX(D$3:D$14,MATCH(D119,$A$3:$A$14,0))+ABS(B119-D119)*INDEX(D$3:D$14,MATCH(C119,$A$3:$A$14,0)))/(D119-C119),INDEX(D$3:D$14,MATCH(B119,$A$3:$A$14,0))),IF(E119=3,IF(ISERROR(MATCH(B119,$A$3:$A$14,0)),((B119-C119)*INDEX(E$3:E$14,MATCH(D119,$A$3:$A$14,0))+ABS(B119-D119)*INDEX(E$3:E$14,MATCH(C119,$A$3:$A$14,0)))/(D119-C119),INDEX(E$3:E$14,MATCH(B119,$A$3:$A$14,0))),IF(E119=4,IF(ISERROR(MATCH(B119,$A$3:$A$14,0)),((B119-C119)*INDEX(F$3:F$14,MATCH(D119,$A$3:$A$14,0))+ABS(B119-D119)*INDEX(F$3:F$14,MATCH(C119,$A$3:$A$14,0)))/(D119-C119),INDEX(F$3:F$14,MATCH(B119,$A$3:$A$14,0))),IF(E119=5,IF(ISERROR(MATCH(B119,$A$3:$A$14,0)),((B119-C119)*INDEX(G$3:G$14,MATCH(D119,$A$3:$A$14,0))+ABS(B119-D119)*INDEX(G$3:G$14,MATCH(C119,$A$3:$A$14,0)))/(D119-C119),INDEX(G$3:G$14,MATCH(B119,$A$3:$A$14,0))),IF(E119=6,IF(ISERROR(MATCH(B119,$A$3:$A$14,0)),((B119-C119)*INDEX(H$3:H$14,MATCH(D119,$A$3:$A$14,0))+ABS(B119-D119)*INDEX(H$3:H$14,MATCH(C119,$A$3:$A$14,0)))/(D119-C119),INDEX(H$3:H$14,MATCH(B119,$A$3:$A$14,0))),IF(E119=7,IF(ISERROR(MATCH(B119,$A$3:$A$14,0)),((B119-C119)*INDEX(I$3:I$14,MATCH(D119,$A$3:$A$14,0))+ABS(B119-D119)*INDEX(I$3:I$14,MATCH(C119,$A$3:$A$14,0)))/(D119-C119),INDEX(I$3:I$14,MATCH(B119,$A$3:$A$14,0))),IF(E119=8,IF(ISERROR(MATCH(B119,$A$3:$A$14,0)),((B119-C119)*INDEX(J$3:J$14,MATCH(D119,$A$3:$A$14,0))+ABS(B119-D119)*INDEX(J$3:J$14,MATCH(C119,$A$3:$A$14,0)))/(D119-C119),INDEX(J$3:J$14,MATCH(B119,$A$3:$A$14,0))),IF(E119=9,IF(ISERROR(MATCH(B119,$A$3:$A$14,0)),((B119-C119)*INDEX(K$3:K$14,MATCH(D119,$A$3:$A$14,0))+ABS(B119-D119)*INDEX(K$3:K$14,MATCH(C119,$A$3:$A$14,0)))/(D119-C119),INDEX(K$3:K$14,MATCH(B119,$A$3:$A$14,0))),IF(E119=0,IF(ISERROR(MATCH(B119,$A$3:$A$14,0)),((B119-C119)*INDEX(L$3:L$14,MATCH(D119,$A$3:$A$14,0))+ABS(B119-D119)*INDEX(L$3:L$14,MATCH(C119,$A$3:$A$14,0)))/(D119-C119),INDEX(L$3:L$14,MATCH(B119,$A$3:$A$14,0))),"Kondensatoen zwischen 0 und 9"))))))))))</f>
        <v>0</v>
      </c>
    </row>
    <row r="120" spans="1:6">
      <c r="A120" s="12">
        <v>101</v>
      </c>
      <c r="B120">
        <f>Eingabe!D101</f>
        <v>0</v>
      </c>
      <c r="C120">
        <f t="array" ref="C120">MAX(IF($A$3:$A$14&lt;=B120,IF($A$3:$A$14&lt;&gt;"",$A$3:$A$14)))</f>
        <v>0</v>
      </c>
      <c r="D120">
        <f t="array" ref="D120">MIN(IF($A$3:$A$14&gt;=B120,IF($A$3:$A$14&lt;&gt;"",$A$3:$A$14)))</f>
        <v>0</v>
      </c>
      <c r="E120">
        <f>Eingabe!C101</f>
        <v>0</v>
      </c>
      <c r="F120">
        <f t="array" ref="F120">IF(E120=1,IF(ISERROR(MATCH(B120,$A$3:$A$14,0)),((B120-C120)*INDEX(C$3:C$14,MATCH(D120,$A$3:$A$14,0))+ABS(B120-D120)*INDEX(C$3:C$14,MATCH(C120,$A$3:$A$14,0)))/(D120-C120),INDEX(C$3:C$14,MATCH(B120,$A$3:$A$14,0))),IF(E120=2,IF(ISERROR(MATCH(B120,$A$3:$A$14,0)),((B120-C120)*INDEX(D$3:D$14,MATCH(D120,$A$3:$A$14,0))+ABS(B120-D120)*INDEX(D$3:D$14,MATCH(C120,$A$3:$A$14,0)))/(D120-C120),INDEX(D$3:D$14,MATCH(B120,$A$3:$A$14,0))),IF(E120=3,IF(ISERROR(MATCH(B120,$A$3:$A$14,0)),((B120-C120)*INDEX(E$3:E$14,MATCH(D120,$A$3:$A$14,0))+ABS(B120-D120)*INDEX(E$3:E$14,MATCH(C120,$A$3:$A$14,0)))/(D120-C120),INDEX(E$3:E$14,MATCH(B120,$A$3:$A$14,0))),IF(E120=4,IF(ISERROR(MATCH(B120,$A$3:$A$14,0)),((B120-C120)*INDEX(F$3:F$14,MATCH(D120,$A$3:$A$14,0))+ABS(B120-D120)*INDEX(F$3:F$14,MATCH(C120,$A$3:$A$14,0)))/(D120-C120),INDEX(F$3:F$14,MATCH(B120,$A$3:$A$14,0))),IF(E120=5,IF(ISERROR(MATCH(B120,$A$3:$A$14,0)),((B120-C120)*INDEX(G$3:G$14,MATCH(D120,$A$3:$A$14,0))+ABS(B120-D120)*INDEX(G$3:G$14,MATCH(C120,$A$3:$A$14,0)))/(D120-C120),INDEX(G$3:G$14,MATCH(B120,$A$3:$A$14,0))),IF(E120=6,IF(ISERROR(MATCH(B120,$A$3:$A$14,0)),((B120-C120)*INDEX(H$3:H$14,MATCH(D120,$A$3:$A$14,0))+ABS(B120-D120)*INDEX(H$3:H$14,MATCH(C120,$A$3:$A$14,0)))/(D120-C120),INDEX(H$3:H$14,MATCH(B120,$A$3:$A$14,0))),IF(E120=7,IF(ISERROR(MATCH(B120,$A$3:$A$14,0)),((B120-C120)*INDEX(I$3:I$14,MATCH(D120,$A$3:$A$14,0))+ABS(B120-D120)*INDEX(I$3:I$14,MATCH(C120,$A$3:$A$14,0)))/(D120-C120),INDEX(I$3:I$14,MATCH(B120,$A$3:$A$14,0))),IF(E120=8,IF(ISERROR(MATCH(B120,$A$3:$A$14,0)),((B120-C120)*INDEX(J$3:J$14,MATCH(D120,$A$3:$A$14,0))+ABS(B120-D120)*INDEX(J$3:J$14,MATCH(C120,$A$3:$A$14,0)))/(D120-C120),INDEX(J$3:J$14,MATCH(B120,$A$3:$A$14,0))),IF(E120=9,IF(ISERROR(MATCH(B120,$A$3:$A$14,0)),((B120-C120)*INDEX(K$3:K$14,MATCH(D120,$A$3:$A$14,0))+ABS(B120-D120)*INDEX(K$3:K$14,MATCH(C120,$A$3:$A$14,0)))/(D120-C120),INDEX(K$3:K$14,MATCH(B120,$A$3:$A$14,0))),IF(E120=0,IF(ISERROR(MATCH(B120,$A$3:$A$14,0)),((B120-C120)*INDEX(L$3:L$14,MATCH(D120,$A$3:$A$14,0))+ABS(B120-D120)*INDEX(L$3:L$14,MATCH(C120,$A$3:$A$14,0)))/(D120-C120),INDEX(L$3:L$14,MATCH(B120,$A$3:$A$14,0))),"Kondensatoen zwischen 0 und 9"))))))))))</f>
        <v>0</v>
      </c>
    </row>
    <row r="121" spans="1:6">
      <c r="A121" s="12">
        <v>102</v>
      </c>
      <c r="B121">
        <f>Eingabe!D102</f>
        <v>0</v>
      </c>
      <c r="C121">
        <f t="array" ref="C121">MAX(IF($A$3:$A$14&lt;=B121,IF($A$3:$A$14&lt;&gt;"",$A$3:$A$14)))</f>
        <v>0</v>
      </c>
      <c r="D121">
        <f t="array" ref="D121">MIN(IF($A$3:$A$14&gt;=B121,IF($A$3:$A$14&lt;&gt;"",$A$3:$A$14)))</f>
        <v>0</v>
      </c>
      <c r="E121">
        <f>Eingabe!C102</f>
        <v>0</v>
      </c>
      <c r="F121">
        <f t="array" ref="F121">IF(E121=1,IF(ISERROR(MATCH(B121,$A$3:$A$14,0)),((B121-C121)*INDEX(C$3:C$14,MATCH(D121,$A$3:$A$14,0))+ABS(B121-D121)*INDEX(C$3:C$14,MATCH(C121,$A$3:$A$14,0)))/(D121-C121),INDEX(C$3:C$14,MATCH(B121,$A$3:$A$14,0))),IF(E121=2,IF(ISERROR(MATCH(B121,$A$3:$A$14,0)),((B121-C121)*INDEX(D$3:D$14,MATCH(D121,$A$3:$A$14,0))+ABS(B121-D121)*INDEX(D$3:D$14,MATCH(C121,$A$3:$A$14,0)))/(D121-C121),INDEX(D$3:D$14,MATCH(B121,$A$3:$A$14,0))),IF(E121=3,IF(ISERROR(MATCH(B121,$A$3:$A$14,0)),((B121-C121)*INDEX(E$3:E$14,MATCH(D121,$A$3:$A$14,0))+ABS(B121-D121)*INDEX(E$3:E$14,MATCH(C121,$A$3:$A$14,0)))/(D121-C121),INDEX(E$3:E$14,MATCH(B121,$A$3:$A$14,0))),IF(E121=4,IF(ISERROR(MATCH(B121,$A$3:$A$14,0)),((B121-C121)*INDEX(F$3:F$14,MATCH(D121,$A$3:$A$14,0))+ABS(B121-D121)*INDEX(F$3:F$14,MATCH(C121,$A$3:$A$14,0)))/(D121-C121),INDEX(F$3:F$14,MATCH(B121,$A$3:$A$14,0))),IF(E121=5,IF(ISERROR(MATCH(B121,$A$3:$A$14,0)),((B121-C121)*INDEX(G$3:G$14,MATCH(D121,$A$3:$A$14,0))+ABS(B121-D121)*INDEX(G$3:G$14,MATCH(C121,$A$3:$A$14,0)))/(D121-C121),INDEX(G$3:G$14,MATCH(B121,$A$3:$A$14,0))),IF(E121=6,IF(ISERROR(MATCH(B121,$A$3:$A$14,0)),((B121-C121)*INDEX(H$3:H$14,MATCH(D121,$A$3:$A$14,0))+ABS(B121-D121)*INDEX(H$3:H$14,MATCH(C121,$A$3:$A$14,0)))/(D121-C121),INDEX(H$3:H$14,MATCH(B121,$A$3:$A$14,0))),IF(E121=7,IF(ISERROR(MATCH(B121,$A$3:$A$14,0)),((B121-C121)*INDEX(I$3:I$14,MATCH(D121,$A$3:$A$14,0))+ABS(B121-D121)*INDEX(I$3:I$14,MATCH(C121,$A$3:$A$14,0)))/(D121-C121),INDEX(I$3:I$14,MATCH(B121,$A$3:$A$14,0))),IF(E121=8,IF(ISERROR(MATCH(B121,$A$3:$A$14,0)),((B121-C121)*INDEX(J$3:J$14,MATCH(D121,$A$3:$A$14,0))+ABS(B121-D121)*INDEX(J$3:J$14,MATCH(C121,$A$3:$A$14,0)))/(D121-C121),INDEX(J$3:J$14,MATCH(B121,$A$3:$A$14,0))),IF(E121=9,IF(ISERROR(MATCH(B121,$A$3:$A$14,0)),((B121-C121)*INDEX(K$3:K$14,MATCH(D121,$A$3:$A$14,0))+ABS(B121-D121)*INDEX(K$3:K$14,MATCH(C121,$A$3:$A$14,0)))/(D121-C121),INDEX(K$3:K$14,MATCH(B121,$A$3:$A$14,0))),IF(E121=0,IF(ISERROR(MATCH(B121,$A$3:$A$14,0)),((B121-C121)*INDEX(L$3:L$14,MATCH(D121,$A$3:$A$14,0))+ABS(B121-D121)*INDEX(L$3:L$14,MATCH(C121,$A$3:$A$14,0)))/(D121-C121),INDEX(L$3:L$14,MATCH(B121,$A$3:$A$14,0))),"Kondensatoen zwischen 0 und 9"))))))))))</f>
        <v>0</v>
      </c>
    </row>
    <row r="122" spans="1:6">
      <c r="A122" s="12">
        <v>103</v>
      </c>
      <c r="B122">
        <f>Eingabe!D103</f>
        <v>0</v>
      </c>
      <c r="C122">
        <f t="array" ref="C122">MAX(IF($A$3:$A$14&lt;=B122,IF($A$3:$A$14&lt;&gt;"",$A$3:$A$14)))</f>
        <v>0</v>
      </c>
      <c r="D122">
        <f t="array" ref="D122">MIN(IF($A$3:$A$14&gt;=B122,IF($A$3:$A$14&lt;&gt;"",$A$3:$A$14)))</f>
        <v>0</v>
      </c>
      <c r="E122">
        <f>Eingabe!C103</f>
        <v>0</v>
      </c>
      <c r="F122">
        <f t="array" ref="F122">IF(E122=1,IF(ISERROR(MATCH(B122,$A$3:$A$14,0)),((B122-C122)*INDEX(C$3:C$14,MATCH(D122,$A$3:$A$14,0))+ABS(B122-D122)*INDEX(C$3:C$14,MATCH(C122,$A$3:$A$14,0)))/(D122-C122),INDEX(C$3:C$14,MATCH(B122,$A$3:$A$14,0))),IF(E122=2,IF(ISERROR(MATCH(B122,$A$3:$A$14,0)),((B122-C122)*INDEX(D$3:D$14,MATCH(D122,$A$3:$A$14,0))+ABS(B122-D122)*INDEX(D$3:D$14,MATCH(C122,$A$3:$A$14,0)))/(D122-C122),INDEX(D$3:D$14,MATCH(B122,$A$3:$A$14,0))),IF(E122=3,IF(ISERROR(MATCH(B122,$A$3:$A$14,0)),((B122-C122)*INDEX(E$3:E$14,MATCH(D122,$A$3:$A$14,0))+ABS(B122-D122)*INDEX(E$3:E$14,MATCH(C122,$A$3:$A$14,0)))/(D122-C122),INDEX(E$3:E$14,MATCH(B122,$A$3:$A$14,0))),IF(E122=4,IF(ISERROR(MATCH(B122,$A$3:$A$14,0)),((B122-C122)*INDEX(F$3:F$14,MATCH(D122,$A$3:$A$14,0))+ABS(B122-D122)*INDEX(F$3:F$14,MATCH(C122,$A$3:$A$14,0)))/(D122-C122),INDEX(F$3:F$14,MATCH(B122,$A$3:$A$14,0))),IF(E122=5,IF(ISERROR(MATCH(B122,$A$3:$A$14,0)),((B122-C122)*INDEX(G$3:G$14,MATCH(D122,$A$3:$A$14,0))+ABS(B122-D122)*INDEX(G$3:G$14,MATCH(C122,$A$3:$A$14,0)))/(D122-C122),INDEX(G$3:G$14,MATCH(B122,$A$3:$A$14,0))),IF(E122=6,IF(ISERROR(MATCH(B122,$A$3:$A$14,0)),((B122-C122)*INDEX(H$3:H$14,MATCH(D122,$A$3:$A$14,0))+ABS(B122-D122)*INDEX(H$3:H$14,MATCH(C122,$A$3:$A$14,0)))/(D122-C122),INDEX(H$3:H$14,MATCH(B122,$A$3:$A$14,0))),IF(E122=7,IF(ISERROR(MATCH(B122,$A$3:$A$14,0)),((B122-C122)*INDEX(I$3:I$14,MATCH(D122,$A$3:$A$14,0))+ABS(B122-D122)*INDEX(I$3:I$14,MATCH(C122,$A$3:$A$14,0)))/(D122-C122),INDEX(I$3:I$14,MATCH(B122,$A$3:$A$14,0))),IF(E122=8,IF(ISERROR(MATCH(B122,$A$3:$A$14,0)),((B122-C122)*INDEX(J$3:J$14,MATCH(D122,$A$3:$A$14,0))+ABS(B122-D122)*INDEX(J$3:J$14,MATCH(C122,$A$3:$A$14,0)))/(D122-C122),INDEX(J$3:J$14,MATCH(B122,$A$3:$A$14,0))),IF(E122=9,IF(ISERROR(MATCH(B122,$A$3:$A$14,0)),((B122-C122)*INDEX(K$3:K$14,MATCH(D122,$A$3:$A$14,0))+ABS(B122-D122)*INDEX(K$3:K$14,MATCH(C122,$A$3:$A$14,0)))/(D122-C122),INDEX(K$3:K$14,MATCH(B122,$A$3:$A$14,0))),IF(E122=0,IF(ISERROR(MATCH(B122,$A$3:$A$14,0)),((B122-C122)*INDEX(L$3:L$14,MATCH(D122,$A$3:$A$14,0))+ABS(B122-D122)*INDEX(L$3:L$14,MATCH(C122,$A$3:$A$14,0)))/(D122-C122),INDEX(L$3:L$14,MATCH(B122,$A$3:$A$14,0))),"Kondensatoen zwischen 0 und 9"))))))))))</f>
        <v>0</v>
      </c>
    </row>
    <row r="123" spans="1:6">
      <c r="A123" s="12">
        <v>104</v>
      </c>
      <c r="B123">
        <f>Eingabe!D104</f>
        <v>0</v>
      </c>
      <c r="C123">
        <f t="array" ref="C123">MAX(IF($A$3:$A$14&lt;=B123,IF($A$3:$A$14&lt;&gt;"",$A$3:$A$14)))</f>
        <v>0</v>
      </c>
      <c r="D123">
        <f t="array" ref="D123">MIN(IF($A$3:$A$14&gt;=B123,IF($A$3:$A$14&lt;&gt;"",$A$3:$A$14)))</f>
        <v>0</v>
      </c>
      <c r="E123">
        <f>Eingabe!C104</f>
        <v>0</v>
      </c>
      <c r="F123">
        <f t="array" ref="F123">IF(E123=1,IF(ISERROR(MATCH(B123,$A$3:$A$14,0)),((B123-C123)*INDEX(C$3:C$14,MATCH(D123,$A$3:$A$14,0))+ABS(B123-D123)*INDEX(C$3:C$14,MATCH(C123,$A$3:$A$14,0)))/(D123-C123),INDEX(C$3:C$14,MATCH(B123,$A$3:$A$14,0))),IF(E123=2,IF(ISERROR(MATCH(B123,$A$3:$A$14,0)),((B123-C123)*INDEX(D$3:D$14,MATCH(D123,$A$3:$A$14,0))+ABS(B123-D123)*INDEX(D$3:D$14,MATCH(C123,$A$3:$A$14,0)))/(D123-C123),INDEX(D$3:D$14,MATCH(B123,$A$3:$A$14,0))),IF(E123=3,IF(ISERROR(MATCH(B123,$A$3:$A$14,0)),((B123-C123)*INDEX(E$3:E$14,MATCH(D123,$A$3:$A$14,0))+ABS(B123-D123)*INDEX(E$3:E$14,MATCH(C123,$A$3:$A$14,0)))/(D123-C123),INDEX(E$3:E$14,MATCH(B123,$A$3:$A$14,0))),IF(E123=4,IF(ISERROR(MATCH(B123,$A$3:$A$14,0)),((B123-C123)*INDEX(F$3:F$14,MATCH(D123,$A$3:$A$14,0))+ABS(B123-D123)*INDEX(F$3:F$14,MATCH(C123,$A$3:$A$14,0)))/(D123-C123),INDEX(F$3:F$14,MATCH(B123,$A$3:$A$14,0))),IF(E123=5,IF(ISERROR(MATCH(B123,$A$3:$A$14,0)),((B123-C123)*INDEX(G$3:G$14,MATCH(D123,$A$3:$A$14,0))+ABS(B123-D123)*INDEX(G$3:G$14,MATCH(C123,$A$3:$A$14,0)))/(D123-C123),INDEX(G$3:G$14,MATCH(B123,$A$3:$A$14,0))),IF(E123=6,IF(ISERROR(MATCH(B123,$A$3:$A$14,0)),((B123-C123)*INDEX(H$3:H$14,MATCH(D123,$A$3:$A$14,0))+ABS(B123-D123)*INDEX(H$3:H$14,MATCH(C123,$A$3:$A$14,0)))/(D123-C123),INDEX(H$3:H$14,MATCH(B123,$A$3:$A$14,0))),IF(E123=7,IF(ISERROR(MATCH(B123,$A$3:$A$14,0)),((B123-C123)*INDEX(I$3:I$14,MATCH(D123,$A$3:$A$14,0))+ABS(B123-D123)*INDEX(I$3:I$14,MATCH(C123,$A$3:$A$14,0)))/(D123-C123),INDEX(I$3:I$14,MATCH(B123,$A$3:$A$14,0))),IF(E123=8,IF(ISERROR(MATCH(B123,$A$3:$A$14,0)),((B123-C123)*INDEX(J$3:J$14,MATCH(D123,$A$3:$A$14,0))+ABS(B123-D123)*INDEX(J$3:J$14,MATCH(C123,$A$3:$A$14,0)))/(D123-C123),INDEX(J$3:J$14,MATCH(B123,$A$3:$A$14,0))),IF(E123=9,IF(ISERROR(MATCH(B123,$A$3:$A$14,0)),((B123-C123)*INDEX(K$3:K$14,MATCH(D123,$A$3:$A$14,0))+ABS(B123-D123)*INDEX(K$3:K$14,MATCH(C123,$A$3:$A$14,0)))/(D123-C123),INDEX(K$3:K$14,MATCH(B123,$A$3:$A$14,0))),IF(E123=0,IF(ISERROR(MATCH(B123,$A$3:$A$14,0)),((B123-C123)*INDEX(L$3:L$14,MATCH(D123,$A$3:$A$14,0))+ABS(B123-D123)*INDEX(L$3:L$14,MATCH(C123,$A$3:$A$14,0)))/(D123-C123),INDEX(L$3:L$14,MATCH(B123,$A$3:$A$14,0))),"Kondensatoen zwischen 0 und 9"))))))))))</f>
        <v>0</v>
      </c>
    </row>
    <row r="124" spans="1:6">
      <c r="A124" s="12">
        <v>105</v>
      </c>
      <c r="B124">
        <f>Eingabe!D105</f>
        <v>0</v>
      </c>
      <c r="C124">
        <f t="array" ref="C124">MAX(IF($A$3:$A$14&lt;=B124,IF($A$3:$A$14&lt;&gt;"",$A$3:$A$14)))</f>
        <v>0</v>
      </c>
      <c r="D124">
        <f t="array" ref="D124">MIN(IF($A$3:$A$14&gt;=B124,IF($A$3:$A$14&lt;&gt;"",$A$3:$A$14)))</f>
        <v>0</v>
      </c>
      <c r="E124">
        <f>Eingabe!C105</f>
        <v>0</v>
      </c>
      <c r="F124">
        <f t="array" ref="F124">IF(E124=1,IF(ISERROR(MATCH(B124,$A$3:$A$14,0)),((B124-C124)*INDEX(C$3:C$14,MATCH(D124,$A$3:$A$14,0))+ABS(B124-D124)*INDEX(C$3:C$14,MATCH(C124,$A$3:$A$14,0)))/(D124-C124),INDEX(C$3:C$14,MATCH(B124,$A$3:$A$14,0))),IF(E124=2,IF(ISERROR(MATCH(B124,$A$3:$A$14,0)),((B124-C124)*INDEX(D$3:D$14,MATCH(D124,$A$3:$A$14,0))+ABS(B124-D124)*INDEX(D$3:D$14,MATCH(C124,$A$3:$A$14,0)))/(D124-C124),INDEX(D$3:D$14,MATCH(B124,$A$3:$A$14,0))),IF(E124=3,IF(ISERROR(MATCH(B124,$A$3:$A$14,0)),((B124-C124)*INDEX(E$3:E$14,MATCH(D124,$A$3:$A$14,0))+ABS(B124-D124)*INDEX(E$3:E$14,MATCH(C124,$A$3:$A$14,0)))/(D124-C124),INDEX(E$3:E$14,MATCH(B124,$A$3:$A$14,0))),IF(E124=4,IF(ISERROR(MATCH(B124,$A$3:$A$14,0)),((B124-C124)*INDEX(F$3:F$14,MATCH(D124,$A$3:$A$14,0))+ABS(B124-D124)*INDEX(F$3:F$14,MATCH(C124,$A$3:$A$14,0)))/(D124-C124),INDEX(F$3:F$14,MATCH(B124,$A$3:$A$14,0))),IF(E124=5,IF(ISERROR(MATCH(B124,$A$3:$A$14,0)),((B124-C124)*INDEX(G$3:G$14,MATCH(D124,$A$3:$A$14,0))+ABS(B124-D124)*INDEX(G$3:G$14,MATCH(C124,$A$3:$A$14,0)))/(D124-C124),INDEX(G$3:G$14,MATCH(B124,$A$3:$A$14,0))),IF(E124=6,IF(ISERROR(MATCH(B124,$A$3:$A$14,0)),((B124-C124)*INDEX(H$3:H$14,MATCH(D124,$A$3:$A$14,0))+ABS(B124-D124)*INDEX(H$3:H$14,MATCH(C124,$A$3:$A$14,0)))/(D124-C124),INDEX(H$3:H$14,MATCH(B124,$A$3:$A$14,0))),IF(E124=7,IF(ISERROR(MATCH(B124,$A$3:$A$14,0)),((B124-C124)*INDEX(I$3:I$14,MATCH(D124,$A$3:$A$14,0))+ABS(B124-D124)*INDEX(I$3:I$14,MATCH(C124,$A$3:$A$14,0)))/(D124-C124),INDEX(I$3:I$14,MATCH(B124,$A$3:$A$14,0))),IF(E124=8,IF(ISERROR(MATCH(B124,$A$3:$A$14,0)),((B124-C124)*INDEX(J$3:J$14,MATCH(D124,$A$3:$A$14,0))+ABS(B124-D124)*INDEX(J$3:J$14,MATCH(C124,$A$3:$A$14,0)))/(D124-C124),INDEX(J$3:J$14,MATCH(B124,$A$3:$A$14,0))),IF(E124=9,IF(ISERROR(MATCH(B124,$A$3:$A$14,0)),((B124-C124)*INDEX(K$3:K$14,MATCH(D124,$A$3:$A$14,0))+ABS(B124-D124)*INDEX(K$3:K$14,MATCH(C124,$A$3:$A$14,0)))/(D124-C124),INDEX(K$3:K$14,MATCH(B124,$A$3:$A$14,0))),IF(E124=0,IF(ISERROR(MATCH(B124,$A$3:$A$14,0)),((B124-C124)*INDEX(L$3:L$14,MATCH(D124,$A$3:$A$14,0))+ABS(B124-D124)*INDEX(L$3:L$14,MATCH(C124,$A$3:$A$14,0)))/(D124-C124),INDEX(L$3:L$14,MATCH(B124,$A$3:$A$14,0))),"Kondensatoen zwischen 0 und 9"))))))))))</f>
        <v>0</v>
      </c>
    </row>
    <row r="125" spans="1:6">
      <c r="A125" s="12">
        <v>106</v>
      </c>
      <c r="B125">
        <f>Eingabe!D106</f>
        <v>0</v>
      </c>
      <c r="C125">
        <f t="array" ref="C125">MAX(IF($A$3:$A$14&lt;=B125,IF($A$3:$A$14&lt;&gt;"",$A$3:$A$14)))</f>
        <v>0</v>
      </c>
      <c r="D125">
        <f t="array" ref="D125">MIN(IF($A$3:$A$14&gt;=B125,IF($A$3:$A$14&lt;&gt;"",$A$3:$A$14)))</f>
        <v>0</v>
      </c>
      <c r="E125">
        <f>Eingabe!C106</f>
        <v>0</v>
      </c>
      <c r="F125">
        <f t="array" ref="F125">IF(E125=1,IF(ISERROR(MATCH(B125,$A$3:$A$14,0)),((B125-C125)*INDEX(C$3:C$14,MATCH(D125,$A$3:$A$14,0))+ABS(B125-D125)*INDEX(C$3:C$14,MATCH(C125,$A$3:$A$14,0)))/(D125-C125),INDEX(C$3:C$14,MATCH(B125,$A$3:$A$14,0))),IF(E125=2,IF(ISERROR(MATCH(B125,$A$3:$A$14,0)),((B125-C125)*INDEX(D$3:D$14,MATCH(D125,$A$3:$A$14,0))+ABS(B125-D125)*INDEX(D$3:D$14,MATCH(C125,$A$3:$A$14,0)))/(D125-C125),INDEX(D$3:D$14,MATCH(B125,$A$3:$A$14,0))),IF(E125=3,IF(ISERROR(MATCH(B125,$A$3:$A$14,0)),((B125-C125)*INDEX(E$3:E$14,MATCH(D125,$A$3:$A$14,0))+ABS(B125-D125)*INDEX(E$3:E$14,MATCH(C125,$A$3:$A$14,0)))/(D125-C125),INDEX(E$3:E$14,MATCH(B125,$A$3:$A$14,0))),IF(E125=4,IF(ISERROR(MATCH(B125,$A$3:$A$14,0)),((B125-C125)*INDEX(F$3:F$14,MATCH(D125,$A$3:$A$14,0))+ABS(B125-D125)*INDEX(F$3:F$14,MATCH(C125,$A$3:$A$14,0)))/(D125-C125),INDEX(F$3:F$14,MATCH(B125,$A$3:$A$14,0))),IF(E125=5,IF(ISERROR(MATCH(B125,$A$3:$A$14,0)),((B125-C125)*INDEX(G$3:G$14,MATCH(D125,$A$3:$A$14,0))+ABS(B125-D125)*INDEX(G$3:G$14,MATCH(C125,$A$3:$A$14,0)))/(D125-C125),INDEX(G$3:G$14,MATCH(B125,$A$3:$A$14,0))),IF(E125=6,IF(ISERROR(MATCH(B125,$A$3:$A$14,0)),((B125-C125)*INDEX(H$3:H$14,MATCH(D125,$A$3:$A$14,0))+ABS(B125-D125)*INDEX(H$3:H$14,MATCH(C125,$A$3:$A$14,0)))/(D125-C125),INDEX(H$3:H$14,MATCH(B125,$A$3:$A$14,0))),IF(E125=7,IF(ISERROR(MATCH(B125,$A$3:$A$14,0)),((B125-C125)*INDEX(I$3:I$14,MATCH(D125,$A$3:$A$14,0))+ABS(B125-D125)*INDEX(I$3:I$14,MATCH(C125,$A$3:$A$14,0)))/(D125-C125),INDEX(I$3:I$14,MATCH(B125,$A$3:$A$14,0))),IF(E125=8,IF(ISERROR(MATCH(B125,$A$3:$A$14,0)),((B125-C125)*INDEX(J$3:J$14,MATCH(D125,$A$3:$A$14,0))+ABS(B125-D125)*INDEX(J$3:J$14,MATCH(C125,$A$3:$A$14,0)))/(D125-C125),INDEX(J$3:J$14,MATCH(B125,$A$3:$A$14,0))),IF(E125=9,IF(ISERROR(MATCH(B125,$A$3:$A$14,0)),((B125-C125)*INDEX(K$3:K$14,MATCH(D125,$A$3:$A$14,0))+ABS(B125-D125)*INDEX(K$3:K$14,MATCH(C125,$A$3:$A$14,0)))/(D125-C125),INDEX(K$3:K$14,MATCH(B125,$A$3:$A$14,0))),IF(E125=0,IF(ISERROR(MATCH(B125,$A$3:$A$14,0)),((B125-C125)*INDEX(L$3:L$14,MATCH(D125,$A$3:$A$14,0))+ABS(B125-D125)*INDEX(L$3:L$14,MATCH(C125,$A$3:$A$14,0)))/(D125-C125),INDEX(L$3:L$14,MATCH(B125,$A$3:$A$14,0))),"Kondensatoen zwischen 0 und 9"))))))))))</f>
        <v>0</v>
      </c>
    </row>
    <row r="126" spans="1:6">
      <c r="A126" s="12">
        <v>107</v>
      </c>
      <c r="B126">
        <f>Eingabe!D107</f>
        <v>0</v>
      </c>
      <c r="C126">
        <f t="array" ref="C126">MAX(IF($A$3:$A$14&lt;=B126,IF($A$3:$A$14&lt;&gt;"",$A$3:$A$14)))</f>
        <v>0</v>
      </c>
      <c r="D126">
        <f t="array" ref="D126">MIN(IF($A$3:$A$14&gt;=B126,IF($A$3:$A$14&lt;&gt;"",$A$3:$A$14)))</f>
        <v>0</v>
      </c>
      <c r="E126">
        <f>Eingabe!C107</f>
        <v>0</v>
      </c>
      <c r="F126">
        <f t="array" ref="F126">IF(E126=1,IF(ISERROR(MATCH(B126,$A$3:$A$14,0)),((B126-C126)*INDEX(C$3:C$14,MATCH(D126,$A$3:$A$14,0))+ABS(B126-D126)*INDEX(C$3:C$14,MATCH(C126,$A$3:$A$14,0)))/(D126-C126),INDEX(C$3:C$14,MATCH(B126,$A$3:$A$14,0))),IF(E126=2,IF(ISERROR(MATCH(B126,$A$3:$A$14,0)),((B126-C126)*INDEX(D$3:D$14,MATCH(D126,$A$3:$A$14,0))+ABS(B126-D126)*INDEX(D$3:D$14,MATCH(C126,$A$3:$A$14,0)))/(D126-C126),INDEX(D$3:D$14,MATCH(B126,$A$3:$A$14,0))),IF(E126=3,IF(ISERROR(MATCH(B126,$A$3:$A$14,0)),((B126-C126)*INDEX(E$3:E$14,MATCH(D126,$A$3:$A$14,0))+ABS(B126-D126)*INDEX(E$3:E$14,MATCH(C126,$A$3:$A$14,0)))/(D126-C126),INDEX(E$3:E$14,MATCH(B126,$A$3:$A$14,0))),IF(E126=4,IF(ISERROR(MATCH(B126,$A$3:$A$14,0)),((B126-C126)*INDEX(F$3:F$14,MATCH(D126,$A$3:$A$14,0))+ABS(B126-D126)*INDEX(F$3:F$14,MATCH(C126,$A$3:$A$14,0)))/(D126-C126),INDEX(F$3:F$14,MATCH(B126,$A$3:$A$14,0))),IF(E126=5,IF(ISERROR(MATCH(B126,$A$3:$A$14,0)),((B126-C126)*INDEX(G$3:G$14,MATCH(D126,$A$3:$A$14,0))+ABS(B126-D126)*INDEX(G$3:G$14,MATCH(C126,$A$3:$A$14,0)))/(D126-C126),INDEX(G$3:G$14,MATCH(B126,$A$3:$A$14,0))),IF(E126=6,IF(ISERROR(MATCH(B126,$A$3:$A$14,0)),((B126-C126)*INDEX(H$3:H$14,MATCH(D126,$A$3:$A$14,0))+ABS(B126-D126)*INDEX(H$3:H$14,MATCH(C126,$A$3:$A$14,0)))/(D126-C126),INDEX(H$3:H$14,MATCH(B126,$A$3:$A$14,0))),IF(E126=7,IF(ISERROR(MATCH(B126,$A$3:$A$14,0)),((B126-C126)*INDEX(I$3:I$14,MATCH(D126,$A$3:$A$14,0))+ABS(B126-D126)*INDEX(I$3:I$14,MATCH(C126,$A$3:$A$14,0)))/(D126-C126),INDEX(I$3:I$14,MATCH(B126,$A$3:$A$14,0))),IF(E126=8,IF(ISERROR(MATCH(B126,$A$3:$A$14,0)),((B126-C126)*INDEX(J$3:J$14,MATCH(D126,$A$3:$A$14,0))+ABS(B126-D126)*INDEX(J$3:J$14,MATCH(C126,$A$3:$A$14,0)))/(D126-C126),INDEX(J$3:J$14,MATCH(B126,$A$3:$A$14,0))),IF(E126=9,IF(ISERROR(MATCH(B126,$A$3:$A$14,0)),((B126-C126)*INDEX(K$3:K$14,MATCH(D126,$A$3:$A$14,0))+ABS(B126-D126)*INDEX(K$3:K$14,MATCH(C126,$A$3:$A$14,0)))/(D126-C126),INDEX(K$3:K$14,MATCH(B126,$A$3:$A$14,0))),IF(E126=0,IF(ISERROR(MATCH(B126,$A$3:$A$14,0)),((B126-C126)*INDEX(L$3:L$14,MATCH(D126,$A$3:$A$14,0))+ABS(B126-D126)*INDEX(L$3:L$14,MATCH(C126,$A$3:$A$14,0)))/(D126-C126),INDEX(L$3:L$14,MATCH(B126,$A$3:$A$14,0))),"Kondensatoen zwischen 0 und 9"))))))))))</f>
        <v>0</v>
      </c>
    </row>
    <row r="127" spans="1:6">
      <c r="A127" s="12">
        <v>108</v>
      </c>
      <c r="B127">
        <f>Eingabe!D108</f>
        <v>0</v>
      </c>
      <c r="C127">
        <f t="array" ref="C127">MAX(IF($A$3:$A$14&lt;=B127,IF($A$3:$A$14&lt;&gt;"",$A$3:$A$14)))</f>
        <v>0</v>
      </c>
      <c r="D127">
        <f t="array" ref="D127">MIN(IF($A$3:$A$14&gt;=B127,IF($A$3:$A$14&lt;&gt;"",$A$3:$A$14)))</f>
        <v>0</v>
      </c>
      <c r="E127">
        <f>Eingabe!C108</f>
        <v>0</v>
      </c>
      <c r="F127">
        <f t="array" ref="F127">IF(E127=1,IF(ISERROR(MATCH(B127,$A$3:$A$14,0)),((B127-C127)*INDEX(C$3:C$14,MATCH(D127,$A$3:$A$14,0))+ABS(B127-D127)*INDEX(C$3:C$14,MATCH(C127,$A$3:$A$14,0)))/(D127-C127),INDEX(C$3:C$14,MATCH(B127,$A$3:$A$14,0))),IF(E127=2,IF(ISERROR(MATCH(B127,$A$3:$A$14,0)),((B127-C127)*INDEX(D$3:D$14,MATCH(D127,$A$3:$A$14,0))+ABS(B127-D127)*INDEX(D$3:D$14,MATCH(C127,$A$3:$A$14,0)))/(D127-C127),INDEX(D$3:D$14,MATCH(B127,$A$3:$A$14,0))),IF(E127=3,IF(ISERROR(MATCH(B127,$A$3:$A$14,0)),((B127-C127)*INDEX(E$3:E$14,MATCH(D127,$A$3:$A$14,0))+ABS(B127-D127)*INDEX(E$3:E$14,MATCH(C127,$A$3:$A$14,0)))/(D127-C127),INDEX(E$3:E$14,MATCH(B127,$A$3:$A$14,0))),IF(E127=4,IF(ISERROR(MATCH(B127,$A$3:$A$14,0)),((B127-C127)*INDEX(F$3:F$14,MATCH(D127,$A$3:$A$14,0))+ABS(B127-D127)*INDEX(F$3:F$14,MATCH(C127,$A$3:$A$14,0)))/(D127-C127),INDEX(F$3:F$14,MATCH(B127,$A$3:$A$14,0))),IF(E127=5,IF(ISERROR(MATCH(B127,$A$3:$A$14,0)),((B127-C127)*INDEX(G$3:G$14,MATCH(D127,$A$3:$A$14,0))+ABS(B127-D127)*INDEX(G$3:G$14,MATCH(C127,$A$3:$A$14,0)))/(D127-C127),INDEX(G$3:G$14,MATCH(B127,$A$3:$A$14,0))),IF(E127=6,IF(ISERROR(MATCH(B127,$A$3:$A$14,0)),((B127-C127)*INDEX(H$3:H$14,MATCH(D127,$A$3:$A$14,0))+ABS(B127-D127)*INDEX(H$3:H$14,MATCH(C127,$A$3:$A$14,0)))/(D127-C127),INDEX(H$3:H$14,MATCH(B127,$A$3:$A$14,0))),IF(E127=7,IF(ISERROR(MATCH(B127,$A$3:$A$14,0)),((B127-C127)*INDEX(I$3:I$14,MATCH(D127,$A$3:$A$14,0))+ABS(B127-D127)*INDEX(I$3:I$14,MATCH(C127,$A$3:$A$14,0)))/(D127-C127),INDEX(I$3:I$14,MATCH(B127,$A$3:$A$14,0))),IF(E127=8,IF(ISERROR(MATCH(B127,$A$3:$A$14,0)),((B127-C127)*INDEX(J$3:J$14,MATCH(D127,$A$3:$A$14,0))+ABS(B127-D127)*INDEX(J$3:J$14,MATCH(C127,$A$3:$A$14,0)))/(D127-C127),INDEX(J$3:J$14,MATCH(B127,$A$3:$A$14,0))),IF(E127=9,IF(ISERROR(MATCH(B127,$A$3:$A$14,0)),((B127-C127)*INDEX(K$3:K$14,MATCH(D127,$A$3:$A$14,0))+ABS(B127-D127)*INDEX(K$3:K$14,MATCH(C127,$A$3:$A$14,0)))/(D127-C127),INDEX(K$3:K$14,MATCH(B127,$A$3:$A$14,0))),IF(E127=0,IF(ISERROR(MATCH(B127,$A$3:$A$14,0)),((B127-C127)*INDEX(L$3:L$14,MATCH(D127,$A$3:$A$14,0))+ABS(B127-D127)*INDEX(L$3:L$14,MATCH(C127,$A$3:$A$14,0)))/(D127-C127),INDEX(L$3:L$14,MATCH(B127,$A$3:$A$14,0))),"Kondensatoen zwischen 0 und 9"))))))))))</f>
        <v>0</v>
      </c>
    </row>
    <row r="128" spans="1:6">
      <c r="A128" s="12">
        <v>109</v>
      </c>
      <c r="B128">
        <f>Eingabe!D109</f>
        <v>0</v>
      </c>
      <c r="C128">
        <f t="array" ref="C128">MAX(IF($A$3:$A$14&lt;=B128,IF($A$3:$A$14&lt;&gt;"",$A$3:$A$14)))</f>
        <v>0</v>
      </c>
      <c r="D128">
        <f t="array" ref="D128">MIN(IF($A$3:$A$14&gt;=B128,IF($A$3:$A$14&lt;&gt;"",$A$3:$A$14)))</f>
        <v>0</v>
      </c>
      <c r="E128">
        <f>Eingabe!C109</f>
        <v>0</v>
      </c>
      <c r="F128">
        <f t="array" ref="F128">IF(E128=1,IF(ISERROR(MATCH(B128,$A$3:$A$14,0)),((B128-C128)*INDEX(C$3:C$14,MATCH(D128,$A$3:$A$14,0))+ABS(B128-D128)*INDEX(C$3:C$14,MATCH(C128,$A$3:$A$14,0)))/(D128-C128),INDEX(C$3:C$14,MATCH(B128,$A$3:$A$14,0))),IF(E128=2,IF(ISERROR(MATCH(B128,$A$3:$A$14,0)),((B128-C128)*INDEX(D$3:D$14,MATCH(D128,$A$3:$A$14,0))+ABS(B128-D128)*INDEX(D$3:D$14,MATCH(C128,$A$3:$A$14,0)))/(D128-C128),INDEX(D$3:D$14,MATCH(B128,$A$3:$A$14,0))),IF(E128=3,IF(ISERROR(MATCH(B128,$A$3:$A$14,0)),((B128-C128)*INDEX(E$3:E$14,MATCH(D128,$A$3:$A$14,0))+ABS(B128-D128)*INDEX(E$3:E$14,MATCH(C128,$A$3:$A$14,0)))/(D128-C128),INDEX(E$3:E$14,MATCH(B128,$A$3:$A$14,0))),IF(E128=4,IF(ISERROR(MATCH(B128,$A$3:$A$14,0)),((B128-C128)*INDEX(F$3:F$14,MATCH(D128,$A$3:$A$14,0))+ABS(B128-D128)*INDEX(F$3:F$14,MATCH(C128,$A$3:$A$14,0)))/(D128-C128),INDEX(F$3:F$14,MATCH(B128,$A$3:$A$14,0))),IF(E128=5,IF(ISERROR(MATCH(B128,$A$3:$A$14,0)),((B128-C128)*INDEX(G$3:G$14,MATCH(D128,$A$3:$A$14,0))+ABS(B128-D128)*INDEX(G$3:G$14,MATCH(C128,$A$3:$A$14,0)))/(D128-C128),INDEX(G$3:G$14,MATCH(B128,$A$3:$A$14,0))),IF(E128=6,IF(ISERROR(MATCH(B128,$A$3:$A$14,0)),((B128-C128)*INDEX(H$3:H$14,MATCH(D128,$A$3:$A$14,0))+ABS(B128-D128)*INDEX(H$3:H$14,MATCH(C128,$A$3:$A$14,0)))/(D128-C128),INDEX(H$3:H$14,MATCH(B128,$A$3:$A$14,0))),IF(E128=7,IF(ISERROR(MATCH(B128,$A$3:$A$14,0)),((B128-C128)*INDEX(I$3:I$14,MATCH(D128,$A$3:$A$14,0))+ABS(B128-D128)*INDEX(I$3:I$14,MATCH(C128,$A$3:$A$14,0)))/(D128-C128),INDEX(I$3:I$14,MATCH(B128,$A$3:$A$14,0))),IF(E128=8,IF(ISERROR(MATCH(B128,$A$3:$A$14,0)),((B128-C128)*INDEX(J$3:J$14,MATCH(D128,$A$3:$A$14,0))+ABS(B128-D128)*INDEX(J$3:J$14,MATCH(C128,$A$3:$A$14,0)))/(D128-C128),INDEX(J$3:J$14,MATCH(B128,$A$3:$A$14,0))),IF(E128=9,IF(ISERROR(MATCH(B128,$A$3:$A$14,0)),((B128-C128)*INDEX(K$3:K$14,MATCH(D128,$A$3:$A$14,0))+ABS(B128-D128)*INDEX(K$3:K$14,MATCH(C128,$A$3:$A$14,0)))/(D128-C128),INDEX(K$3:K$14,MATCH(B128,$A$3:$A$14,0))),IF(E128=0,IF(ISERROR(MATCH(B128,$A$3:$A$14,0)),((B128-C128)*INDEX(L$3:L$14,MATCH(D128,$A$3:$A$14,0))+ABS(B128-D128)*INDEX(L$3:L$14,MATCH(C128,$A$3:$A$14,0)))/(D128-C128),INDEX(L$3:L$14,MATCH(B128,$A$3:$A$14,0))),"Kondensatoen zwischen 0 und 9"))))))))))</f>
        <v>0</v>
      </c>
    </row>
    <row r="129" spans="1:6">
      <c r="A129" s="12">
        <v>110</v>
      </c>
      <c r="B129">
        <f>Eingabe!D110</f>
        <v>0</v>
      </c>
      <c r="C129">
        <f t="array" ref="C129">MAX(IF($A$3:$A$14&lt;=B129,IF($A$3:$A$14&lt;&gt;"",$A$3:$A$14)))</f>
        <v>0</v>
      </c>
      <c r="D129">
        <f t="array" ref="D129">MIN(IF($A$3:$A$14&gt;=B129,IF($A$3:$A$14&lt;&gt;"",$A$3:$A$14)))</f>
        <v>0</v>
      </c>
      <c r="E129">
        <f>Eingabe!C110</f>
        <v>0</v>
      </c>
      <c r="F129">
        <f t="array" ref="F129">IF(E129=1,IF(ISERROR(MATCH(B129,$A$3:$A$14,0)),((B129-C129)*INDEX(C$3:C$14,MATCH(D129,$A$3:$A$14,0))+ABS(B129-D129)*INDEX(C$3:C$14,MATCH(C129,$A$3:$A$14,0)))/(D129-C129),INDEX(C$3:C$14,MATCH(B129,$A$3:$A$14,0))),IF(E129=2,IF(ISERROR(MATCH(B129,$A$3:$A$14,0)),((B129-C129)*INDEX(D$3:D$14,MATCH(D129,$A$3:$A$14,0))+ABS(B129-D129)*INDEX(D$3:D$14,MATCH(C129,$A$3:$A$14,0)))/(D129-C129),INDEX(D$3:D$14,MATCH(B129,$A$3:$A$14,0))),IF(E129=3,IF(ISERROR(MATCH(B129,$A$3:$A$14,0)),((B129-C129)*INDEX(E$3:E$14,MATCH(D129,$A$3:$A$14,0))+ABS(B129-D129)*INDEX(E$3:E$14,MATCH(C129,$A$3:$A$14,0)))/(D129-C129),INDEX(E$3:E$14,MATCH(B129,$A$3:$A$14,0))),IF(E129=4,IF(ISERROR(MATCH(B129,$A$3:$A$14,0)),((B129-C129)*INDEX(F$3:F$14,MATCH(D129,$A$3:$A$14,0))+ABS(B129-D129)*INDEX(F$3:F$14,MATCH(C129,$A$3:$A$14,0)))/(D129-C129),INDEX(F$3:F$14,MATCH(B129,$A$3:$A$14,0))),IF(E129=5,IF(ISERROR(MATCH(B129,$A$3:$A$14,0)),((B129-C129)*INDEX(G$3:G$14,MATCH(D129,$A$3:$A$14,0))+ABS(B129-D129)*INDEX(G$3:G$14,MATCH(C129,$A$3:$A$14,0)))/(D129-C129),INDEX(G$3:G$14,MATCH(B129,$A$3:$A$14,0))),IF(E129=6,IF(ISERROR(MATCH(B129,$A$3:$A$14,0)),((B129-C129)*INDEX(H$3:H$14,MATCH(D129,$A$3:$A$14,0))+ABS(B129-D129)*INDEX(H$3:H$14,MATCH(C129,$A$3:$A$14,0)))/(D129-C129),INDEX(H$3:H$14,MATCH(B129,$A$3:$A$14,0))),IF(E129=7,IF(ISERROR(MATCH(B129,$A$3:$A$14,0)),((B129-C129)*INDEX(I$3:I$14,MATCH(D129,$A$3:$A$14,0))+ABS(B129-D129)*INDEX(I$3:I$14,MATCH(C129,$A$3:$A$14,0)))/(D129-C129),INDEX(I$3:I$14,MATCH(B129,$A$3:$A$14,0))),IF(E129=8,IF(ISERROR(MATCH(B129,$A$3:$A$14,0)),((B129-C129)*INDEX(J$3:J$14,MATCH(D129,$A$3:$A$14,0))+ABS(B129-D129)*INDEX(J$3:J$14,MATCH(C129,$A$3:$A$14,0)))/(D129-C129),INDEX(J$3:J$14,MATCH(B129,$A$3:$A$14,0))),IF(E129=9,IF(ISERROR(MATCH(B129,$A$3:$A$14,0)),((B129-C129)*INDEX(K$3:K$14,MATCH(D129,$A$3:$A$14,0))+ABS(B129-D129)*INDEX(K$3:K$14,MATCH(C129,$A$3:$A$14,0)))/(D129-C129),INDEX(K$3:K$14,MATCH(B129,$A$3:$A$14,0))),IF(E129=0,IF(ISERROR(MATCH(B129,$A$3:$A$14,0)),((B129-C129)*INDEX(L$3:L$14,MATCH(D129,$A$3:$A$14,0))+ABS(B129-D129)*INDEX(L$3:L$14,MATCH(C129,$A$3:$A$14,0)))/(D129-C129),INDEX(L$3:L$14,MATCH(B129,$A$3:$A$14,0))),"Kondensatoen zwischen 0 und 9"))))))))))</f>
        <v>0</v>
      </c>
    </row>
    <row r="130" spans="1:6">
      <c r="A130" s="12">
        <v>111</v>
      </c>
      <c r="B130">
        <f>Eingabe!D111</f>
        <v>0</v>
      </c>
      <c r="C130">
        <f t="array" ref="C130">MAX(IF($A$3:$A$14&lt;=B130,IF($A$3:$A$14&lt;&gt;"",$A$3:$A$14)))</f>
        <v>0</v>
      </c>
      <c r="D130">
        <f t="array" ref="D130">MIN(IF($A$3:$A$14&gt;=B130,IF($A$3:$A$14&lt;&gt;"",$A$3:$A$14)))</f>
        <v>0</v>
      </c>
      <c r="E130">
        <f>Eingabe!C111</f>
        <v>0</v>
      </c>
      <c r="F130">
        <f t="array" ref="F130">IF(E130=1,IF(ISERROR(MATCH(B130,$A$3:$A$14,0)),((B130-C130)*INDEX(C$3:C$14,MATCH(D130,$A$3:$A$14,0))+ABS(B130-D130)*INDEX(C$3:C$14,MATCH(C130,$A$3:$A$14,0)))/(D130-C130),INDEX(C$3:C$14,MATCH(B130,$A$3:$A$14,0))),IF(E130=2,IF(ISERROR(MATCH(B130,$A$3:$A$14,0)),((B130-C130)*INDEX(D$3:D$14,MATCH(D130,$A$3:$A$14,0))+ABS(B130-D130)*INDEX(D$3:D$14,MATCH(C130,$A$3:$A$14,0)))/(D130-C130),INDEX(D$3:D$14,MATCH(B130,$A$3:$A$14,0))),IF(E130=3,IF(ISERROR(MATCH(B130,$A$3:$A$14,0)),((B130-C130)*INDEX(E$3:E$14,MATCH(D130,$A$3:$A$14,0))+ABS(B130-D130)*INDEX(E$3:E$14,MATCH(C130,$A$3:$A$14,0)))/(D130-C130),INDEX(E$3:E$14,MATCH(B130,$A$3:$A$14,0))),IF(E130=4,IF(ISERROR(MATCH(B130,$A$3:$A$14,0)),((B130-C130)*INDEX(F$3:F$14,MATCH(D130,$A$3:$A$14,0))+ABS(B130-D130)*INDEX(F$3:F$14,MATCH(C130,$A$3:$A$14,0)))/(D130-C130),INDEX(F$3:F$14,MATCH(B130,$A$3:$A$14,0))),IF(E130=5,IF(ISERROR(MATCH(B130,$A$3:$A$14,0)),((B130-C130)*INDEX(G$3:G$14,MATCH(D130,$A$3:$A$14,0))+ABS(B130-D130)*INDEX(G$3:G$14,MATCH(C130,$A$3:$A$14,0)))/(D130-C130),INDEX(G$3:G$14,MATCH(B130,$A$3:$A$14,0))),IF(E130=6,IF(ISERROR(MATCH(B130,$A$3:$A$14,0)),((B130-C130)*INDEX(H$3:H$14,MATCH(D130,$A$3:$A$14,0))+ABS(B130-D130)*INDEX(H$3:H$14,MATCH(C130,$A$3:$A$14,0)))/(D130-C130),INDEX(H$3:H$14,MATCH(B130,$A$3:$A$14,0))),IF(E130=7,IF(ISERROR(MATCH(B130,$A$3:$A$14,0)),((B130-C130)*INDEX(I$3:I$14,MATCH(D130,$A$3:$A$14,0))+ABS(B130-D130)*INDEX(I$3:I$14,MATCH(C130,$A$3:$A$14,0)))/(D130-C130),INDEX(I$3:I$14,MATCH(B130,$A$3:$A$14,0))),IF(E130=8,IF(ISERROR(MATCH(B130,$A$3:$A$14,0)),((B130-C130)*INDEX(J$3:J$14,MATCH(D130,$A$3:$A$14,0))+ABS(B130-D130)*INDEX(J$3:J$14,MATCH(C130,$A$3:$A$14,0)))/(D130-C130),INDEX(J$3:J$14,MATCH(B130,$A$3:$A$14,0))),IF(E130=9,IF(ISERROR(MATCH(B130,$A$3:$A$14,0)),((B130-C130)*INDEX(K$3:K$14,MATCH(D130,$A$3:$A$14,0))+ABS(B130-D130)*INDEX(K$3:K$14,MATCH(C130,$A$3:$A$14,0)))/(D130-C130),INDEX(K$3:K$14,MATCH(B130,$A$3:$A$14,0))),IF(E130=0,IF(ISERROR(MATCH(B130,$A$3:$A$14,0)),((B130-C130)*INDEX(L$3:L$14,MATCH(D130,$A$3:$A$14,0))+ABS(B130-D130)*INDEX(L$3:L$14,MATCH(C130,$A$3:$A$14,0)))/(D130-C130),INDEX(L$3:L$14,MATCH(B130,$A$3:$A$14,0))),"Kondensatoen zwischen 0 und 9"))))))))))</f>
        <v>0</v>
      </c>
    </row>
    <row r="131" spans="1:6">
      <c r="A131" s="12">
        <v>112</v>
      </c>
      <c r="B131">
        <f>Eingabe!D112</f>
        <v>0</v>
      </c>
      <c r="C131">
        <f t="array" ref="C131">MAX(IF($A$3:$A$14&lt;=B131,IF($A$3:$A$14&lt;&gt;"",$A$3:$A$14)))</f>
        <v>0</v>
      </c>
      <c r="D131">
        <f t="array" ref="D131">MIN(IF($A$3:$A$14&gt;=B131,IF($A$3:$A$14&lt;&gt;"",$A$3:$A$14)))</f>
        <v>0</v>
      </c>
      <c r="E131">
        <f>Eingabe!C112</f>
        <v>0</v>
      </c>
      <c r="F131">
        <f t="array" ref="F131">IF(E131=1,IF(ISERROR(MATCH(B131,$A$3:$A$14,0)),((B131-C131)*INDEX(C$3:C$14,MATCH(D131,$A$3:$A$14,0))+ABS(B131-D131)*INDEX(C$3:C$14,MATCH(C131,$A$3:$A$14,0)))/(D131-C131),INDEX(C$3:C$14,MATCH(B131,$A$3:$A$14,0))),IF(E131=2,IF(ISERROR(MATCH(B131,$A$3:$A$14,0)),((B131-C131)*INDEX(D$3:D$14,MATCH(D131,$A$3:$A$14,0))+ABS(B131-D131)*INDEX(D$3:D$14,MATCH(C131,$A$3:$A$14,0)))/(D131-C131),INDEX(D$3:D$14,MATCH(B131,$A$3:$A$14,0))),IF(E131=3,IF(ISERROR(MATCH(B131,$A$3:$A$14,0)),((B131-C131)*INDEX(E$3:E$14,MATCH(D131,$A$3:$A$14,0))+ABS(B131-D131)*INDEX(E$3:E$14,MATCH(C131,$A$3:$A$14,0)))/(D131-C131),INDEX(E$3:E$14,MATCH(B131,$A$3:$A$14,0))),IF(E131=4,IF(ISERROR(MATCH(B131,$A$3:$A$14,0)),((B131-C131)*INDEX(F$3:F$14,MATCH(D131,$A$3:$A$14,0))+ABS(B131-D131)*INDEX(F$3:F$14,MATCH(C131,$A$3:$A$14,0)))/(D131-C131),INDEX(F$3:F$14,MATCH(B131,$A$3:$A$14,0))),IF(E131=5,IF(ISERROR(MATCH(B131,$A$3:$A$14,0)),((B131-C131)*INDEX(G$3:G$14,MATCH(D131,$A$3:$A$14,0))+ABS(B131-D131)*INDEX(G$3:G$14,MATCH(C131,$A$3:$A$14,0)))/(D131-C131),INDEX(G$3:G$14,MATCH(B131,$A$3:$A$14,0))),IF(E131=6,IF(ISERROR(MATCH(B131,$A$3:$A$14,0)),((B131-C131)*INDEX(H$3:H$14,MATCH(D131,$A$3:$A$14,0))+ABS(B131-D131)*INDEX(H$3:H$14,MATCH(C131,$A$3:$A$14,0)))/(D131-C131),INDEX(H$3:H$14,MATCH(B131,$A$3:$A$14,0))),IF(E131=7,IF(ISERROR(MATCH(B131,$A$3:$A$14,0)),((B131-C131)*INDEX(I$3:I$14,MATCH(D131,$A$3:$A$14,0))+ABS(B131-D131)*INDEX(I$3:I$14,MATCH(C131,$A$3:$A$14,0)))/(D131-C131),INDEX(I$3:I$14,MATCH(B131,$A$3:$A$14,0))),IF(E131=8,IF(ISERROR(MATCH(B131,$A$3:$A$14,0)),((B131-C131)*INDEX(J$3:J$14,MATCH(D131,$A$3:$A$14,0))+ABS(B131-D131)*INDEX(J$3:J$14,MATCH(C131,$A$3:$A$14,0)))/(D131-C131),INDEX(J$3:J$14,MATCH(B131,$A$3:$A$14,0))),IF(E131=9,IF(ISERROR(MATCH(B131,$A$3:$A$14,0)),((B131-C131)*INDEX(K$3:K$14,MATCH(D131,$A$3:$A$14,0))+ABS(B131-D131)*INDEX(K$3:K$14,MATCH(C131,$A$3:$A$14,0)))/(D131-C131),INDEX(K$3:K$14,MATCH(B131,$A$3:$A$14,0))),IF(E131=0,IF(ISERROR(MATCH(B131,$A$3:$A$14,0)),((B131-C131)*INDEX(L$3:L$14,MATCH(D131,$A$3:$A$14,0))+ABS(B131-D131)*INDEX(L$3:L$14,MATCH(C131,$A$3:$A$14,0)))/(D131-C131),INDEX(L$3:L$14,MATCH(B131,$A$3:$A$14,0))),"Kondensatoen zwischen 0 und 9"))))))))))</f>
        <v>0</v>
      </c>
    </row>
    <row r="132" spans="1:6">
      <c r="A132" s="12">
        <v>113</v>
      </c>
      <c r="B132">
        <f>Eingabe!D113</f>
        <v>0</v>
      </c>
      <c r="C132">
        <f t="array" ref="C132">MAX(IF($A$3:$A$14&lt;=B132,IF($A$3:$A$14&lt;&gt;"",$A$3:$A$14)))</f>
        <v>0</v>
      </c>
      <c r="D132">
        <f t="array" ref="D132">MIN(IF($A$3:$A$14&gt;=B132,IF($A$3:$A$14&lt;&gt;"",$A$3:$A$14)))</f>
        <v>0</v>
      </c>
      <c r="E132">
        <f>Eingabe!C113</f>
        <v>0</v>
      </c>
      <c r="F132">
        <f t="array" ref="F132">IF(E132=1,IF(ISERROR(MATCH(B132,$A$3:$A$14,0)),((B132-C132)*INDEX(C$3:C$14,MATCH(D132,$A$3:$A$14,0))+ABS(B132-D132)*INDEX(C$3:C$14,MATCH(C132,$A$3:$A$14,0)))/(D132-C132),INDEX(C$3:C$14,MATCH(B132,$A$3:$A$14,0))),IF(E132=2,IF(ISERROR(MATCH(B132,$A$3:$A$14,0)),((B132-C132)*INDEX(D$3:D$14,MATCH(D132,$A$3:$A$14,0))+ABS(B132-D132)*INDEX(D$3:D$14,MATCH(C132,$A$3:$A$14,0)))/(D132-C132),INDEX(D$3:D$14,MATCH(B132,$A$3:$A$14,0))),IF(E132=3,IF(ISERROR(MATCH(B132,$A$3:$A$14,0)),((B132-C132)*INDEX(E$3:E$14,MATCH(D132,$A$3:$A$14,0))+ABS(B132-D132)*INDEX(E$3:E$14,MATCH(C132,$A$3:$A$14,0)))/(D132-C132),INDEX(E$3:E$14,MATCH(B132,$A$3:$A$14,0))),IF(E132=4,IF(ISERROR(MATCH(B132,$A$3:$A$14,0)),((B132-C132)*INDEX(F$3:F$14,MATCH(D132,$A$3:$A$14,0))+ABS(B132-D132)*INDEX(F$3:F$14,MATCH(C132,$A$3:$A$14,0)))/(D132-C132),INDEX(F$3:F$14,MATCH(B132,$A$3:$A$14,0))),IF(E132=5,IF(ISERROR(MATCH(B132,$A$3:$A$14,0)),((B132-C132)*INDEX(G$3:G$14,MATCH(D132,$A$3:$A$14,0))+ABS(B132-D132)*INDEX(G$3:G$14,MATCH(C132,$A$3:$A$14,0)))/(D132-C132),INDEX(G$3:G$14,MATCH(B132,$A$3:$A$14,0))),IF(E132=6,IF(ISERROR(MATCH(B132,$A$3:$A$14,0)),((B132-C132)*INDEX(H$3:H$14,MATCH(D132,$A$3:$A$14,0))+ABS(B132-D132)*INDEX(H$3:H$14,MATCH(C132,$A$3:$A$14,0)))/(D132-C132),INDEX(H$3:H$14,MATCH(B132,$A$3:$A$14,0))),IF(E132=7,IF(ISERROR(MATCH(B132,$A$3:$A$14,0)),((B132-C132)*INDEX(I$3:I$14,MATCH(D132,$A$3:$A$14,0))+ABS(B132-D132)*INDEX(I$3:I$14,MATCH(C132,$A$3:$A$14,0)))/(D132-C132),INDEX(I$3:I$14,MATCH(B132,$A$3:$A$14,0))),IF(E132=8,IF(ISERROR(MATCH(B132,$A$3:$A$14,0)),((B132-C132)*INDEX(J$3:J$14,MATCH(D132,$A$3:$A$14,0))+ABS(B132-D132)*INDEX(J$3:J$14,MATCH(C132,$A$3:$A$14,0)))/(D132-C132),INDEX(J$3:J$14,MATCH(B132,$A$3:$A$14,0))),IF(E132=9,IF(ISERROR(MATCH(B132,$A$3:$A$14,0)),((B132-C132)*INDEX(K$3:K$14,MATCH(D132,$A$3:$A$14,0))+ABS(B132-D132)*INDEX(K$3:K$14,MATCH(C132,$A$3:$A$14,0)))/(D132-C132),INDEX(K$3:K$14,MATCH(B132,$A$3:$A$14,0))),IF(E132=0,IF(ISERROR(MATCH(B132,$A$3:$A$14,0)),((B132-C132)*INDEX(L$3:L$14,MATCH(D132,$A$3:$A$14,0))+ABS(B132-D132)*INDEX(L$3:L$14,MATCH(C132,$A$3:$A$14,0)))/(D132-C132),INDEX(L$3:L$14,MATCH(B132,$A$3:$A$14,0))),"Kondensatoen zwischen 0 und 9"))))))))))</f>
        <v>0</v>
      </c>
    </row>
    <row r="133" spans="1:6">
      <c r="A133" s="12">
        <v>114</v>
      </c>
      <c r="B133">
        <f>Eingabe!D114</f>
        <v>0</v>
      </c>
      <c r="C133">
        <f t="array" ref="C133">MAX(IF($A$3:$A$14&lt;=B133,IF($A$3:$A$14&lt;&gt;"",$A$3:$A$14)))</f>
        <v>0</v>
      </c>
      <c r="D133">
        <f t="array" ref="D133">MIN(IF($A$3:$A$14&gt;=B133,IF($A$3:$A$14&lt;&gt;"",$A$3:$A$14)))</f>
        <v>0</v>
      </c>
      <c r="E133">
        <f>Eingabe!C114</f>
        <v>0</v>
      </c>
      <c r="F133">
        <f t="array" ref="F133">IF(E133=1,IF(ISERROR(MATCH(B133,$A$3:$A$14,0)),((B133-C133)*INDEX(C$3:C$14,MATCH(D133,$A$3:$A$14,0))+ABS(B133-D133)*INDEX(C$3:C$14,MATCH(C133,$A$3:$A$14,0)))/(D133-C133),INDEX(C$3:C$14,MATCH(B133,$A$3:$A$14,0))),IF(E133=2,IF(ISERROR(MATCH(B133,$A$3:$A$14,0)),((B133-C133)*INDEX(D$3:D$14,MATCH(D133,$A$3:$A$14,0))+ABS(B133-D133)*INDEX(D$3:D$14,MATCH(C133,$A$3:$A$14,0)))/(D133-C133),INDEX(D$3:D$14,MATCH(B133,$A$3:$A$14,0))),IF(E133=3,IF(ISERROR(MATCH(B133,$A$3:$A$14,0)),((B133-C133)*INDEX(E$3:E$14,MATCH(D133,$A$3:$A$14,0))+ABS(B133-D133)*INDEX(E$3:E$14,MATCH(C133,$A$3:$A$14,0)))/(D133-C133),INDEX(E$3:E$14,MATCH(B133,$A$3:$A$14,0))),IF(E133=4,IF(ISERROR(MATCH(B133,$A$3:$A$14,0)),((B133-C133)*INDEX(F$3:F$14,MATCH(D133,$A$3:$A$14,0))+ABS(B133-D133)*INDEX(F$3:F$14,MATCH(C133,$A$3:$A$14,0)))/(D133-C133),INDEX(F$3:F$14,MATCH(B133,$A$3:$A$14,0))),IF(E133=5,IF(ISERROR(MATCH(B133,$A$3:$A$14,0)),((B133-C133)*INDEX(G$3:G$14,MATCH(D133,$A$3:$A$14,0))+ABS(B133-D133)*INDEX(G$3:G$14,MATCH(C133,$A$3:$A$14,0)))/(D133-C133),INDEX(G$3:G$14,MATCH(B133,$A$3:$A$14,0))),IF(E133=6,IF(ISERROR(MATCH(B133,$A$3:$A$14,0)),((B133-C133)*INDEX(H$3:H$14,MATCH(D133,$A$3:$A$14,0))+ABS(B133-D133)*INDEX(H$3:H$14,MATCH(C133,$A$3:$A$14,0)))/(D133-C133),INDEX(H$3:H$14,MATCH(B133,$A$3:$A$14,0))),IF(E133=7,IF(ISERROR(MATCH(B133,$A$3:$A$14,0)),((B133-C133)*INDEX(I$3:I$14,MATCH(D133,$A$3:$A$14,0))+ABS(B133-D133)*INDEX(I$3:I$14,MATCH(C133,$A$3:$A$14,0)))/(D133-C133),INDEX(I$3:I$14,MATCH(B133,$A$3:$A$14,0))),IF(E133=8,IF(ISERROR(MATCH(B133,$A$3:$A$14,0)),((B133-C133)*INDEX(J$3:J$14,MATCH(D133,$A$3:$A$14,0))+ABS(B133-D133)*INDEX(J$3:J$14,MATCH(C133,$A$3:$A$14,0)))/(D133-C133),INDEX(J$3:J$14,MATCH(B133,$A$3:$A$14,0))),IF(E133=9,IF(ISERROR(MATCH(B133,$A$3:$A$14,0)),((B133-C133)*INDEX(K$3:K$14,MATCH(D133,$A$3:$A$14,0))+ABS(B133-D133)*INDEX(K$3:K$14,MATCH(C133,$A$3:$A$14,0)))/(D133-C133),INDEX(K$3:K$14,MATCH(B133,$A$3:$A$14,0))),IF(E133=0,IF(ISERROR(MATCH(B133,$A$3:$A$14,0)),((B133-C133)*INDEX(L$3:L$14,MATCH(D133,$A$3:$A$14,0))+ABS(B133-D133)*INDEX(L$3:L$14,MATCH(C133,$A$3:$A$14,0)))/(D133-C133),INDEX(L$3:L$14,MATCH(B133,$A$3:$A$14,0))),"Kondensatoen zwischen 0 und 9"))))))))))</f>
        <v>0</v>
      </c>
    </row>
    <row r="134" spans="1:6">
      <c r="A134" s="12">
        <v>115</v>
      </c>
      <c r="B134">
        <f>Eingabe!D115</f>
        <v>0</v>
      </c>
      <c r="C134">
        <f t="array" ref="C134">MAX(IF($A$3:$A$14&lt;=B134,IF($A$3:$A$14&lt;&gt;"",$A$3:$A$14)))</f>
        <v>0</v>
      </c>
      <c r="D134">
        <f t="array" ref="D134">MIN(IF($A$3:$A$14&gt;=B134,IF($A$3:$A$14&lt;&gt;"",$A$3:$A$14)))</f>
        <v>0</v>
      </c>
      <c r="E134">
        <f>Eingabe!C115</f>
        <v>0</v>
      </c>
      <c r="F134">
        <f t="array" ref="F134">IF(E134=1,IF(ISERROR(MATCH(B134,$A$3:$A$14,0)),((B134-C134)*INDEX(C$3:C$14,MATCH(D134,$A$3:$A$14,0))+ABS(B134-D134)*INDEX(C$3:C$14,MATCH(C134,$A$3:$A$14,0)))/(D134-C134),INDEX(C$3:C$14,MATCH(B134,$A$3:$A$14,0))),IF(E134=2,IF(ISERROR(MATCH(B134,$A$3:$A$14,0)),((B134-C134)*INDEX(D$3:D$14,MATCH(D134,$A$3:$A$14,0))+ABS(B134-D134)*INDEX(D$3:D$14,MATCH(C134,$A$3:$A$14,0)))/(D134-C134),INDEX(D$3:D$14,MATCH(B134,$A$3:$A$14,0))),IF(E134=3,IF(ISERROR(MATCH(B134,$A$3:$A$14,0)),((B134-C134)*INDEX(E$3:E$14,MATCH(D134,$A$3:$A$14,0))+ABS(B134-D134)*INDEX(E$3:E$14,MATCH(C134,$A$3:$A$14,0)))/(D134-C134),INDEX(E$3:E$14,MATCH(B134,$A$3:$A$14,0))),IF(E134=4,IF(ISERROR(MATCH(B134,$A$3:$A$14,0)),((B134-C134)*INDEX(F$3:F$14,MATCH(D134,$A$3:$A$14,0))+ABS(B134-D134)*INDEX(F$3:F$14,MATCH(C134,$A$3:$A$14,0)))/(D134-C134),INDEX(F$3:F$14,MATCH(B134,$A$3:$A$14,0))),IF(E134=5,IF(ISERROR(MATCH(B134,$A$3:$A$14,0)),((B134-C134)*INDEX(G$3:G$14,MATCH(D134,$A$3:$A$14,0))+ABS(B134-D134)*INDEX(G$3:G$14,MATCH(C134,$A$3:$A$14,0)))/(D134-C134),INDEX(G$3:G$14,MATCH(B134,$A$3:$A$14,0))),IF(E134=6,IF(ISERROR(MATCH(B134,$A$3:$A$14,0)),((B134-C134)*INDEX(H$3:H$14,MATCH(D134,$A$3:$A$14,0))+ABS(B134-D134)*INDEX(H$3:H$14,MATCH(C134,$A$3:$A$14,0)))/(D134-C134),INDEX(H$3:H$14,MATCH(B134,$A$3:$A$14,0))),IF(E134=7,IF(ISERROR(MATCH(B134,$A$3:$A$14,0)),((B134-C134)*INDEX(I$3:I$14,MATCH(D134,$A$3:$A$14,0))+ABS(B134-D134)*INDEX(I$3:I$14,MATCH(C134,$A$3:$A$14,0)))/(D134-C134),INDEX(I$3:I$14,MATCH(B134,$A$3:$A$14,0))),IF(E134=8,IF(ISERROR(MATCH(B134,$A$3:$A$14,0)),((B134-C134)*INDEX(J$3:J$14,MATCH(D134,$A$3:$A$14,0))+ABS(B134-D134)*INDEX(J$3:J$14,MATCH(C134,$A$3:$A$14,0)))/(D134-C134),INDEX(J$3:J$14,MATCH(B134,$A$3:$A$14,0))),IF(E134=9,IF(ISERROR(MATCH(B134,$A$3:$A$14,0)),((B134-C134)*INDEX(K$3:K$14,MATCH(D134,$A$3:$A$14,0))+ABS(B134-D134)*INDEX(K$3:K$14,MATCH(C134,$A$3:$A$14,0)))/(D134-C134),INDEX(K$3:K$14,MATCH(B134,$A$3:$A$14,0))),IF(E134=0,IF(ISERROR(MATCH(B134,$A$3:$A$14,0)),((B134-C134)*INDEX(L$3:L$14,MATCH(D134,$A$3:$A$14,0))+ABS(B134-D134)*INDEX(L$3:L$14,MATCH(C134,$A$3:$A$14,0)))/(D134-C134),INDEX(L$3:L$14,MATCH(B134,$A$3:$A$14,0))),"Kondensatoen zwischen 0 und 9"))))))))))</f>
        <v>0</v>
      </c>
    </row>
    <row r="135" spans="1:6">
      <c r="A135" s="12">
        <v>116</v>
      </c>
      <c r="B135">
        <f>Eingabe!D116</f>
        <v>0</v>
      </c>
      <c r="C135">
        <f t="array" ref="C135">MAX(IF($A$3:$A$14&lt;=B135,IF($A$3:$A$14&lt;&gt;"",$A$3:$A$14)))</f>
        <v>0</v>
      </c>
      <c r="D135">
        <f t="array" ref="D135">MIN(IF($A$3:$A$14&gt;=B135,IF($A$3:$A$14&lt;&gt;"",$A$3:$A$14)))</f>
        <v>0</v>
      </c>
      <c r="E135">
        <f>Eingabe!C116</f>
        <v>0</v>
      </c>
      <c r="F135">
        <f t="array" ref="F135">IF(E135=1,IF(ISERROR(MATCH(B135,$A$3:$A$14,0)),((B135-C135)*INDEX(C$3:C$14,MATCH(D135,$A$3:$A$14,0))+ABS(B135-D135)*INDEX(C$3:C$14,MATCH(C135,$A$3:$A$14,0)))/(D135-C135),INDEX(C$3:C$14,MATCH(B135,$A$3:$A$14,0))),IF(E135=2,IF(ISERROR(MATCH(B135,$A$3:$A$14,0)),((B135-C135)*INDEX(D$3:D$14,MATCH(D135,$A$3:$A$14,0))+ABS(B135-D135)*INDEX(D$3:D$14,MATCH(C135,$A$3:$A$14,0)))/(D135-C135),INDEX(D$3:D$14,MATCH(B135,$A$3:$A$14,0))),IF(E135=3,IF(ISERROR(MATCH(B135,$A$3:$A$14,0)),((B135-C135)*INDEX(E$3:E$14,MATCH(D135,$A$3:$A$14,0))+ABS(B135-D135)*INDEX(E$3:E$14,MATCH(C135,$A$3:$A$14,0)))/(D135-C135),INDEX(E$3:E$14,MATCH(B135,$A$3:$A$14,0))),IF(E135=4,IF(ISERROR(MATCH(B135,$A$3:$A$14,0)),((B135-C135)*INDEX(F$3:F$14,MATCH(D135,$A$3:$A$14,0))+ABS(B135-D135)*INDEX(F$3:F$14,MATCH(C135,$A$3:$A$14,0)))/(D135-C135),INDEX(F$3:F$14,MATCH(B135,$A$3:$A$14,0))),IF(E135=5,IF(ISERROR(MATCH(B135,$A$3:$A$14,0)),((B135-C135)*INDEX(G$3:G$14,MATCH(D135,$A$3:$A$14,0))+ABS(B135-D135)*INDEX(G$3:G$14,MATCH(C135,$A$3:$A$14,0)))/(D135-C135),INDEX(G$3:G$14,MATCH(B135,$A$3:$A$14,0))),IF(E135=6,IF(ISERROR(MATCH(B135,$A$3:$A$14,0)),((B135-C135)*INDEX(H$3:H$14,MATCH(D135,$A$3:$A$14,0))+ABS(B135-D135)*INDEX(H$3:H$14,MATCH(C135,$A$3:$A$14,0)))/(D135-C135),INDEX(H$3:H$14,MATCH(B135,$A$3:$A$14,0))),IF(E135=7,IF(ISERROR(MATCH(B135,$A$3:$A$14,0)),((B135-C135)*INDEX(I$3:I$14,MATCH(D135,$A$3:$A$14,0))+ABS(B135-D135)*INDEX(I$3:I$14,MATCH(C135,$A$3:$A$14,0)))/(D135-C135),INDEX(I$3:I$14,MATCH(B135,$A$3:$A$14,0))),IF(E135=8,IF(ISERROR(MATCH(B135,$A$3:$A$14,0)),((B135-C135)*INDEX(J$3:J$14,MATCH(D135,$A$3:$A$14,0))+ABS(B135-D135)*INDEX(J$3:J$14,MATCH(C135,$A$3:$A$14,0)))/(D135-C135),INDEX(J$3:J$14,MATCH(B135,$A$3:$A$14,0))),IF(E135=9,IF(ISERROR(MATCH(B135,$A$3:$A$14,0)),((B135-C135)*INDEX(K$3:K$14,MATCH(D135,$A$3:$A$14,0))+ABS(B135-D135)*INDEX(K$3:K$14,MATCH(C135,$A$3:$A$14,0)))/(D135-C135),INDEX(K$3:K$14,MATCH(B135,$A$3:$A$14,0))),IF(E135=0,IF(ISERROR(MATCH(B135,$A$3:$A$14,0)),((B135-C135)*INDEX(L$3:L$14,MATCH(D135,$A$3:$A$14,0))+ABS(B135-D135)*INDEX(L$3:L$14,MATCH(C135,$A$3:$A$14,0)))/(D135-C135),INDEX(L$3:L$14,MATCH(B135,$A$3:$A$14,0))),"Kondensatoen zwischen 0 und 9"))))))))))</f>
        <v>0</v>
      </c>
    </row>
    <row r="136" spans="1:6">
      <c r="A136" s="12">
        <v>117</v>
      </c>
      <c r="B136">
        <f>Eingabe!D117</f>
        <v>0</v>
      </c>
      <c r="C136">
        <f t="array" ref="C136">MAX(IF($A$3:$A$14&lt;=B136,IF($A$3:$A$14&lt;&gt;"",$A$3:$A$14)))</f>
        <v>0</v>
      </c>
      <c r="D136">
        <f t="array" ref="D136">MIN(IF($A$3:$A$14&gt;=B136,IF($A$3:$A$14&lt;&gt;"",$A$3:$A$14)))</f>
        <v>0</v>
      </c>
      <c r="E136">
        <f>Eingabe!C117</f>
        <v>0</v>
      </c>
      <c r="F136">
        <f t="array" ref="F136">IF(E136=1,IF(ISERROR(MATCH(B136,$A$3:$A$14,0)),((B136-C136)*INDEX(C$3:C$14,MATCH(D136,$A$3:$A$14,0))+ABS(B136-D136)*INDEX(C$3:C$14,MATCH(C136,$A$3:$A$14,0)))/(D136-C136),INDEX(C$3:C$14,MATCH(B136,$A$3:$A$14,0))),IF(E136=2,IF(ISERROR(MATCH(B136,$A$3:$A$14,0)),((B136-C136)*INDEX(D$3:D$14,MATCH(D136,$A$3:$A$14,0))+ABS(B136-D136)*INDEX(D$3:D$14,MATCH(C136,$A$3:$A$14,0)))/(D136-C136),INDEX(D$3:D$14,MATCH(B136,$A$3:$A$14,0))),IF(E136=3,IF(ISERROR(MATCH(B136,$A$3:$A$14,0)),((B136-C136)*INDEX(E$3:E$14,MATCH(D136,$A$3:$A$14,0))+ABS(B136-D136)*INDEX(E$3:E$14,MATCH(C136,$A$3:$A$14,0)))/(D136-C136),INDEX(E$3:E$14,MATCH(B136,$A$3:$A$14,0))),IF(E136=4,IF(ISERROR(MATCH(B136,$A$3:$A$14,0)),((B136-C136)*INDEX(F$3:F$14,MATCH(D136,$A$3:$A$14,0))+ABS(B136-D136)*INDEX(F$3:F$14,MATCH(C136,$A$3:$A$14,0)))/(D136-C136),INDEX(F$3:F$14,MATCH(B136,$A$3:$A$14,0))),IF(E136=5,IF(ISERROR(MATCH(B136,$A$3:$A$14,0)),((B136-C136)*INDEX(G$3:G$14,MATCH(D136,$A$3:$A$14,0))+ABS(B136-D136)*INDEX(G$3:G$14,MATCH(C136,$A$3:$A$14,0)))/(D136-C136),INDEX(G$3:G$14,MATCH(B136,$A$3:$A$14,0))),IF(E136=6,IF(ISERROR(MATCH(B136,$A$3:$A$14,0)),((B136-C136)*INDEX(H$3:H$14,MATCH(D136,$A$3:$A$14,0))+ABS(B136-D136)*INDEX(H$3:H$14,MATCH(C136,$A$3:$A$14,0)))/(D136-C136),INDEX(H$3:H$14,MATCH(B136,$A$3:$A$14,0))),IF(E136=7,IF(ISERROR(MATCH(B136,$A$3:$A$14,0)),((B136-C136)*INDEX(I$3:I$14,MATCH(D136,$A$3:$A$14,0))+ABS(B136-D136)*INDEX(I$3:I$14,MATCH(C136,$A$3:$A$14,0)))/(D136-C136),INDEX(I$3:I$14,MATCH(B136,$A$3:$A$14,0))),IF(E136=8,IF(ISERROR(MATCH(B136,$A$3:$A$14,0)),((B136-C136)*INDEX(J$3:J$14,MATCH(D136,$A$3:$A$14,0))+ABS(B136-D136)*INDEX(J$3:J$14,MATCH(C136,$A$3:$A$14,0)))/(D136-C136),INDEX(J$3:J$14,MATCH(B136,$A$3:$A$14,0))),IF(E136=9,IF(ISERROR(MATCH(B136,$A$3:$A$14,0)),((B136-C136)*INDEX(K$3:K$14,MATCH(D136,$A$3:$A$14,0))+ABS(B136-D136)*INDEX(K$3:K$14,MATCH(C136,$A$3:$A$14,0)))/(D136-C136),INDEX(K$3:K$14,MATCH(B136,$A$3:$A$14,0))),IF(E136=0,IF(ISERROR(MATCH(B136,$A$3:$A$14,0)),((B136-C136)*INDEX(L$3:L$14,MATCH(D136,$A$3:$A$14,0))+ABS(B136-D136)*INDEX(L$3:L$14,MATCH(C136,$A$3:$A$14,0)))/(D136-C136),INDEX(L$3:L$14,MATCH(B136,$A$3:$A$14,0))),"Kondensatoen zwischen 0 und 9"))))))))))</f>
        <v>0</v>
      </c>
    </row>
    <row r="137" spans="1:6">
      <c r="A137" s="12">
        <v>118</v>
      </c>
      <c r="B137">
        <f>Eingabe!D118</f>
        <v>0</v>
      </c>
      <c r="C137">
        <f t="array" ref="C137">MAX(IF($A$3:$A$14&lt;=B137,IF($A$3:$A$14&lt;&gt;"",$A$3:$A$14)))</f>
        <v>0</v>
      </c>
      <c r="D137">
        <f t="array" ref="D137">MIN(IF($A$3:$A$14&gt;=B137,IF($A$3:$A$14&lt;&gt;"",$A$3:$A$14)))</f>
        <v>0</v>
      </c>
      <c r="E137">
        <f>Eingabe!C118</f>
        <v>0</v>
      </c>
      <c r="F137">
        <f t="array" ref="F137">IF(E137=1,IF(ISERROR(MATCH(B137,$A$3:$A$14,0)),((B137-C137)*INDEX(C$3:C$14,MATCH(D137,$A$3:$A$14,0))+ABS(B137-D137)*INDEX(C$3:C$14,MATCH(C137,$A$3:$A$14,0)))/(D137-C137),INDEX(C$3:C$14,MATCH(B137,$A$3:$A$14,0))),IF(E137=2,IF(ISERROR(MATCH(B137,$A$3:$A$14,0)),((B137-C137)*INDEX(D$3:D$14,MATCH(D137,$A$3:$A$14,0))+ABS(B137-D137)*INDEX(D$3:D$14,MATCH(C137,$A$3:$A$14,0)))/(D137-C137),INDEX(D$3:D$14,MATCH(B137,$A$3:$A$14,0))),IF(E137=3,IF(ISERROR(MATCH(B137,$A$3:$A$14,0)),((B137-C137)*INDEX(E$3:E$14,MATCH(D137,$A$3:$A$14,0))+ABS(B137-D137)*INDEX(E$3:E$14,MATCH(C137,$A$3:$A$14,0)))/(D137-C137),INDEX(E$3:E$14,MATCH(B137,$A$3:$A$14,0))),IF(E137=4,IF(ISERROR(MATCH(B137,$A$3:$A$14,0)),((B137-C137)*INDEX(F$3:F$14,MATCH(D137,$A$3:$A$14,0))+ABS(B137-D137)*INDEX(F$3:F$14,MATCH(C137,$A$3:$A$14,0)))/(D137-C137),INDEX(F$3:F$14,MATCH(B137,$A$3:$A$14,0))),IF(E137=5,IF(ISERROR(MATCH(B137,$A$3:$A$14,0)),((B137-C137)*INDEX(G$3:G$14,MATCH(D137,$A$3:$A$14,0))+ABS(B137-D137)*INDEX(G$3:G$14,MATCH(C137,$A$3:$A$14,0)))/(D137-C137),INDEX(G$3:G$14,MATCH(B137,$A$3:$A$14,0))),IF(E137=6,IF(ISERROR(MATCH(B137,$A$3:$A$14,0)),((B137-C137)*INDEX(H$3:H$14,MATCH(D137,$A$3:$A$14,0))+ABS(B137-D137)*INDEX(H$3:H$14,MATCH(C137,$A$3:$A$14,0)))/(D137-C137),INDEX(H$3:H$14,MATCH(B137,$A$3:$A$14,0))),IF(E137=7,IF(ISERROR(MATCH(B137,$A$3:$A$14,0)),((B137-C137)*INDEX(I$3:I$14,MATCH(D137,$A$3:$A$14,0))+ABS(B137-D137)*INDEX(I$3:I$14,MATCH(C137,$A$3:$A$14,0)))/(D137-C137),INDEX(I$3:I$14,MATCH(B137,$A$3:$A$14,0))),IF(E137=8,IF(ISERROR(MATCH(B137,$A$3:$A$14,0)),((B137-C137)*INDEX(J$3:J$14,MATCH(D137,$A$3:$A$14,0))+ABS(B137-D137)*INDEX(J$3:J$14,MATCH(C137,$A$3:$A$14,0)))/(D137-C137),INDEX(J$3:J$14,MATCH(B137,$A$3:$A$14,0))),IF(E137=9,IF(ISERROR(MATCH(B137,$A$3:$A$14,0)),((B137-C137)*INDEX(K$3:K$14,MATCH(D137,$A$3:$A$14,0))+ABS(B137-D137)*INDEX(K$3:K$14,MATCH(C137,$A$3:$A$14,0)))/(D137-C137),INDEX(K$3:K$14,MATCH(B137,$A$3:$A$14,0))),IF(E137=0,IF(ISERROR(MATCH(B137,$A$3:$A$14,0)),((B137-C137)*INDEX(L$3:L$14,MATCH(D137,$A$3:$A$14,0))+ABS(B137-D137)*INDEX(L$3:L$14,MATCH(C137,$A$3:$A$14,0)))/(D137-C137),INDEX(L$3:L$14,MATCH(B137,$A$3:$A$14,0))),"Kondensatoen zwischen 0 und 9"))))))))))</f>
        <v>0</v>
      </c>
    </row>
    <row r="138" spans="1:6">
      <c r="A138" s="12">
        <v>119</v>
      </c>
      <c r="B138">
        <f>Eingabe!D119</f>
        <v>0</v>
      </c>
      <c r="C138">
        <f t="array" ref="C138">MAX(IF($A$3:$A$14&lt;=B138,IF($A$3:$A$14&lt;&gt;"",$A$3:$A$14)))</f>
        <v>0</v>
      </c>
      <c r="D138">
        <f t="array" ref="D138">MIN(IF($A$3:$A$14&gt;=B138,IF($A$3:$A$14&lt;&gt;"",$A$3:$A$14)))</f>
        <v>0</v>
      </c>
      <c r="E138">
        <f>Eingabe!C119</f>
        <v>0</v>
      </c>
      <c r="F138">
        <f t="array" ref="F138">IF(E138=1,IF(ISERROR(MATCH(B138,$A$3:$A$14,0)),((B138-C138)*INDEX(C$3:C$14,MATCH(D138,$A$3:$A$14,0))+ABS(B138-D138)*INDEX(C$3:C$14,MATCH(C138,$A$3:$A$14,0)))/(D138-C138),INDEX(C$3:C$14,MATCH(B138,$A$3:$A$14,0))),IF(E138=2,IF(ISERROR(MATCH(B138,$A$3:$A$14,0)),((B138-C138)*INDEX(D$3:D$14,MATCH(D138,$A$3:$A$14,0))+ABS(B138-D138)*INDEX(D$3:D$14,MATCH(C138,$A$3:$A$14,0)))/(D138-C138),INDEX(D$3:D$14,MATCH(B138,$A$3:$A$14,0))),IF(E138=3,IF(ISERROR(MATCH(B138,$A$3:$A$14,0)),((B138-C138)*INDEX(E$3:E$14,MATCH(D138,$A$3:$A$14,0))+ABS(B138-D138)*INDEX(E$3:E$14,MATCH(C138,$A$3:$A$14,0)))/(D138-C138),INDEX(E$3:E$14,MATCH(B138,$A$3:$A$14,0))),IF(E138=4,IF(ISERROR(MATCH(B138,$A$3:$A$14,0)),((B138-C138)*INDEX(F$3:F$14,MATCH(D138,$A$3:$A$14,0))+ABS(B138-D138)*INDEX(F$3:F$14,MATCH(C138,$A$3:$A$14,0)))/(D138-C138),INDEX(F$3:F$14,MATCH(B138,$A$3:$A$14,0))),IF(E138=5,IF(ISERROR(MATCH(B138,$A$3:$A$14,0)),((B138-C138)*INDEX(G$3:G$14,MATCH(D138,$A$3:$A$14,0))+ABS(B138-D138)*INDEX(G$3:G$14,MATCH(C138,$A$3:$A$14,0)))/(D138-C138),INDEX(G$3:G$14,MATCH(B138,$A$3:$A$14,0))),IF(E138=6,IF(ISERROR(MATCH(B138,$A$3:$A$14,0)),((B138-C138)*INDEX(H$3:H$14,MATCH(D138,$A$3:$A$14,0))+ABS(B138-D138)*INDEX(H$3:H$14,MATCH(C138,$A$3:$A$14,0)))/(D138-C138),INDEX(H$3:H$14,MATCH(B138,$A$3:$A$14,0))),IF(E138=7,IF(ISERROR(MATCH(B138,$A$3:$A$14,0)),((B138-C138)*INDEX(I$3:I$14,MATCH(D138,$A$3:$A$14,0))+ABS(B138-D138)*INDEX(I$3:I$14,MATCH(C138,$A$3:$A$14,0)))/(D138-C138),INDEX(I$3:I$14,MATCH(B138,$A$3:$A$14,0))),IF(E138=8,IF(ISERROR(MATCH(B138,$A$3:$A$14,0)),((B138-C138)*INDEX(J$3:J$14,MATCH(D138,$A$3:$A$14,0))+ABS(B138-D138)*INDEX(J$3:J$14,MATCH(C138,$A$3:$A$14,0)))/(D138-C138),INDEX(J$3:J$14,MATCH(B138,$A$3:$A$14,0))),IF(E138=9,IF(ISERROR(MATCH(B138,$A$3:$A$14,0)),((B138-C138)*INDEX(K$3:K$14,MATCH(D138,$A$3:$A$14,0))+ABS(B138-D138)*INDEX(K$3:K$14,MATCH(C138,$A$3:$A$14,0)))/(D138-C138),INDEX(K$3:K$14,MATCH(B138,$A$3:$A$14,0))),IF(E138=0,IF(ISERROR(MATCH(B138,$A$3:$A$14,0)),((B138-C138)*INDEX(L$3:L$14,MATCH(D138,$A$3:$A$14,0))+ABS(B138-D138)*INDEX(L$3:L$14,MATCH(C138,$A$3:$A$14,0)))/(D138-C138),INDEX(L$3:L$14,MATCH(B138,$A$3:$A$14,0))),"Kondensatoen zwischen 0 und 9"))))))))))</f>
        <v>0</v>
      </c>
    </row>
    <row r="139" spans="1:6">
      <c r="A139" s="12">
        <v>120</v>
      </c>
      <c r="B139">
        <f>Eingabe!D120</f>
        <v>0</v>
      </c>
      <c r="C139">
        <f t="array" ref="C139">MAX(IF($A$3:$A$14&lt;=B139,IF($A$3:$A$14&lt;&gt;"",$A$3:$A$14)))</f>
        <v>0</v>
      </c>
      <c r="D139">
        <f t="array" ref="D139">MIN(IF($A$3:$A$14&gt;=B139,IF($A$3:$A$14&lt;&gt;"",$A$3:$A$14)))</f>
        <v>0</v>
      </c>
      <c r="E139">
        <f>Eingabe!C120</f>
        <v>0</v>
      </c>
      <c r="F139">
        <f t="array" ref="F139">IF(E139=1,IF(ISERROR(MATCH(B139,$A$3:$A$14,0)),((B139-C139)*INDEX(C$3:C$14,MATCH(D139,$A$3:$A$14,0))+ABS(B139-D139)*INDEX(C$3:C$14,MATCH(C139,$A$3:$A$14,0)))/(D139-C139),INDEX(C$3:C$14,MATCH(B139,$A$3:$A$14,0))),IF(E139=2,IF(ISERROR(MATCH(B139,$A$3:$A$14,0)),((B139-C139)*INDEX(D$3:D$14,MATCH(D139,$A$3:$A$14,0))+ABS(B139-D139)*INDEX(D$3:D$14,MATCH(C139,$A$3:$A$14,0)))/(D139-C139),INDEX(D$3:D$14,MATCH(B139,$A$3:$A$14,0))),IF(E139=3,IF(ISERROR(MATCH(B139,$A$3:$A$14,0)),((B139-C139)*INDEX(E$3:E$14,MATCH(D139,$A$3:$A$14,0))+ABS(B139-D139)*INDEX(E$3:E$14,MATCH(C139,$A$3:$A$14,0)))/(D139-C139),INDEX(E$3:E$14,MATCH(B139,$A$3:$A$14,0))),IF(E139=4,IF(ISERROR(MATCH(B139,$A$3:$A$14,0)),((B139-C139)*INDEX(F$3:F$14,MATCH(D139,$A$3:$A$14,0))+ABS(B139-D139)*INDEX(F$3:F$14,MATCH(C139,$A$3:$A$14,0)))/(D139-C139),INDEX(F$3:F$14,MATCH(B139,$A$3:$A$14,0))),IF(E139=5,IF(ISERROR(MATCH(B139,$A$3:$A$14,0)),((B139-C139)*INDEX(G$3:G$14,MATCH(D139,$A$3:$A$14,0))+ABS(B139-D139)*INDEX(G$3:G$14,MATCH(C139,$A$3:$A$14,0)))/(D139-C139),INDEX(G$3:G$14,MATCH(B139,$A$3:$A$14,0))),IF(E139=6,IF(ISERROR(MATCH(B139,$A$3:$A$14,0)),((B139-C139)*INDEX(H$3:H$14,MATCH(D139,$A$3:$A$14,0))+ABS(B139-D139)*INDEX(H$3:H$14,MATCH(C139,$A$3:$A$14,0)))/(D139-C139),INDEX(H$3:H$14,MATCH(B139,$A$3:$A$14,0))),IF(E139=7,IF(ISERROR(MATCH(B139,$A$3:$A$14,0)),((B139-C139)*INDEX(I$3:I$14,MATCH(D139,$A$3:$A$14,0))+ABS(B139-D139)*INDEX(I$3:I$14,MATCH(C139,$A$3:$A$14,0)))/(D139-C139),INDEX(I$3:I$14,MATCH(B139,$A$3:$A$14,0))),IF(E139=8,IF(ISERROR(MATCH(B139,$A$3:$A$14,0)),((B139-C139)*INDEX(J$3:J$14,MATCH(D139,$A$3:$A$14,0))+ABS(B139-D139)*INDEX(J$3:J$14,MATCH(C139,$A$3:$A$14,0)))/(D139-C139),INDEX(J$3:J$14,MATCH(B139,$A$3:$A$14,0))),IF(E139=9,IF(ISERROR(MATCH(B139,$A$3:$A$14,0)),((B139-C139)*INDEX(K$3:K$14,MATCH(D139,$A$3:$A$14,0))+ABS(B139-D139)*INDEX(K$3:K$14,MATCH(C139,$A$3:$A$14,0)))/(D139-C139),INDEX(K$3:K$14,MATCH(B139,$A$3:$A$14,0))),IF(E139=0,IF(ISERROR(MATCH(B139,$A$3:$A$14,0)),((B139-C139)*INDEX(L$3:L$14,MATCH(D139,$A$3:$A$14,0))+ABS(B139-D139)*INDEX(L$3:L$14,MATCH(C139,$A$3:$A$14,0)))/(D139-C139),INDEX(L$3:L$14,MATCH(B139,$A$3:$A$14,0))),"Kondensatoen zwischen 0 und 9"))))))))))</f>
        <v>0</v>
      </c>
    </row>
    <row r="140" spans="1:6">
      <c r="A140" s="12">
        <v>121</v>
      </c>
      <c r="B140">
        <f>Eingabe!D121</f>
        <v>0</v>
      </c>
      <c r="C140">
        <f t="array" ref="C140">MAX(IF($A$3:$A$14&lt;=B140,IF($A$3:$A$14&lt;&gt;"",$A$3:$A$14)))</f>
        <v>0</v>
      </c>
      <c r="D140">
        <f t="array" ref="D140">MIN(IF($A$3:$A$14&gt;=B140,IF($A$3:$A$14&lt;&gt;"",$A$3:$A$14)))</f>
        <v>0</v>
      </c>
      <c r="E140">
        <f>Eingabe!C121</f>
        <v>0</v>
      </c>
      <c r="F140">
        <f t="array" ref="F140">IF(E140=1,IF(ISERROR(MATCH(B140,$A$3:$A$14,0)),((B140-C140)*INDEX(C$3:C$14,MATCH(D140,$A$3:$A$14,0))+ABS(B140-D140)*INDEX(C$3:C$14,MATCH(C140,$A$3:$A$14,0)))/(D140-C140),INDEX(C$3:C$14,MATCH(B140,$A$3:$A$14,0))),IF(E140=2,IF(ISERROR(MATCH(B140,$A$3:$A$14,0)),((B140-C140)*INDEX(D$3:D$14,MATCH(D140,$A$3:$A$14,0))+ABS(B140-D140)*INDEX(D$3:D$14,MATCH(C140,$A$3:$A$14,0)))/(D140-C140),INDEX(D$3:D$14,MATCH(B140,$A$3:$A$14,0))),IF(E140=3,IF(ISERROR(MATCH(B140,$A$3:$A$14,0)),((B140-C140)*INDEX(E$3:E$14,MATCH(D140,$A$3:$A$14,0))+ABS(B140-D140)*INDEX(E$3:E$14,MATCH(C140,$A$3:$A$14,0)))/(D140-C140),INDEX(E$3:E$14,MATCH(B140,$A$3:$A$14,0))),IF(E140=4,IF(ISERROR(MATCH(B140,$A$3:$A$14,0)),((B140-C140)*INDEX(F$3:F$14,MATCH(D140,$A$3:$A$14,0))+ABS(B140-D140)*INDEX(F$3:F$14,MATCH(C140,$A$3:$A$14,0)))/(D140-C140),INDEX(F$3:F$14,MATCH(B140,$A$3:$A$14,0))),IF(E140=5,IF(ISERROR(MATCH(B140,$A$3:$A$14,0)),((B140-C140)*INDEX(G$3:G$14,MATCH(D140,$A$3:$A$14,0))+ABS(B140-D140)*INDEX(G$3:G$14,MATCH(C140,$A$3:$A$14,0)))/(D140-C140),INDEX(G$3:G$14,MATCH(B140,$A$3:$A$14,0))),IF(E140=6,IF(ISERROR(MATCH(B140,$A$3:$A$14,0)),((B140-C140)*INDEX(H$3:H$14,MATCH(D140,$A$3:$A$14,0))+ABS(B140-D140)*INDEX(H$3:H$14,MATCH(C140,$A$3:$A$14,0)))/(D140-C140),INDEX(H$3:H$14,MATCH(B140,$A$3:$A$14,0))),IF(E140=7,IF(ISERROR(MATCH(B140,$A$3:$A$14,0)),((B140-C140)*INDEX(I$3:I$14,MATCH(D140,$A$3:$A$14,0))+ABS(B140-D140)*INDEX(I$3:I$14,MATCH(C140,$A$3:$A$14,0)))/(D140-C140),INDEX(I$3:I$14,MATCH(B140,$A$3:$A$14,0))),IF(E140=8,IF(ISERROR(MATCH(B140,$A$3:$A$14,0)),((B140-C140)*INDEX(J$3:J$14,MATCH(D140,$A$3:$A$14,0))+ABS(B140-D140)*INDEX(J$3:J$14,MATCH(C140,$A$3:$A$14,0)))/(D140-C140),INDEX(J$3:J$14,MATCH(B140,$A$3:$A$14,0))),IF(E140=9,IF(ISERROR(MATCH(B140,$A$3:$A$14,0)),((B140-C140)*INDEX(K$3:K$14,MATCH(D140,$A$3:$A$14,0))+ABS(B140-D140)*INDEX(K$3:K$14,MATCH(C140,$A$3:$A$14,0)))/(D140-C140),INDEX(K$3:K$14,MATCH(B140,$A$3:$A$14,0))),IF(E140=0,IF(ISERROR(MATCH(B140,$A$3:$A$14,0)),((B140-C140)*INDEX(L$3:L$14,MATCH(D140,$A$3:$A$14,0))+ABS(B140-D140)*INDEX(L$3:L$14,MATCH(C140,$A$3:$A$14,0)))/(D140-C140),INDEX(L$3:L$14,MATCH(B140,$A$3:$A$14,0))),"Kondensatoen zwischen 0 und 9"))))))))))</f>
        <v>0</v>
      </c>
    </row>
    <row r="141" spans="1:6">
      <c r="A141" s="12">
        <v>122</v>
      </c>
      <c r="B141">
        <f>Eingabe!D122</f>
        <v>0</v>
      </c>
      <c r="C141">
        <f t="array" ref="C141">MAX(IF($A$3:$A$14&lt;=B141,IF($A$3:$A$14&lt;&gt;"",$A$3:$A$14)))</f>
        <v>0</v>
      </c>
      <c r="D141">
        <f t="array" ref="D141">MIN(IF($A$3:$A$14&gt;=B141,IF($A$3:$A$14&lt;&gt;"",$A$3:$A$14)))</f>
        <v>0</v>
      </c>
      <c r="E141">
        <f>Eingabe!C122</f>
        <v>0</v>
      </c>
      <c r="F141">
        <f t="array" ref="F141">IF(E141=1,IF(ISERROR(MATCH(B141,$A$3:$A$14,0)),((B141-C141)*INDEX(C$3:C$14,MATCH(D141,$A$3:$A$14,0))+ABS(B141-D141)*INDEX(C$3:C$14,MATCH(C141,$A$3:$A$14,0)))/(D141-C141),INDEX(C$3:C$14,MATCH(B141,$A$3:$A$14,0))),IF(E141=2,IF(ISERROR(MATCH(B141,$A$3:$A$14,0)),((B141-C141)*INDEX(D$3:D$14,MATCH(D141,$A$3:$A$14,0))+ABS(B141-D141)*INDEX(D$3:D$14,MATCH(C141,$A$3:$A$14,0)))/(D141-C141),INDEX(D$3:D$14,MATCH(B141,$A$3:$A$14,0))),IF(E141=3,IF(ISERROR(MATCH(B141,$A$3:$A$14,0)),((B141-C141)*INDEX(E$3:E$14,MATCH(D141,$A$3:$A$14,0))+ABS(B141-D141)*INDEX(E$3:E$14,MATCH(C141,$A$3:$A$14,0)))/(D141-C141),INDEX(E$3:E$14,MATCH(B141,$A$3:$A$14,0))),IF(E141=4,IF(ISERROR(MATCH(B141,$A$3:$A$14,0)),((B141-C141)*INDEX(F$3:F$14,MATCH(D141,$A$3:$A$14,0))+ABS(B141-D141)*INDEX(F$3:F$14,MATCH(C141,$A$3:$A$14,0)))/(D141-C141),INDEX(F$3:F$14,MATCH(B141,$A$3:$A$14,0))),IF(E141=5,IF(ISERROR(MATCH(B141,$A$3:$A$14,0)),((B141-C141)*INDEX(G$3:G$14,MATCH(D141,$A$3:$A$14,0))+ABS(B141-D141)*INDEX(G$3:G$14,MATCH(C141,$A$3:$A$14,0)))/(D141-C141),INDEX(G$3:G$14,MATCH(B141,$A$3:$A$14,0))),IF(E141=6,IF(ISERROR(MATCH(B141,$A$3:$A$14,0)),((B141-C141)*INDEX(H$3:H$14,MATCH(D141,$A$3:$A$14,0))+ABS(B141-D141)*INDEX(H$3:H$14,MATCH(C141,$A$3:$A$14,0)))/(D141-C141),INDEX(H$3:H$14,MATCH(B141,$A$3:$A$14,0))),IF(E141=7,IF(ISERROR(MATCH(B141,$A$3:$A$14,0)),((B141-C141)*INDEX(I$3:I$14,MATCH(D141,$A$3:$A$14,0))+ABS(B141-D141)*INDEX(I$3:I$14,MATCH(C141,$A$3:$A$14,0)))/(D141-C141),INDEX(I$3:I$14,MATCH(B141,$A$3:$A$14,0))),IF(E141=8,IF(ISERROR(MATCH(B141,$A$3:$A$14,0)),((B141-C141)*INDEX(J$3:J$14,MATCH(D141,$A$3:$A$14,0))+ABS(B141-D141)*INDEX(J$3:J$14,MATCH(C141,$A$3:$A$14,0)))/(D141-C141),INDEX(J$3:J$14,MATCH(B141,$A$3:$A$14,0))),IF(E141=9,IF(ISERROR(MATCH(B141,$A$3:$A$14,0)),((B141-C141)*INDEX(K$3:K$14,MATCH(D141,$A$3:$A$14,0))+ABS(B141-D141)*INDEX(K$3:K$14,MATCH(C141,$A$3:$A$14,0)))/(D141-C141),INDEX(K$3:K$14,MATCH(B141,$A$3:$A$14,0))),IF(E141=0,IF(ISERROR(MATCH(B141,$A$3:$A$14,0)),((B141-C141)*INDEX(L$3:L$14,MATCH(D141,$A$3:$A$14,0))+ABS(B141-D141)*INDEX(L$3:L$14,MATCH(C141,$A$3:$A$14,0)))/(D141-C141),INDEX(L$3:L$14,MATCH(B141,$A$3:$A$14,0))),"Kondensatoen zwischen 0 und 9"))))))))))</f>
        <v>0</v>
      </c>
    </row>
    <row r="142" spans="1:6">
      <c r="A142" s="12">
        <v>123</v>
      </c>
      <c r="B142">
        <f>Eingabe!D123</f>
        <v>0</v>
      </c>
      <c r="C142">
        <f t="array" ref="C142">MAX(IF($A$3:$A$14&lt;=B142,IF($A$3:$A$14&lt;&gt;"",$A$3:$A$14)))</f>
        <v>0</v>
      </c>
      <c r="D142">
        <f t="array" ref="D142">MIN(IF($A$3:$A$14&gt;=B142,IF($A$3:$A$14&lt;&gt;"",$A$3:$A$14)))</f>
        <v>0</v>
      </c>
      <c r="E142">
        <f>Eingabe!C123</f>
        <v>0</v>
      </c>
      <c r="F142">
        <f t="array" ref="F142">IF(E142=1,IF(ISERROR(MATCH(B142,$A$3:$A$14,0)),((B142-C142)*INDEX(C$3:C$14,MATCH(D142,$A$3:$A$14,0))+ABS(B142-D142)*INDEX(C$3:C$14,MATCH(C142,$A$3:$A$14,0)))/(D142-C142),INDEX(C$3:C$14,MATCH(B142,$A$3:$A$14,0))),IF(E142=2,IF(ISERROR(MATCH(B142,$A$3:$A$14,0)),((B142-C142)*INDEX(D$3:D$14,MATCH(D142,$A$3:$A$14,0))+ABS(B142-D142)*INDEX(D$3:D$14,MATCH(C142,$A$3:$A$14,0)))/(D142-C142),INDEX(D$3:D$14,MATCH(B142,$A$3:$A$14,0))),IF(E142=3,IF(ISERROR(MATCH(B142,$A$3:$A$14,0)),((B142-C142)*INDEX(E$3:E$14,MATCH(D142,$A$3:$A$14,0))+ABS(B142-D142)*INDEX(E$3:E$14,MATCH(C142,$A$3:$A$14,0)))/(D142-C142),INDEX(E$3:E$14,MATCH(B142,$A$3:$A$14,0))),IF(E142=4,IF(ISERROR(MATCH(B142,$A$3:$A$14,0)),((B142-C142)*INDEX(F$3:F$14,MATCH(D142,$A$3:$A$14,0))+ABS(B142-D142)*INDEX(F$3:F$14,MATCH(C142,$A$3:$A$14,0)))/(D142-C142),INDEX(F$3:F$14,MATCH(B142,$A$3:$A$14,0))),IF(E142=5,IF(ISERROR(MATCH(B142,$A$3:$A$14,0)),((B142-C142)*INDEX(G$3:G$14,MATCH(D142,$A$3:$A$14,0))+ABS(B142-D142)*INDEX(G$3:G$14,MATCH(C142,$A$3:$A$14,0)))/(D142-C142),INDEX(G$3:G$14,MATCH(B142,$A$3:$A$14,0))),IF(E142=6,IF(ISERROR(MATCH(B142,$A$3:$A$14,0)),((B142-C142)*INDEX(H$3:H$14,MATCH(D142,$A$3:$A$14,0))+ABS(B142-D142)*INDEX(H$3:H$14,MATCH(C142,$A$3:$A$14,0)))/(D142-C142),INDEX(H$3:H$14,MATCH(B142,$A$3:$A$14,0))),IF(E142=7,IF(ISERROR(MATCH(B142,$A$3:$A$14,0)),((B142-C142)*INDEX(I$3:I$14,MATCH(D142,$A$3:$A$14,0))+ABS(B142-D142)*INDEX(I$3:I$14,MATCH(C142,$A$3:$A$14,0)))/(D142-C142),INDEX(I$3:I$14,MATCH(B142,$A$3:$A$14,0))),IF(E142=8,IF(ISERROR(MATCH(B142,$A$3:$A$14,0)),((B142-C142)*INDEX(J$3:J$14,MATCH(D142,$A$3:$A$14,0))+ABS(B142-D142)*INDEX(J$3:J$14,MATCH(C142,$A$3:$A$14,0)))/(D142-C142),INDEX(J$3:J$14,MATCH(B142,$A$3:$A$14,0))),IF(E142=9,IF(ISERROR(MATCH(B142,$A$3:$A$14,0)),((B142-C142)*INDEX(K$3:K$14,MATCH(D142,$A$3:$A$14,0))+ABS(B142-D142)*INDEX(K$3:K$14,MATCH(C142,$A$3:$A$14,0)))/(D142-C142),INDEX(K$3:K$14,MATCH(B142,$A$3:$A$14,0))),IF(E142=0,IF(ISERROR(MATCH(B142,$A$3:$A$14,0)),((B142-C142)*INDEX(L$3:L$14,MATCH(D142,$A$3:$A$14,0))+ABS(B142-D142)*INDEX(L$3:L$14,MATCH(C142,$A$3:$A$14,0)))/(D142-C142),INDEX(L$3:L$14,MATCH(B142,$A$3:$A$14,0))),"Kondensatoen zwischen 0 und 9"))))))))))</f>
        <v>0</v>
      </c>
    </row>
    <row r="143" spans="1:6">
      <c r="A143" s="12">
        <v>124</v>
      </c>
      <c r="B143">
        <f>Eingabe!D124</f>
        <v>0</v>
      </c>
      <c r="C143">
        <f t="array" ref="C143">MAX(IF($A$3:$A$14&lt;=B143,IF($A$3:$A$14&lt;&gt;"",$A$3:$A$14)))</f>
        <v>0</v>
      </c>
      <c r="D143">
        <f t="array" ref="D143">MIN(IF($A$3:$A$14&gt;=B143,IF($A$3:$A$14&lt;&gt;"",$A$3:$A$14)))</f>
        <v>0</v>
      </c>
      <c r="E143">
        <f>Eingabe!C124</f>
        <v>0</v>
      </c>
      <c r="F143">
        <f t="array" ref="F143">IF(E143=1,IF(ISERROR(MATCH(B143,$A$3:$A$14,0)),((B143-C143)*INDEX(C$3:C$14,MATCH(D143,$A$3:$A$14,0))+ABS(B143-D143)*INDEX(C$3:C$14,MATCH(C143,$A$3:$A$14,0)))/(D143-C143),INDEX(C$3:C$14,MATCH(B143,$A$3:$A$14,0))),IF(E143=2,IF(ISERROR(MATCH(B143,$A$3:$A$14,0)),((B143-C143)*INDEX(D$3:D$14,MATCH(D143,$A$3:$A$14,0))+ABS(B143-D143)*INDEX(D$3:D$14,MATCH(C143,$A$3:$A$14,0)))/(D143-C143),INDEX(D$3:D$14,MATCH(B143,$A$3:$A$14,0))),IF(E143=3,IF(ISERROR(MATCH(B143,$A$3:$A$14,0)),((B143-C143)*INDEX(E$3:E$14,MATCH(D143,$A$3:$A$14,0))+ABS(B143-D143)*INDEX(E$3:E$14,MATCH(C143,$A$3:$A$14,0)))/(D143-C143),INDEX(E$3:E$14,MATCH(B143,$A$3:$A$14,0))),IF(E143=4,IF(ISERROR(MATCH(B143,$A$3:$A$14,0)),((B143-C143)*INDEX(F$3:F$14,MATCH(D143,$A$3:$A$14,0))+ABS(B143-D143)*INDEX(F$3:F$14,MATCH(C143,$A$3:$A$14,0)))/(D143-C143),INDEX(F$3:F$14,MATCH(B143,$A$3:$A$14,0))),IF(E143=5,IF(ISERROR(MATCH(B143,$A$3:$A$14,0)),((B143-C143)*INDEX(G$3:G$14,MATCH(D143,$A$3:$A$14,0))+ABS(B143-D143)*INDEX(G$3:G$14,MATCH(C143,$A$3:$A$14,0)))/(D143-C143),INDEX(G$3:G$14,MATCH(B143,$A$3:$A$14,0))),IF(E143=6,IF(ISERROR(MATCH(B143,$A$3:$A$14,0)),((B143-C143)*INDEX(H$3:H$14,MATCH(D143,$A$3:$A$14,0))+ABS(B143-D143)*INDEX(H$3:H$14,MATCH(C143,$A$3:$A$14,0)))/(D143-C143),INDEX(H$3:H$14,MATCH(B143,$A$3:$A$14,0))),IF(E143=7,IF(ISERROR(MATCH(B143,$A$3:$A$14,0)),((B143-C143)*INDEX(I$3:I$14,MATCH(D143,$A$3:$A$14,0))+ABS(B143-D143)*INDEX(I$3:I$14,MATCH(C143,$A$3:$A$14,0)))/(D143-C143),INDEX(I$3:I$14,MATCH(B143,$A$3:$A$14,0))),IF(E143=8,IF(ISERROR(MATCH(B143,$A$3:$A$14,0)),((B143-C143)*INDEX(J$3:J$14,MATCH(D143,$A$3:$A$14,0))+ABS(B143-D143)*INDEX(J$3:J$14,MATCH(C143,$A$3:$A$14,0)))/(D143-C143),INDEX(J$3:J$14,MATCH(B143,$A$3:$A$14,0))),IF(E143=9,IF(ISERROR(MATCH(B143,$A$3:$A$14,0)),((B143-C143)*INDEX(K$3:K$14,MATCH(D143,$A$3:$A$14,0))+ABS(B143-D143)*INDEX(K$3:K$14,MATCH(C143,$A$3:$A$14,0)))/(D143-C143),INDEX(K$3:K$14,MATCH(B143,$A$3:$A$14,0))),IF(E143=0,IF(ISERROR(MATCH(B143,$A$3:$A$14,0)),((B143-C143)*INDEX(L$3:L$14,MATCH(D143,$A$3:$A$14,0))+ABS(B143-D143)*INDEX(L$3:L$14,MATCH(C143,$A$3:$A$14,0)))/(D143-C143),INDEX(L$3:L$14,MATCH(B143,$A$3:$A$14,0))),"Kondensatoen zwischen 0 und 9"))))))))))</f>
        <v>0</v>
      </c>
    </row>
    <row r="144" spans="1:6">
      <c r="A144" s="12">
        <v>125</v>
      </c>
      <c r="B144">
        <f>Eingabe!D125</f>
        <v>0</v>
      </c>
      <c r="C144">
        <f t="array" ref="C144">MAX(IF($A$3:$A$14&lt;=B144,IF($A$3:$A$14&lt;&gt;"",$A$3:$A$14)))</f>
        <v>0</v>
      </c>
      <c r="D144">
        <f t="array" ref="D144">MIN(IF($A$3:$A$14&gt;=B144,IF($A$3:$A$14&lt;&gt;"",$A$3:$A$14)))</f>
        <v>0</v>
      </c>
      <c r="E144">
        <f>Eingabe!C125</f>
        <v>0</v>
      </c>
      <c r="F144">
        <f t="array" ref="F144">IF(E144=1,IF(ISERROR(MATCH(B144,$A$3:$A$14,0)),((B144-C144)*INDEX(C$3:C$14,MATCH(D144,$A$3:$A$14,0))+ABS(B144-D144)*INDEX(C$3:C$14,MATCH(C144,$A$3:$A$14,0)))/(D144-C144),INDEX(C$3:C$14,MATCH(B144,$A$3:$A$14,0))),IF(E144=2,IF(ISERROR(MATCH(B144,$A$3:$A$14,0)),((B144-C144)*INDEX(D$3:D$14,MATCH(D144,$A$3:$A$14,0))+ABS(B144-D144)*INDEX(D$3:D$14,MATCH(C144,$A$3:$A$14,0)))/(D144-C144),INDEX(D$3:D$14,MATCH(B144,$A$3:$A$14,0))),IF(E144=3,IF(ISERROR(MATCH(B144,$A$3:$A$14,0)),((B144-C144)*INDEX(E$3:E$14,MATCH(D144,$A$3:$A$14,0))+ABS(B144-D144)*INDEX(E$3:E$14,MATCH(C144,$A$3:$A$14,0)))/(D144-C144),INDEX(E$3:E$14,MATCH(B144,$A$3:$A$14,0))),IF(E144=4,IF(ISERROR(MATCH(B144,$A$3:$A$14,0)),((B144-C144)*INDEX(F$3:F$14,MATCH(D144,$A$3:$A$14,0))+ABS(B144-D144)*INDEX(F$3:F$14,MATCH(C144,$A$3:$A$14,0)))/(D144-C144),INDEX(F$3:F$14,MATCH(B144,$A$3:$A$14,0))),IF(E144=5,IF(ISERROR(MATCH(B144,$A$3:$A$14,0)),((B144-C144)*INDEX(G$3:G$14,MATCH(D144,$A$3:$A$14,0))+ABS(B144-D144)*INDEX(G$3:G$14,MATCH(C144,$A$3:$A$14,0)))/(D144-C144),INDEX(G$3:G$14,MATCH(B144,$A$3:$A$14,0))),IF(E144=6,IF(ISERROR(MATCH(B144,$A$3:$A$14,0)),((B144-C144)*INDEX(H$3:H$14,MATCH(D144,$A$3:$A$14,0))+ABS(B144-D144)*INDEX(H$3:H$14,MATCH(C144,$A$3:$A$14,0)))/(D144-C144),INDEX(H$3:H$14,MATCH(B144,$A$3:$A$14,0))),IF(E144=7,IF(ISERROR(MATCH(B144,$A$3:$A$14,0)),((B144-C144)*INDEX(I$3:I$14,MATCH(D144,$A$3:$A$14,0))+ABS(B144-D144)*INDEX(I$3:I$14,MATCH(C144,$A$3:$A$14,0)))/(D144-C144),INDEX(I$3:I$14,MATCH(B144,$A$3:$A$14,0))),IF(E144=8,IF(ISERROR(MATCH(B144,$A$3:$A$14,0)),((B144-C144)*INDEX(J$3:J$14,MATCH(D144,$A$3:$A$14,0))+ABS(B144-D144)*INDEX(J$3:J$14,MATCH(C144,$A$3:$A$14,0)))/(D144-C144),INDEX(J$3:J$14,MATCH(B144,$A$3:$A$14,0))),IF(E144=9,IF(ISERROR(MATCH(B144,$A$3:$A$14,0)),((B144-C144)*INDEX(K$3:K$14,MATCH(D144,$A$3:$A$14,0))+ABS(B144-D144)*INDEX(K$3:K$14,MATCH(C144,$A$3:$A$14,0)))/(D144-C144),INDEX(K$3:K$14,MATCH(B144,$A$3:$A$14,0))),IF(E144=0,IF(ISERROR(MATCH(B144,$A$3:$A$14,0)),((B144-C144)*INDEX(L$3:L$14,MATCH(D144,$A$3:$A$14,0))+ABS(B144-D144)*INDEX(L$3:L$14,MATCH(C144,$A$3:$A$14,0)))/(D144-C144),INDEX(L$3:L$14,MATCH(B144,$A$3:$A$14,0))),"Kondensatoen zwischen 0 und 9"))))))))))</f>
        <v>0</v>
      </c>
    </row>
    <row r="145" spans="1:6">
      <c r="A145" s="12">
        <v>126</v>
      </c>
      <c r="B145">
        <f>Eingabe!D126</f>
        <v>0</v>
      </c>
      <c r="C145">
        <f t="array" ref="C145">MAX(IF($A$3:$A$14&lt;=B145,IF($A$3:$A$14&lt;&gt;"",$A$3:$A$14)))</f>
        <v>0</v>
      </c>
      <c r="D145">
        <f t="array" ref="D145">MIN(IF($A$3:$A$14&gt;=B145,IF($A$3:$A$14&lt;&gt;"",$A$3:$A$14)))</f>
        <v>0</v>
      </c>
      <c r="E145">
        <f>Eingabe!C126</f>
        <v>0</v>
      </c>
      <c r="F145">
        <f t="array" ref="F145">IF(E145=1,IF(ISERROR(MATCH(B145,$A$3:$A$14,0)),((B145-C145)*INDEX(C$3:C$14,MATCH(D145,$A$3:$A$14,0))+ABS(B145-D145)*INDEX(C$3:C$14,MATCH(C145,$A$3:$A$14,0)))/(D145-C145),INDEX(C$3:C$14,MATCH(B145,$A$3:$A$14,0))),IF(E145=2,IF(ISERROR(MATCH(B145,$A$3:$A$14,0)),((B145-C145)*INDEX(D$3:D$14,MATCH(D145,$A$3:$A$14,0))+ABS(B145-D145)*INDEX(D$3:D$14,MATCH(C145,$A$3:$A$14,0)))/(D145-C145),INDEX(D$3:D$14,MATCH(B145,$A$3:$A$14,0))),IF(E145=3,IF(ISERROR(MATCH(B145,$A$3:$A$14,0)),((B145-C145)*INDEX(E$3:E$14,MATCH(D145,$A$3:$A$14,0))+ABS(B145-D145)*INDEX(E$3:E$14,MATCH(C145,$A$3:$A$14,0)))/(D145-C145),INDEX(E$3:E$14,MATCH(B145,$A$3:$A$14,0))),IF(E145=4,IF(ISERROR(MATCH(B145,$A$3:$A$14,0)),((B145-C145)*INDEX(F$3:F$14,MATCH(D145,$A$3:$A$14,0))+ABS(B145-D145)*INDEX(F$3:F$14,MATCH(C145,$A$3:$A$14,0)))/(D145-C145),INDEX(F$3:F$14,MATCH(B145,$A$3:$A$14,0))),IF(E145=5,IF(ISERROR(MATCH(B145,$A$3:$A$14,0)),((B145-C145)*INDEX(G$3:G$14,MATCH(D145,$A$3:$A$14,0))+ABS(B145-D145)*INDEX(G$3:G$14,MATCH(C145,$A$3:$A$14,0)))/(D145-C145),INDEX(G$3:G$14,MATCH(B145,$A$3:$A$14,0))),IF(E145=6,IF(ISERROR(MATCH(B145,$A$3:$A$14,0)),((B145-C145)*INDEX(H$3:H$14,MATCH(D145,$A$3:$A$14,0))+ABS(B145-D145)*INDEX(H$3:H$14,MATCH(C145,$A$3:$A$14,0)))/(D145-C145),INDEX(H$3:H$14,MATCH(B145,$A$3:$A$14,0))),IF(E145=7,IF(ISERROR(MATCH(B145,$A$3:$A$14,0)),((B145-C145)*INDEX(I$3:I$14,MATCH(D145,$A$3:$A$14,0))+ABS(B145-D145)*INDEX(I$3:I$14,MATCH(C145,$A$3:$A$14,0)))/(D145-C145),INDEX(I$3:I$14,MATCH(B145,$A$3:$A$14,0))),IF(E145=8,IF(ISERROR(MATCH(B145,$A$3:$A$14,0)),((B145-C145)*INDEX(J$3:J$14,MATCH(D145,$A$3:$A$14,0))+ABS(B145-D145)*INDEX(J$3:J$14,MATCH(C145,$A$3:$A$14,0)))/(D145-C145),INDEX(J$3:J$14,MATCH(B145,$A$3:$A$14,0))),IF(E145=9,IF(ISERROR(MATCH(B145,$A$3:$A$14,0)),((B145-C145)*INDEX(K$3:K$14,MATCH(D145,$A$3:$A$14,0))+ABS(B145-D145)*INDEX(K$3:K$14,MATCH(C145,$A$3:$A$14,0)))/(D145-C145),INDEX(K$3:K$14,MATCH(B145,$A$3:$A$14,0))),IF(E145=0,IF(ISERROR(MATCH(B145,$A$3:$A$14,0)),((B145-C145)*INDEX(L$3:L$14,MATCH(D145,$A$3:$A$14,0))+ABS(B145-D145)*INDEX(L$3:L$14,MATCH(C145,$A$3:$A$14,0)))/(D145-C145),INDEX(L$3:L$14,MATCH(B145,$A$3:$A$14,0))),"Kondensatoen zwischen 0 und 9"))))))))))</f>
        <v>0</v>
      </c>
    </row>
    <row r="146" spans="1:6">
      <c r="A146" s="12">
        <v>127</v>
      </c>
      <c r="B146">
        <f>Eingabe!D127</f>
        <v>0</v>
      </c>
      <c r="C146">
        <f t="array" ref="C146">MAX(IF($A$3:$A$14&lt;=B146,IF($A$3:$A$14&lt;&gt;"",$A$3:$A$14)))</f>
        <v>0</v>
      </c>
      <c r="D146">
        <f t="array" ref="D146">MIN(IF($A$3:$A$14&gt;=B146,IF($A$3:$A$14&lt;&gt;"",$A$3:$A$14)))</f>
        <v>0</v>
      </c>
      <c r="E146">
        <f>Eingabe!C127</f>
        <v>0</v>
      </c>
      <c r="F146">
        <f t="array" ref="F146">IF(E146=1,IF(ISERROR(MATCH(B146,$A$3:$A$14,0)),((B146-C146)*INDEX(C$3:C$14,MATCH(D146,$A$3:$A$14,0))+ABS(B146-D146)*INDEX(C$3:C$14,MATCH(C146,$A$3:$A$14,0)))/(D146-C146),INDEX(C$3:C$14,MATCH(B146,$A$3:$A$14,0))),IF(E146=2,IF(ISERROR(MATCH(B146,$A$3:$A$14,0)),((B146-C146)*INDEX(D$3:D$14,MATCH(D146,$A$3:$A$14,0))+ABS(B146-D146)*INDEX(D$3:D$14,MATCH(C146,$A$3:$A$14,0)))/(D146-C146),INDEX(D$3:D$14,MATCH(B146,$A$3:$A$14,0))),IF(E146=3,IF(ISERROR(MATCH(B146,$A$3:$A$14,0)),((B146-C146)*INDEX(E$3:E$14,MATCH(D146,$A$3:$A$14,0))+ABS(B146-D146)*INDEX(E$3:E$14,MATCH(C146,$A$3:$A$14,0)))/(D146-C146),INDEX(E$3:E$14,MATCH(B146,$A$3:$A$14,0))),IF(E146=4,IF(ISERROR(MATCH(B146,$A$3:$A$14,0)),((B146-C146)*INDEX(F$3:F$14,MATCH(D146,$A$3:$A$14,0))+ABS(B146-D146)*INDEX(F$3:F$14,MATCH(C146,$A$3:$A$14,0)))/(D146-C146),INDEX(F$3:F$14,MATCH(B146,$A$3:$A$14,0))),IF(E146=5,IF(ISERROR(MATCH(B146,$A$3:$A$14,0)),((B146-C146)*INDEX(G$3:G$14,MATCH(D146,$A$3:$A$14,0))+ABS(B146-D146)*INDEX(G$3:G$14,MATCH(C146,$A$3:$A$14,0)))/(D146-C146),INDEX(G$3:G$14,MATCH(B146,$A$3:$A$14,0))),IF(E146=6,IF(ISERROR(MATCH(B146,$A$3:$A$14,0)),((B146-C146)*INDEX(H$3:H$14,MATCH(D146,$A$3:$A$14,0))+ABS(B146-D146)*INDEX(H$3:H$14,MATCH(C146,$A$3:$A$14,0)))/(D146-C146),INDEX(H$3:H$14,MATCH(B146,$A$3:$A$14,0))),IF(E146=7,IF(ISERROR(MATCH(B146,$A$3:$A$14,0)),((B146-C146)*INDEX(I$3:I$14,MATCH(D146,$A$3:$A$14,0))+ABS(B146-D146)*INDEX(I$3:I$14,MATCH(C146,$A$3:$A$14,0)))/(D146-C146),INDEX(I$3:I$14,MATCH(B146,$A$3:$A$14,0))),IF(E146=8,IF(ISERROR(MATCH(B146,$A$3:$A$14,0)),((B146-C146)*INDEX(J$3:J$14,MATCH(D146,$A$3:$A$14,0))+ABS(B146-D146)*INDEX(J$3:J$14,MATCH(C146,$A$3:$A$14,0)))/(D146-C146),INDEX(J$3:J$14,MATCH(B146,$A$3:$A$14,0))),IF(E146=9,IF(ISERROR(MATCH(B146,$A$3:$A$14,0)),((B146-C146)*INDEX(K$3:K$14,MATCH(D146,$A$3:$A$14,0))+ABS(B146-D146)*INDEX(K$3:K$14,MATCH(C146,$A$3:$A$14,0)))/(D146-C146),INDEX(K$3:K$14,MATCH(B146,$A$3:$A$14,0))),IF(E146=0,IF(ISERROR(MATCH(B146,$A$3:$A$14,0)),((B146-C146)*INDEX(L$3:L$14,MATCH(D146,$A$3:$A$14,0))+ABS(B146-D146)*INDEX(L$3:L$14,MATCH(C146,$A$3:$A$14,0)))/(D146-C146),INDEX(L$3:L$14,MATCH(B146,$A$3:$A$14,0))),"Kondensatoen zwischen 0 und 9"))))))))))</f>
        <v>0</v>
      </c>
    </row>
    <row r="147" spans="1:6">
      <c r="A147" s="12">
        <v>128</v>
      </c>
      <c r="B147">
        <f>Eingabe!D128</f>
        <v>0</v>
      </c>
      <c r="C147">
        <f t="array" ref="C147">MAX(IF($A$3:$A$14&lt;=B147,IF($A$3:$A$14&lt;&gt;"",$A$3:$A$14)))</f>
        <v>0</v>
      </c>
      <c r="D147">
        <f t="array" ref="D147">MIN(IF($A$3:$A$14&gt;=B147,IF($A$3:$A$14&lt;&gt;"",$A$3:$A$14)))</f>
        <v>0</v>
      </c>
      <c r="E147">
        <f>Eingabe!C128</f>
        <v>0</v>
      </c>
      <c r="F147">
        <f t="array" ref="F147">IF(E147=1,IF(ISERROR(MATCH(B147,$A$3:$A$14,0)),((B147-C147)*INDEX(C$3:C$14,MATCH(D147,$A$3:$A$14,0))+ABS(B147-D147)*INDEX(C$3:C$14,MATCH(C147,$A$3:$A$14,0)))/(D147-C147),INDEX(C$3:C$14,MATCH(B147,$A$3:$A$14,0))),IF(E147=2,IF(ISERROR(MATCH(B147,$A$3:$A$14,0)),((B147-C147)*INDEX(D$3:D$14,MATCH(D147,$A$3:$A$14,0))+ABS(B147-D147)*INDEX(D$3:D$14,MATCH(C147,$A$3:$A$14,0)))/(D147-C147),INDEX(D$3:D$14,MATCH(B147,$A$3:$A$14,0))),IF(E147=3,IF(ISERROR(MATCH(B147,$A$3:$A$14,0)),((B147-C147)*INDEX(E$3:E$14,MATCH(D147,$A$3:$A$14,0))+ABS(B147-D147)*INDEX(E$3:E$14,MATCH(C147,$A$3:$A$14,0)))/(D147-C147),INDEX(E$3:E$14,MATCH(B147,$A$3:$A$14,0))),IF(E147=4,IF(ISERROR(MATCH(B147,$A$3:$A$14,0)),((B147-C147)*INDEX(F$3:F$14,MATCH(D147,$A$3:$A$14,0))+ABS(B147-D147)*INDEX(F$3:F$14,MATCH(C147,$A$3:$A$14,0)))/(D147-C147),INDEX(F$3:F$14,MATCH(B147,$A$3:$A$14,0))),IF(E147=5,IF(ISERROR(MATCH(B147,$A$3:$A$14,0)),((B147-C147)*INDEX(G$3:G$14,MATCH(D147,$A$3:$A$14,0))+ABS(B147-D147)*INDEX(G$3:G$14,MATCH(C147,$A$3:$A$14,0)))/(D147-C147),INDEX(G$3:G$14,MATCH(B147,$A$3:$A$14,0))),IF(E147=6,IF(ISERROR(MATCH(B147,$A$3:$A$14,0)),((B147-C147)*INDEX(H$3:H$14,MATCH(D147,$A$3:$A$14,0))+ABS(B147-D147)*INDEX(H$3:H$14,MATCH(C147,$A$3:$A$14,0)))/(D147-C147),INDEX(H$3:H$14,MATCH(B147,$A$3:$A$14,0))),IF(E147=7,IF(ISERROR(MATCH(B147,$A$3:$A$14,0)),((B147-C147)*INDEX(I$3:I$14,MATCH(D147,$A$3:$A$14,0))+ABS(B147-D147)*INDEX(I$3:I$14,MATCH(C147,$A$3:$A$14,0)))/(D147-C147),INDEX(I$3:I$14,MATCH(B147,$A$3:$A$14,0))),IF(E147=8,IF(ISERROR(MATCH(B147,$A$3:$A$14,0)),((B147-C147)*INDEX(J$3:J$14,MATCH(D147,$A$3:$A$14,0))+ABS(B147-D147)*INDEX(J$3:J$14,MATCH(C147,$A$3:$A$14,0)))/(D147-C147),INDEX(J$3:J$14,MATCH(B147,$A$3:$A$14,0))),IF(E147=9,IF(ISERROR(MATCH(B147,$A$3:$A$14,0)),((B147-C147)*INDEX(K$3:K$14,MATCH(D147,$A$3:$A$14,0))+ABS(B147-D147)*INDEX(K$3:K$14,MATCH(C147,$A$3:$A$14,0)))/(D147-C147),INDEX(K$3:K$14,MATCH(B147,$A$3:$A$14,0))),IF(E147=0,IF(ISERROR(MATCH(B147,$A$3:$A$14,0)),((B147-C147)*INDEX(L$3:L$14,MATCH(D147,$A$3:$A$14,0))+ABS(B147-D147)*INDEX(L$3:L$14,MATCH(C147,$A$3:$A$14,0)))/(D147-C147),INDEX(L$3:L$14,MATCH(B147,$A$3:$A$14,0))),"Kondensatoen zwischen 0 und 9"))))))))))</f>
        <v>0</v>
      </c>
    </row>
    <row r="148" spans="1:6">
      <c r="A148" s="12">
        <v>129</v>
      </c>
      <c r="B148">
        <f>Eingabe!D129</f>
        <v>0</v>
      </c>
      <c r="C148">
        <f t="array" ref="C148">MAX(IF($A$3:$A$14&lt;=B148,IF($A$3:$A$14&lt;&gt;"",$A$3:$A$14)))</f>
        <v>0</v>
      </c>
      <c r="D148">
        <f t="array" ref="D148">MIN(IF($A$3:$A$14&gt;=B148,IF($A$3:$A$14&lt;&gt;"",$A$3:$A$14)))</f>
        <v>0</v>
      </c>
      <c r="E148">
        <f>Eingabe!C129</f>
        <v>0</v>
      </c>
      <c r="F148">
        <f t="array" ref="F148">IF(E148=1,IF(ISERROR(MATCH(B148,$A$3:$A$14,0)),((B148-C148)*INDEX(C$3:C$14,MATCH(D148,$A$3:$A$14,0))+ABS(B148-D148)*INDEX(C$3:C$14,MATCH(C148,$A$3:$A$14,0)))/(D148-C148),INDEX(C$3:C$14,MATCH(B148,$A$3:$A$14,0))),IF(E148=2,IF(ISERROR(MATCH(B148,$A$3:$A$14,0)),((B148-C148)*INDEX(D$3:D$14,MATCH(D148,$A$3:$A$14,0))+ABS(B148-D148)*INDEX(D$3:D$14,MATCH(C148,$A$3:$A$14,0)))/(D148-C148),INDEX(D$3:D$14,MATCH(B148,$A$3:$A$14,0))),IF(E148=3,IF(ISERROR(MATCH(B148,$A$3:$A$14,0)),((B148-C148)*INDEX(E$3:E$14,MATCH(D148,$A$3:$A$14,0))+ABS(B148-D148)*INDEX(E$3:E$14,MATCH(C148,$A$3:$A$14,0)))/(D148-C148),INDEX(E$3:E$14,MATCH(B148,$A$3:$A$14,0))),IF(E148=4,IF(ISERROR(MATCH(B148,$A$3:$A$14,0)),((B148-C148)*INDEX(F$3:F$14,MATCH(D148,$A$3:$A$14,0))+ABS(B148-D148)*INDEX(F$3:F$14,MATCH(C148,$A$3:$A$14,0)))/(D148-C148),INDEX(F$3:F$14,MATCH(B148,$A$3:$A$14,0))),IF(E148=5,IF(ISERROR(MATCH(B148,$A$3:$A$14,0)),((B148-C148)*INDEX(G$3:G$14,MATCH(D148,$A$3:$A$14,0))+ABS(B148-D148)*INDEX(G$3:G$14,MATCH(C148,$A$3:$A$14,0)))/(D148-C148),INDEX(G$3:G$14,MATCH(B148,$A$3:$A$14,0))),IF(E148=6,IF(ISERROR(MATCH(B148,$A$3:$A$14,0)),((B148-C148)*INDEX(H$3:H$14,MATCH(D148,$A$3:$A$14,0))+ABS(B148-D148)*INDEX(H$3:H$14,MATCH(C148,$A$3:$A$14,0)))/(D148-C148),INDEX(H$3:H$14,MATCH(B148,$A$3:$A$14,0))),IF(E148=7,IF(ISERROR(MATCH(B148,$A$3:$A$14,0)),((B148-C148)*INDEX(I$3:I$14,MATCH(D148,$A$3:$A$14,0))+ABS(B148-D148)*INDEX(I$3:I$14,MATCH(C148,$A$3:$A$14,0)))/(D148-C148),INDEX(I$3:I$14,MATCH(B148,$A$3:$A$14,0))),IF(E148=8,IF(ISERROR(MATCH(B148,$A$3:$A$14,0)),((B148-C148)*INDEX(J$3:J$14,MATCH(D148,$A$3:$A$14,0))+ABS(B148-D148)*INDEX(J$3:J$14,MATCH(C148,$A$3:$A$14,0)))/(D148-C148),INDEX(J$3:J$14,MATCH(B148,$A$3:$A$14,0))),IF(E148=9,IF(ISERROR(MATCH(B148,$A$3:$A$14,0)),((B148-C148)*INDEX(K$3:K$14,MATCH(D148,$A$3:$A$14,0))+ABS(B148-D148)*INDEX(K$3:K$14,MATCH(C148,$A$3:$A$14,0)))/(D148-C148),INDEX(K$3:K$14,MATCH(B148,$A$3:$A$14,0))),IF(E148=0,IF(ISERROR(MATCH(B148,$A$3:$A$14,0)),((B148-C148)*INDEX(L$3:L$14,MATCH(D148,$A$3:$A$14,0))+ABS(B148-D148)*INDEX(L$3:L$14,MATCH(C148,$A$3:$A$14,0)))/(D148-C148),INDEX(L$3:L$14,MATCH(B148,$A$3:$A$14,0))),"Kondensatoen zwischen 0 und 9"))))))))))</f>
        <v>0</v>
      </c>
    </row>
    <row r="149" spans="1:6">
      <c r="A149" s="12">
        <v>130</v>
      </c>
      <c r="B149">
        <f>Eingabe!D130</f>
        <v>0</v>
      </c>
      <c r="C149">
        <f t="array" ref="C149">MAX(IF($A$3:$A$14&lt;=B149,IF($A$3:$A$14&lt;&gt;"",$A$3:$A$14)))</f>
        <v>0</v>
      </c>
      <c r="D149">
        <f t="array" ref="D149">MIN(IF($A$3:$A$14&gt;=B149,IF($A$3:$A$14&lt;&gt;"",$A$3:$A$14)))</f>
        <v>0</v>
      </c>
      <c r="E149">
        <f>Eingabe!C130</f>
        <v>0</v>
      </c>
      <c r="F149">
        <f t="array" ref="F149">IF(E149=1,IF(ISERROR(MATCH(B149,$A$3:$A$14,0)),((B149-C149)*INDEX(C$3:C$14,MATCH(D149,$A$3:$A$14,0))+ABS(B149-D149)*INDEX(C$3:C$14,MATCH(C149,$A$3:$A$14,0)))/(D149-C149),INDEX(C$3:C$14,MATCH(B149,$A$3:$A$14,0))),IF(E149=2,IF(ISERROR(MATCH(B149,$A$3:$A$14,0)),((B149-C149)*INDEX(D$3:D$14,MATCH(D149,$A$3:$A$14,0))+ABS(B149-D149)*INDEX(D$3:D$14,MATCH(C149,$A$3:$A$14,0)))/(D149-C149),INDEX(D$3:D$14,MATCH(B149,$A$3:$A$14,0))),IF(E149=3,IF(ISERROR(MATCH(B149,$A$3:$A$14,0)),((B149-C149)*INDEX(E$3:E$14,MATCH(D149,$A$3:$A$14,0))+ABS(B149-D149)*INDEX(E$3:E$14,MATCH(C149,$A$3:$A$14,0)))/(D149-C149),INDEX(E$3:E$14,MATCH(B149,$A$3:$A$14,0))),IF(E149=4,IF(ISERROR(MATCH(B149,$A$3:$A$14,0)),((B149-C149)*INDEX(F$3:F$14,MATCH(D149,$A$3:$A$14,0))+ABS(B149-D149)*INDEX(F$3:F$14,MATCH(C149,$A$3:$A$14,0)))/(D149-C149),INDEX(F$3:F$14,MATCH(B149,$A$3:$A$14,0))),IF(E149=5,IF(ISERROR(MATCH(B149,$A$3:$A$14,0)),((B149-C149)*INDEX(G$3:G$14,MATCH(D149,$A$3:$A$14,0))+ABS(B149-D149)*INDEX(G$3:G$14,MATCH(C149,$A$3:$A$14,0)))/(D149-C149),INDEX(G$3:G$14,MATCH(B149,$A$3:$A$14,0))),IF(E149=6,IF(ISERROR(MATCH(B149,$A$3:$A$14,0)),((B149-C149)*INDEX(H$3:H$14,MATCH(D149,$A$3:$A$14,0))+ABS(B149-D149)*INDEX(H$3:H$14,MATCH(C149,$A$3:$A$14,0)))/(D149-C149),INDEX(H$3:H$14,MATCH(B149,$A$3:$A$14,0))),IF(E149=7,IF(ISERROR(MATCH(B149,$A$3:$A$14,0)),((B149-C149)*INDEX(I$3:I$14,MATCH(D149,$A$3:$A$14,0))+ABS(B149-D149)*INDEX(I$3:I$14,MATCH(C149,$A$3:$A$14,0)))/(D149-C149),INDEX(I$3:I$14,MATCH(B149,$A$3:$A$14,0))),IF(E149=8,IF(ISERROR(MATCH(B149,$A$3:$A$14,0)),((B149-C149)*INDEX(J$3:J$14,MATCH(D149,$A$3:$A$14,0))+ABS(B149-D149)*INDEX(J$3:J$14,MATCH(C149,$A$3:$A$14,0)))/(D149-C149),INDEX(J$3:J$14,MATCH(B149,$A$3:$A$14,0))),IF(E149=9,IF(ISERROR(MATCH(B149,$A$3:$A$14,0)),((B149-C149)*INDEX(K$3:K$14,MATCH(D149,$A$3:$A$14,0))+ABS(B149-D149)*INDEX(K$3:K$14,MATCH(C149,$A$3:$A$14,0)))/(D149-C149),INDEX(K$3:K$14,MATCH(B149,$A$3:$A$14,0))),IF(E149=0,IF(ISERROR(MATCH(B149,$A$3:$A$14,0)),((B149-C149)*INDEX(L$3:L$14,MATCH(D149,$A$3:$A$14,0))+ABS(B149-D149)*INDEX(L$3:L$14,MATCH(C149,$A$3:$A$14,0)))/(D149-C149),INDEX(L$3:L$14,MATCH(B149,$A$3:$A$14,0))),"Kondensatoen zwischen 0 und 9"))))))))))</f>
        <v>0</v>
      </c>
    </row>
    <row r="150" spans="1:6">
      <c r="A150" s="12">
        <v>131</v>
      </c>
      <c r="B150">
        <f>Eingabe!D131</f>
        <v>0</v>
      </c>
      <c r="C150">
        <f t="array" ref="C150">MAX(IF($A$3:$A$14&lt;=B150,IF($A$3:$A$14&lt;&gt;"",$A$3:$A$14)))</f>
        <v>0</v>
      </c>
      <c r="D150">
        <f t="array" ref="D150">MIN(IF($A$3:$A$14&gt;=B150,IF($A$3:$A$14&lt;&gt;"",$A$3:$A$14)))</f>
        <v>0</v>
      </c>
      <c r="E150">
        <f>Eingabe!C131</f>
        <v>0</v>
      </c>
      <c r="F150">
        <f t="array" ref="F150">IF(E150=1,IF(ISERROR(MATCH(B150,$A$3:$A$14,0)),((B150-C150)*INDEX(C$3:C$14,MATCH(D150,$A$3:$A$14,0))+ABS(B150-D150)*INDEX(C$3:C$14,MATCH(C150,$A$3:$A$14,0)))/(D150-C150),INDEX(C$3:C$14,MATCH(B150,$A$3:$A$14,0))),IF(E150=2,IF(ISERROR(MATCH(B150,$A$3:$A$14,0)),((B150-C150)*INDEX(D$3:D$14,MATCH(D150,$A$3:$A$14,0))+ABS(B150-D150)*INDEX(D$3:D$14,MATCH(C150,$A$3:$A$14,0)))/(D150-C150),INDEX(D$3:D$14,MATCH(B150,$A$3:$A$14,0))),IF(E150=3,IF(ISERROR(MATCH(B150,$A$3:$A$14,0)),((B150-C150)*INDEX(E$3:E$14,MATCH(D150,$A$3:$A$14,0))+ABS(B150-D150)*INDEX(E$3:E$14,MATCH(C150,$A$3:$A$14,0)))/(D150-C150),INDEX(E$3:E$14,MATCH(B150,$A$3:$A$14,0))),IF(E150=4,IF(ISERROR(MATCH(B150,$A$3:$A$14,0)),((B150-C150)*INDEX(F$3:F$14,MATCH(D150,$A$3:$A$14,0))+ABS(B150-D150)*INDEX(F$3:F$14,MATCH(C150,$A$3:$A$14,0)))/(D150-C150),INDEX(F$3:F$14,MATCH(B150,$A$3:$A$14,0))),IF(E150=5,IF(ISERROR(MATCH(B150,$A$3:$A$14,0)),((B150-C150)*INDEX(G$3:G$14,MATCH(D150,$A$3:$A$14,0))+ABS(B150-D150)*INDEX(G$3:G$14,MATCH(C150,$A$3:$A$14,0)))/(D150-C150),INDEX(G$3:G$14,MATCH(B150,$A$3:$A$14,0))),IF(E150=6,IF(ISERROR(MATCH(B150,$A$3:$A$14,0)),((B150-C150)*INDEX(H$3:H$14,MATCH(D150,$A$3:$A$14,0))+ABS(B150-D150)*INDEX(H$3:H$14,MATCH(C150,$A$3:$A$14,0)))/(D150-C150),INDEX(H$3:H$14,MATCH(B150,$A$3:$A$14,0))),IF(E150=7,IF(ISERROR(MATCH(B150,$A$3:$A$14,0)),((B150-C150)*INDEX(I$3:I$14,MATCH(D150,$A$3:$A$14,0))+ABS(B150-D150)*INDEX(I$3:I$14,MATCH(C150,$A$3:$A$14,0)))/(D150-C150),INDEX(I$3:I$14,MATCH(B150,$A$3:$A$14,0))),IF(E150=8,IF(ISERROR(MATCH(B150,$A$3:$A$14,0)),((B150-C150)*INDEX(J$3:J$14,MATCH(D150,$A$3:$A$14,0))+ABS(B150-D150)*INDEX(J$3:J$14,MATCH(C150,$A$3:$A$14,0)))/(D150-C150),INDEX(J$3:J$14,MATCH(B150,$A$3:$A$14,0))),IF(E150=9,IF(ISERROR(MATCH(B150,$A$3:$A$14,0)),((B150-C150)*INDEX(K$3:K$14,MATCH(D150,$A$3:$A$14,0))+ABS(B150-D150)*INDEX(K$3:K$14,MATCH(C150,$A$3:$A$14,0)))/(D150-C150),INDEX(K$3:K$14,MATCH(B150,$A$3:$A$14,0))),IF(E150=0,IF(ISERROR(MATCH(B150,$A$3:$A$14,0)),((B150-C150)*INDEX(L$3:L$14,MATCH(D150,$A$3:$A$14,0))+ABS(B150-D150)*INDEX(L$3:L$14,MATCH(C150,$A$3:$A$14,0)))/(D150-C150),INDEX(L$3:L$14,MATCH(B150,$A$3:$A$14,0))),"Kondensatoen zwischen 0 und 9"))))))))))</f>
        <v>0</v>
      </c>
    </row>
    <row r="151" spans="1:6">
      <c r="A151" s="12">
        <v>132</v>
      </c>
      <c r="B151">
        <f>Eingabe!D132</f>
        <v>0</v>
      </c>
      <c r="C151">
        <f t="array" ref="C151">MAX(IF($A$3:$A$14&lt;=B151,IF($A$3:$A$14&lt;&gt;"",$A$3:$A$14)))</f>
        <v>0</v>
      </c>
      <c r="D151">
        <f t="array" ref="D151">MIN(IF($A$3:$A$14&gt;=B151,IF($A$3:$A$14&lt;&gt;"",$A$3:$A$14)))</f>
        <v>0</v>
      </c>
      <c r="E151">
        <f>Eingabe!C132</f>
        <v>0</v>
      </c>
      <c r="F151">
        <f t="array" ref="F151">IF(E151=1,IF(ISERROR(MATCH(B151,$A$3:$A$14,0)),((B151-C151)*INDEX(C$3:C$14,MATCH(D151,$A$3:$A$14,0))+ABS(B151-D151)*INDEX(C$3:C$14,MATCH(C151,$A$3:$A$14,0)))/(D151-C151),INDEX(C$3:C$14,MATCH(B151,$A$3:$A$14,0))),IF(E151=2,IF(ISERROR(MATCH(B151,$A$3:$A$14,0)),((B151-C151)*INDEX(D$3:D$14,MATCH(D151,$A$3:$A$14,0))+ABS(B151-D151)*INDEX(D$3:D$14,MATCH(C151,$A$3:$A$14,0)))/(D151-C151),INDEX(D$3:D$14,MATCH(B151,$A$3:$A$14,0))),IF(E151=3,IF(ISERROR(MATCH(B151,$A$3:$A$14,0)),((B151-C151)*INDEX(E$3:E$14,MATCH(D151,$A$3:$A$14,0))+ABS(B151-D151)*INDEX(E$3:E$14,MATCH(C151,$A$3:$A$14,0)))/(D151-C151),INDEX(E$3:E$14,MATCH(B151,$A$3:$A$14,0))),IF(E151=4,IF(ISERROR(MATCH(B151,$A$3:$A$14,0)),((B151-C151)*INDEX(F$3:F$14,MATCH(D151,$A$3:$A$14,0))+ABS(B151-D151)*INDEX(F$3:F$14,MATCH(C151,$A$3:$A$14,0)))/(D151-C151),INDEX(F$3:F$14,MATCH(B151,$A$3:$A$14,0))),IF(E151=5,IF(ISERROR(MATCH(B151,$A$3:$A$14,0)),((B151-C151)*INDEX(G$3:G$14,MATCH(D151,$A$3:$A$14,0))+ABS(B151-D151)*INDEX(G$3:G$14,MATCH(C151,$A$3:$A$14,0)))/(D151-C151),INDEX(G$3:G$14,MATCH(B151,$A$3:$A$14,0))),IF(E151=6,IF(ISERROR(MATCH(B151,$A$3:$A$14,0)),((B151-C151)*INDEX(H$3:H$14,MATCH(D151,$A$3:$A$14,0))+ABS(B151-D151)*INDEX(H$3:H$14,MATCH(C151,$A$3:$A$14,0)))/(D151-C151),INDEX(H$3:H$14,MATCH(B151,$A$3:$A$14,0))),IF(E151=7,IF(ISERROR(MATCH(B151,$A$3:$A$14,0)),((B151-C151)*INDEX(I$3:I$14,MATCH(D151,$A$3:$A$14,0))+ABS(B151-D151)*INDEX(I$3:I$14,MATCH(C151,$A$3:$A$14,0)))/(D151-C151),INDEX(I$3:I$14,MATCH(B151,$A$3:$A$14,0))),IF(E151=8,IF(ISERROR(MATCH(B151,$A$3:$A$14,0)),((B151-C151)*INDEX(J$3:J$14,MATCH(D151,$A$3:$A$14,0))+ABS(B151-D151)*INDEX(J$3:J$14,MATCH(C151,$A$3:$A$14,0)))/(D151-C151),INDEX(J$3:J$14,MATCH(B151,$A$3:$A$14,0))),IF(E151=9,IF(ISERROR(MATCH(B151,$A$3:$A$14,0)),((B151-C151)*INDEX(K$3:K$14,MATCH(D151,$A$3:$A$14,0))+ABS(B151-D151)*INDEX(K$3:K$14,MATCH(C151,$A$3:$A$14,0)))/(D151-C151),INDEX(K$3:K$14,MATCH(B151,$A$3:$A$14,0))),IF(E151=0,IF(ISERROR(MATCH(B151,$A$3:$A$14,0)),((B151-C151)*INDEX(L$3:L$14,MATCH(D151,$A$3:$A$14,0))+ABS(B151-D151)*INDEX(L$3:L$14,MATCH(C151,$A$3:$A$14,0)))/(D151-C151),INDEX(L$3:L$14,MATCH(B151,$A$3:$A$14,0))),"Kondensatoen zwischen 0 und 9"))))))))))</f>
        <v>0</v>
      </c>
    </row>
    <row r="152" spans="1:6">
      <c r="A152" s="12">
        <v>133</v>
      </c>
      <c r="B152">
        <f>Eingabe!D133</f>
        <v>0</v>
      </c>
      <c r="C152">
        <f t="array" ref="C152">MAX(IF($A$3:$A$14&lt;=B152,IF($A$3:$A$14&lt;&gt;"",$A$3:$A$14)))</f>
        <v>0</v>
      </c>
      <c r="D152">
        <f t="array" ref="D152">MIN(IF($A$3:$A$14&gt;=B152,IF($A$3:$A$14&lt;&gt;"",$A$3:$A$14)))</f>
        <v>0</v>
      </c>
      <c r="E152">
        <f>Eingabe!C133</f>
        <v>0</v>
      </c>
      <c r="F152">
        <f t="array" ref="F152">IF(E152=1,IF(ISERROR(MATCH(B152,$A$3:$A$14,0)),((B152-C152)*INDEX(C$3:C$14,MATCH(D152,$A$3:$A$14,0))+ABS(B152-D152)*INDEX(C$3:C$14,MATCH(C152,$A$3:$A$14,0)))/(D152-C152),INDEX(C$3:C$14,MATCH(B152,$A$3:$A$14,0))),IF(E152=2,IF(ISERROR(MATCH(B152,$A$3:$A$14,0)),((B152-C152)*INDEX(D$3:D$14,MATCH(D152,$A$3:$A$14,0))+ABS(B152-D152)*INDEX(D$3:D$14,MATCH(C152,$A$3:$A$14,0)))/(D152-C152),INDEX(D$3:D$14,MATCH(B152,$A$3:$A$14,0))),IF(E152=3,IF(ISERROR(MATCH(B152,$A$3:$A$14,0)),((B152-C152)*INDEX(E$3:E$14,MATCH(D152,$A$3:$A$14,0))+ABS(B152-D152)*INDEX(E$3:E$14,MATCH(C152,$A$3:$A$14,0)))/(D152-C152),INDEX(E$3:E$14,MATCH(B152,$A$3:$A$14,0))),IF(E152=4,IF(ISERROR(MATCH(B152,$A$3:$A$14,0)),((B152-C152)*INDEX(F$3:F$14,MATCH(D152,$A$3:$A$14,0))+ABS(B152-D152)*INDEX(F$3:F$14,MATCH(C152,$A$3:$A$14,0)))/(D152-C152),INDEX(F$3:F$14,MATCH(B152,$A$3:$A$14,0))),IF(E152=5,IF(ISERROR(MATCH(B152,$A$3:$A$14,0)),((B152-C152)*INDEX(G$3:G$14,MATCH(D152,$A$3:$A$14,0))+ABS(B152-D152)*INDEX(G$3:G$14,MATCH(C152,$A$3:$A$14,0)))/(D152-C152),INDEX(G$3:G$14,MATCH(B152,$A$3:$A$14,0))),IF(E152=6,IF(ISERROR(MATCH(B152,$A$3:$A$14,0)),((B152-C152)*INDEX(H$3:H$14,MATCH(D152,$A$3:$A$14,0))+ABS(B152-D152)*INDEX(H$3:H$14,MATCH(C152,$A$3:$A$14,0)))/(D152-C152),INDEX(H$3:H$14,MATCH(B152,$A$3:$A$14,0))),IF(E152=7,IF(ISERROR(MATCH(B152,$A$3:$A$14,0)),((B152-C152)*INDEX(I$3:I$14,MATCH(D152,$A$3:$A$14,0))+ABS(B152-D152)*INDEX(I$3:I$14,MATCH(C152,$A$3:$A$14,0)))/(D152-C152),INDEX(I$3:I$14,MATCH(B152,$A$3:$A$14,0))),IF(E152=8,IF(ISERROR(MATCH(B152,$A$3:$A$14,0)),((B152-C152)*INDEX(J$3:J$14,MATCH(D152,$A$3:$A$14,0))+ABS(B152-D152)*INDEX(J$3:J$14,MATCH(C152,$A$3:$A$14,0)))/(D152-C152),INDEX(J$3:J$14,MATCH(B152,$A$3:$A$14,0))),IF(E152=9,IF(ISERROR(MATCH(B152,$A$3:$A$14,0)),((B152-C152)*INDEX(K$3:K$14,MATCH(D152,$A$3:$A$14,0))+ABS(B152-D152)*INDEX(K$3:K$14,MATCH(C152,$A$3:$A$14,0)))/(D152-C152),INDEX(K$3:K$14,MATCH(B152,$A$3:$A$14,0))),IF(E152=0,IF(ISERROR(MATCH(B152,$A$3:$A$14,0)),((B152-C152)*INDEX(L$3:L$14,MATCH(D152,$A$3:$A$14,0))+ABS(B152-D152)*INDEX(L$3:L$14,MATCH(C152,$A$3:$A$14,0)))/(D152-C152),INDEX(L$3:L$14,MATCH(B152,$A$3:$A$14,0))),"Kondensatoen zwischen 0 und 9"))))))))))</f>
        <v>0</v>
      </c>
    </row>
    <row r="153" spans="1:6">
      <c r="A153" s="12">
        <v>134</v>
      </c>
      <c r="B153">
        <f>Eingabe!D134</f>
        <v>0</v>
      </c>
      <c r="C153">
        <f t="array" ref="C153">MAX(IF($A$3:$A$14&lt;=B153,IF($A$3:$A$14&lt;&gt;"",$A$3:$A$14)))</f>
        <v>0</v>
      </c>
      <c r="D153">
        <f t="array" ref="D153">MIN(IF($A$3:$A$14&gt;=B153,IF($A$3:$A$14&lt;&gt;"",$A$3:$A$14)))</f>
        <v>0</v>
      </c>
      <c r="E153">
        <f>Eingabe!C134</f>
        <v>0</v>
      </c>
      <c r="F153">
        <f t="array" ref="F153">IF(E153=1,IF(ISERROR(MATCH(B153,$A$3:$A$14,0)),((B153-C153)*INDEX(C$3:C$14,MATCH(D153,$A$3:$A$14,0))+ABS(B153-D153)*INDEX(C$3:C$14,MATCH(C153,$A$3:$A$14,0)))/(D153-C153),INDEX(C$3:C$14,MATCH(B153,$A$3:$A$14,0))),IF(E153=2,IF(ISERROR(MATCH(B153,$A$3:$A$14,0)),((B153-C153)*INDEX(D$3:D$14,MATCH(D153,$A$3:$A$14,0))+ABS(B153-D153)*INDEX(D$3:D$14,MATCH(C153,$A$3:$A$14,0)))/(D153-C153),INDEX(D$3:D$14,MATCH(B153,$A$3:$A$14,0))),IF(E153=3,IF(ISERROR(MATCH(B153,$A$3:$A$14,0)),((B153-C153)*INDEX(E$3:E$14,MATCH(D153,$A$3:$A$14,0))+ABS(B153-D153)*INDEX(E$3:E$14,MATCH(C153,$A$3:$A$14,0)))/(D153-C153),INDEX(E$3:E$14,MATCH(B153,$A$3:$A$14,0))),IF(E153=4,IF(ISERROR(MATCH(B153,$A$3:$A$14,0)),((B153-C153)*INDEX(F$3:F$14,MATCH(D153,$A$3:$A$14,0))+ABS(B153-D153)*INDEX(F$3:F$14,MATCH(C153,$A$3:$A$14,0)))/(D153-C153),INDEX(F$3:F$14,MATCH(B153,$A$3:$A$14,0))),IF(E153=5,IF(ISERROR(MATCH(B153,$A$3:$A$14,0)),((B153-C153)*INDEX(G$3:G$14,MATCH(D153,$A$3:$A$14,0))+ABS(B153-D153)*INDEX(G$3:G$14,MATCH(C153,$A$3:$A$14,0)))/(D153-C153),INDEX(G$3:G$14,MATCH(B153,$A$3:$A$14,0))),IF(E153=6,IF(ISERROR(MATCH(B153,$A$3:$A$14,0)),((B153-C153)*INDEX(H$3:H$14,MATCH(D153,$A$3:$A$14,0))+ABS(B153-D153)*INDEX(H$3:H$14,MATCH(C153,$A$3:$A$14,0)))/(D153-C153),INDEX(H$3:H$14,MATCH(B153,$A$3:$A$14,0))),IF(E153=7,IF(ISERROR(MATCH(B153,$A$3:$A$14,0)),((B153-C153)*INDEX(I$3:I$14,MATCH(D153,$A$3:$A$14,0))+ABS(B153-D153)*INDEX(I$3:I$14,MATCH(C153,$A$3:$A$14,0)))/(D153-C153),INDEX(I$3:I$14,MATCH(B153,$A$3:$A$14,0))),IF(E153=8,IF(ISERROR(MATCH(B153,$A$3:$A$14,0)),((B153-C153)*INDEX(J$3:J$14,MATCH(D153,$A$3:$A$14,0))+ABS(B153-D153)*INDEX(J$3:J$14,MATCH(C153,$A$3:$A$14,0)))/(D153-C153),INDEX(J$3:J$14,MATCH(B153,$A$3:$A$14,0))),IF(E153=9,IF(ISERROR(MATCH(B153,$A$3:$A$14,0)),((B153-C153)*INDEX(K$3:K$14,MATCH(D153,$A$3:$A$14,0))+ABS(B153-D153)*INDEX(K$3:K$14,MATCH(C153,$A$3:$A$14,0)))/(D153-C153),INDEX(K$3:K$14,MATCH(B153,$A$3:$A$14,0))),IF(E153=0,IF(ISERROR(MATCH(B153,$A$3:$A$14,0)),((B153-C153)*INDEX(L$3:L$14,MATCH(D153,$A$3:$A$14,0))+ABS(B153-D153)*INDEX(L$3:L$14,MATCH(C153,$A$3:$A$14,0)))/(D153-C153),INDEX(L$3:L$14,MATCH(B153,$A$3:$A$14,0))),"Kondensatoen zwischen 0 und 9"))))))))))</f>
        <v>0</v>
      </c>
    </row>
    <row r="154" spans="1:6">
      <c r="A154" s="12">
        <v>135</v>
      </c>
      <c r="B154">
        <f>Eingabe!D135</f>
        <v>0</v>
      </c>
      <c r="C154">
        <f t="array" ref="C154">MAX(IF($A$3:$A$14&lt;=B154,IF($A$3:$A$14&lt;&gt;"",$A$3:$A$14)))</f>
        <v>0</v>
      </c>
      <c r="D154">
        <f t="array" ref="D154">MIN(IF($A$3:$A$14&gt;=B154,IF($A$3:$A$14&lt;&gt;"",$A$3:$A$14)))</f>
        <v>0</v>
      </c>
      <c r="E154">
        <f>Eingabe!C135</f>
        <v>0</v>
      </c>
      <c r="F154">
        <f t="array" ref="F154">IF(E154=1,IF(ISERROR(MATCH(B154,$A$3:$A$14,0)),((B154-C154)*INDEX(C$3:C$14,MATCH(D154,$A$3:$A$14,0))+ABS(B154-D154)*INDEX(C$3:C$14,MATCH(C154,$A$3:$A$14,0)))/(D154-C154),INDEX(C$3:C$14,MATCH(B154,$A$3:$A$14,0))),IF(E154=2,IF(ISERROR(MATCH(B154,$A$3:$A$14,0)),((B154-C154)*INDEX(D$3:D$14,MATCH(D154,$A$3:$A$14,0))+ABS(B154-D154)*INDEX(D$3:D$14,MATCH(C154,$A$3:$A$14,0)))/(D154-C154),INDEX(D$3:D$14,MATCH(B154,$A$3:$A$14,0))),IF(E154=3,IF(ISERROR(MATCH(B154,$A$3:$A$14,0)),((B154-C154)*INDEX(E$3:E$14,MATCH(D154,$A$3:$A$14,0))+ABS(B154-D154)*INDEX(E$3:E$14,MATCH(C154,$A$3:$A$14,0)))/(D154-C154),INDEX(E$3:E$14,MATCH(B154,$A$3:$A$14,0))),IF(E154=4,IF(ISERROR(MATCH(B154,$A$3:$A$14,0)),((B154-C154)*INDEX(F$3:F$14,MATCH(D154,$A$3:$A$14,0))+ABS(B154-D154)*INDEX(F$3:F$14,MATCH(C154,$A$3:$A$14,0)))/(D154-C154),INDEX(F$3:F$14,MATCH(B154,$A$3:$A$14,0))),IF(E154=5,IF(ISERROR(MATCH(B154,$A$3:$A$14,0)),((B154-C154)*INDEX(G$3:G$14,MATCH(D154,$A$3:$A$14,0))+ABS(B154-D154)*INDEX(G$3:G$14,MATCH(C154,$A$3:$A$14,0)))/(D154-C154),INDEX(G$3:G$14,MATCH(B154,$A$3:$A$14,0))),IF(E154=6,IF(ISERROR(MATCH(B154,$A$3:$A$14,0)),((B154-C154)*INDEX(H$3:H$14,MATCH(D154,$A$3:$A$14,0))+ABS(B154-D154)*INDEX(H$3:H$14,MATCH(C154,$A$3:$A$14,0)))/(D154-C154),INDEX(H$3:H$14,MATCH(B154,$A$3:$A$14,0))),IF(E154=7,IF(ISERROR(MATCH(B154,$A$3:$A$14,0)),((B154-C154)*INDEX(I$3:I$14,MATCH(D154,$A$3:$A$14,0))+ABS(B154-D154)*INDEX(I$3:I$14,MATCH(C154,$A$3:$A$14,0)))/(D154-C154),INDEX(I$3:I$14,MATCH(B154,$A$3:$A$14,0))),IF(E154=8,IF(ISERROR(MATCH(B154,$A$3:$A$14,0)),((B154-C154)*INDEX(J$3:J$14,MATCH(D154,$A$3:$A$14,0))+ABS(B154-D154)*INDEX(J$3:J$14,MATCH(C154,$A$3:$A$14,0)))/(D154-C154),INDEX(J$3:J$14,MATCH(B154,$A$3:$A$14,0))),IF(E154=9,IF(ISERROR(MATCH(B154,$A$3:$A$14,0)),((B154-C154)*INDEX(K$3:K$14,MATCH(D154,$A$3:$A$14,0))+ABS(B154-D154)*INDEX(K$3:K$14,MATCH(C154,$A$3:$A$14,0)))/(D154-C154),INDEX(K$3:K$14,MATCH(B154,$A$3:$A$14,0))),IF(E154=0,IF(ISERROR(MATCH(B154,$A$3:$A$14,0)),((B154-C154)*INDEX(L$3:L$14,MATCH(D154,$A$3:$A$14,0))+ABS(B154-D154)*INDEX(L$3:L$14,MATCH(C154,$A$3:$A$14,0)))/(D154-C154),INDEX(L$3:L$14,MATCH(B154,$A$3:$A$14,0))),"Kondensatoen zwischen 0 und 9"))))))))))</f>
        <v>0</v>
      </c>
    </row>
    <row r="155" spans="1:6">
      <c r="A155" s="12">
        <v>136</v>
      </c>
      <c r="B155">
        <f>Eingabe!D136</f>
        <v>0</v>
      </c>
      <c r="C155">
        <f t="array" ref="C155">MAX(IF($A$3:$A$14&lt;=B155,IF($A$3:$A$14&lt;&gt;"",$A$3:$A$14)))</f>
        <v>0</v>
      </c>
      <c r="D155">
        <f t="array" ref="D155">MIN(IF($A$3:$A$14&gt;=B155,IF($A$3:$A$14&lt;&gt;"",$A$3:$A$14)))</f>
        <v>0</v>
      </c>
      <c r="E155">
        <f>Eingabe!C136</f>
        <v>0</v>
      </c>
      <c r="F155">
        <f t="array" ref="F155">IF(E155=1,IF(ISERROR(MATCH(B155,$A$3:$A$14,0)),((B155-C155)*INDEX(C$3:C$14,MATCH(D155,$A$3:$A$14,0))+ABS(B155-D155)*INDEX(C$3:C$14,MATCH(C155,$A$3:$A$14,0)))/(D155-C155),INDEX(C$3:C$14,MATCH(B155,$A$3:$A$14,0))),IF(E155=2,IF(ISERROR(MATCH(B155,$A$3:$A$14,0)),((B155-C155)*INDEX(D$3:D$14,MATCH(D155,$A$3:$A$14,0))+ABS(B155-D155)*INDEX(D$3:D$14,MATCH(C155,$A$3:$A$14,0)))/(D155-C155),INDEX(D$3:D$14,MATCH(B155,$A$3:$A$14,0))),IF(E155=3,IF(ISERROR(MATCH(B155,$A$3:$A$14,0)),((B155-C155)*INDEX(E$3:E$14,MATCH(D155,$A$3:$A$14,0))+ABS(B155-D155)*INDEX(E$3:E$14,MATCH(C155,$A$3:$A$14,0)))/(D155-C155),INDEX(E$3:E$14,MATCH(B155,$A$3:$A$14,0))),IF(E155=4,IF(ISERROR(MATCH(B155,$A$3:$A$14,0)),((B155-C155)*INDEX(F$3:F$14,MATCH(D155,$A$3:$A$14,0))+ABS(B155-D155)*INDEX(F$3:F$14,MATCH(C155,$A$3:$A$14,0)))/(D155-C155),INDEX(F$3:F$14,MATCH(B155,$A$3:$A$14,0))),IF(E155=5,IF(ISERROR(MATCH(B155,$A$3:$A$14,0)),((B155-C155)*INDEX(G$3:G$14,MATCH(D155,$A$3:$A$14,0))+ABS(B155-D155)*INDEX(G$3:G$14,MATCH(C155,$A$3:$A$14,0)))/(D155-C155),INDEX(G$3:G$14,MATCH(B155,$A$3:$A$14,0))),IF(E155=6,IF(ISERROR(MATCH(B155,$A$3:$A$14,0)),((B155-C155)*INDEX(H$3:H$14,MATCH(D155,$A$3:$A$14,0))+ABS(B155-D155)*INDEX(H$3:H$14,MATCH(C155,$A$3:$A$14,0)))/(D155-C155),INDEX(H$3:H$14,MATCH(B155,$A$3:$A$14,0))),IF(E155=7,IF(ISERROR(MATCH(B155,$A$3:$A$14,0)),((B155-C155)*INDEX(I$3:I$14,MATCH(D155,$A$3:$A$14,0))+ABS(B155-D155)*INDEX(I$3:I$14,MATCH(C155,$A$3:$A$14,0)))/(D155-C155),INDEX(I$3:I$14,MATCH(B155,$A$3:$A$14,0))),IF(E155=8,IF(ISERROR(MATCH(B155,$A$3:$A$14,0)),((B155-C155)*INDEX(J$3:J$14,MATCH(D155,$A$3:$A$14,0))+ABS(B155-D155)*INDEX(J$3:J$14,MATCH(C155,$A$3:$A$14,0)))/(D155-C155),INDEX(J$3:J$14,MATCH(B155,$A$3:$A$14,0))),IF(E155=9,IF(ISERROR(MATCH(B155,$A$3:$A$14,0)),((B155-C155)*INDEX(K$3:K$14,MATCH(D155,$A$3:$A$14,0))+ABS(B155-D155)*INDEX(K$3:K$14,MATCH(C155,$A$3:$A$14,0)))/(D155-C155),INDEX(K$3:K$14,MATCH(B155,$A$3:$A$14,0))),IF(E155=0,IF(ISERROR(MATCH(B155,$A$3:$A$14,0)),((B155-C155)*INDEX(L$3:L$14,MATCH(D155,$A$3:$A$14,0))+ABS(B155-D155)*INDEX(L$3:L$14,MATCH(C155,$A$3:$A$14,0)))/(D155-C155),INDEX(L$3:L$14,MATCH(B155,$A$3:$A$14,0))),"Kondensatoen zwischen 0 und 9"))))))))))</f>
        <v>0</v>
      </c>
    </row>
    <row r="156" spans="1:6">
      <c r="A156" s="12">
        <v>137</v>
      </c>
      <c r="B156">
        <f>Eingabe!D137</f>
        <v>0</v>
      </c>
      <c r="C156">
        <f t="array" ref="C156">MAX(IF($A$3:$A$14&lt;=B156,IF($A$3:$A$14&lt;&gt;"",$A$3:$A$14)))</f>
        <v>0</v>
      </c>
      <c r="D156">
        <f t="array" ref="D156">MIN(IF($A$3:$A$14&gt;=B156,IF($A$3:$A$14&lt;&gt;"",$A$3:$A$14)))</f>
        <v>0</v>
      </c>
      <c r="E156">
        <f>Eingabe!C137</f>
        <v>0</v>
      </c>
      <c r="F156">
        <f t="array" ref="F156">IF(E156=1,IF(ISERROR(MATCH(B156,$A$3:$A$14,0)),((B156-C156)*INDEX(C$3:C$14,MATCH(D156,$A$3:$A$14,0))+ABS(B156-D156)*INDEX(C$3:C$14,MATCH(C156,$A$3:$A$14,0)))/(D156-C156),INDEX(C$3:C$14,MATCH(B156,$A$3:$A$14,0))),IF(E156=2,IF(ISERROR(MATCH(B156,$A$3:$A$14,0)),((B156-C156)*INDEX(D$3:D$14,MATCH(D156,$A$3:$A$14,0))+ABS(B156-D156)*INDEX(D$3:D$14,MATCH(C156,$A$3:$A$14,0)))/(D156-C156),INDEX(D$3:D$14,MATCH(B156,$A$3:$A$14,0))),IF(E156=3,IF(ISERROR(MATCH(B156,$A$3:$A$14,0)),((B156-C156)*INDEX(E$3:E$14,MATCH(D156,$A$3:$A$14,0))+ABS(B156-D156)*INDEX(E$3:E$14,MATCH(C156,$A$3:$A$14,0)))/(D156-C156),INDEX(E$3:E$14,MATCH(B156,$A$3:$A$14,0))),IF(E156=4,IF(ISERROR(MATCH(B156,$A$3:$A$14,0)),((B156-C156)*INDEX(F$3:F$14,MATCH(D156,$A$3:$A$14,0))+ABS(B156-D156)*INDEX(F$3:F$14,MATCH(C156,$A$3:$A$14,0)))/(D156-C156),INDEX(F$3:F$14,MATCH(B156,$A$3:$A$14,0))),IF(E156=5,IF(ISERROR(MATCH(B156,$A$3:$A$14,0)),((B156-C156)*INDEX(G$3:G$14,MATCH(D156,$A$3:$A$14,0))+ABS(B156-D156)*INDEX(G$3:G$14,MATCH(C156,$A$3:$A$14,0)))/(D156-C156),INDEX(G$3:G$14,MATCH(B156,$A$3:$A$14,0))),IF(E156=6,IF(ISERROR(MATCH(B156,$A$3:$A$14,0)),((B156-C156)*INDEX(H$3:H$14,MATCH(D156,$A$3:$A$14,0))+ABS(B156-D156)*INDEX(H$3:H$14,MATCH(C156,$A$3:$A$14,0)))/(D156-C156),INDEX(H$3:H$14,MATCH(B156,$A$3:$A$14,0))),IF(E156=7,IF(ISERROR(MATCH(B156,$A$3:$A$14,0)),((B156-C156)*INDEX(I$3:I$14,MATCH(D156,$A$3:$A$14,0))+ABS(B156-D156)*INDEX(I$3:I$14,MATCH(C156,$A$3:$A$14,0)))/(D156-C156),INDEX(I$3:I$14,MATCH(B156,$A$3:$A$14,0))),IF(E156=8,IF(ISERROR(MATCH(B156,$A$3:$A$14,0)),((B156-C156)*INDEX(J$3:J$14,MATCH(D156,$A$3:$A$14,0))+ABS(B156-D156)*INDEX(J$3:J$14,MATCH(C156,$A$3:$A$14,0)))/(D156-C156),INDEX(J$3:J$14,MATCH(B156,$A$3:$A$14,0))),IF(E156=9,IF(ISERROR(MATCH(B156,$A$3:$A$14,0)),((B156-C156)*INDEX(K$3:K$14,MATCH(D156,$A$3:$A$14,0))+ABS(B156-D156)*INDEX(K$3:K$14,MATCH(C156,$A$3:$A$14,0)))/(D156-C156),INDEX(K$3:K$14,MATCH(B156,$A$3:$A$14,0))),IF(E156=0,IF(ISERROR(MATCH(B156,$A$3:$A$14,0)),((B156-C156)*INDEX(L$3:L$14,MATCH(D156,$A$3:$A$14,0))+ABS(B156-D156)*INDEX(L$3:L$14,MATCH(C156,$A$3:$A$14,0)))/(D156-C156),INDEX(L$3:L$14,MATCH(B156,$A$3:$A$14,0))),"Kondensatoen zwischen 0 und 9"))))))))))</f>
        <v>0</v>
      </c>
    </row>
    <row r="157" spans="1:6">
      <c r="A157" s="12">
        <v>138</v>
      </c>
      <c r="B157">
        <f>Eingabe!D138</f>
        <v>0</v>
      </c>
      <c r="C157">
        <f t="array" ref="C157">MAX(IF($A$3:$A$14&lt;=B157,IF($A$3:$A$14&lt;&gt;"",$A$3:$A$14)))</f>
        <v>0</v>
      </c>
      <c r="D157">
        <f t="array" ref="D157">MIN(IF($A$3:$A$14&gt;=B157,IF($A$3:$A$14&lt;&gt;"",$A$3:$A$14)))</f>
        <v>0</v>
      </c>
      <c r="E157">
        <f>Eingabe!C138</f>
        <v>0</v>
      </c>
      <c r="F157">
        <f t="array" ref="F157">IF(E157=1,IF(ISERROR(MATCH(B157,$A$3:$A$14,0)),((B157-C157)*INDEX(C$3:C$14,MATCH(D157,$A$3:$A$14,0))+ABS(B157-D157)*INDEX(C$3:C$14,MATCH(C157,$A$3:$A$14,0)))/(D157-C157),INDEX(C$3:C$14,MATCH(B157,$A$3:$A$14,0))),IF(E157=2,IF(ISERROR(MATCH(B157,$A$3:$A$14,0)),((B157-C157)*INDEX(D$3:D$14,MATCH(D157,$A$3:$A$14,0))+ABS(B157-D157)*INDEX(D$3:D$14,MATCH(C157,$A$3:$A$14,0)))/(D157-C157),INDEX(D$3:D$14,MATCH(B157,$A$3:$A$14,0))),IF(E157=3,IF(ISERROR(MATCH(B157,$A$3:$A$14,0)),((B157-C157)*INDEX(E$3:E$14,MATCH(D157,$A$3:$A$14,0))+ABS(B157-D157)*INDEX(E$3:E$14,MATCH(C157,$A$3:$A$14,0)))/(D157-C157),INDEX(E$3:E$14,MATCH(B157,$A$3:$A$14,0))),IF(E157=4,IF(ISERROR(MATCH(B157,$A$3:$A$14,0)),((B157-C157)*INDEX(F$3:F$14,MATCH(D157,$A$3:$A$14,0))+ABS(B157-D157)*INDEX(F$3:F$14,MATCH(C157,$A$3:$A$14,0)))/(D157-C157),INDEX(F$3:F$14,MATCH(B157,$A$3:$A$14,0))),IF(E157=5,IF(ISERROR(MATCH(B157,$A$3:$A$14,0)),((B157-C157)*INDEX(G$3:G$14,MATCH(D157,$A$3:$A$14,0))+ABS(B157-D157)*INDEX(G$3:G$14,MATCH(C157,$A$3:$A$14,0)))/(D157-C157),INDEX(G$3:G$14,MATCH(B157,$A$3:$A$14,0))),IF(E157=6,IF(ISERROR(MATCH(B157,$A$3:$A$14,0)),((B157-C157)*INDEX(H$3:H$14,MATCH(D157,$A$3:$A$14,0))+ABS(B157-D157)*INDEX(H$3:H$14,MATCH(C157,$A$3:$A$14,0)))/(D157-C157),INDEX(H$3:H$14,MATCH(B157,$A$3:$A$14,0))),IF(E157=7,IF(ISERROR(MATCH(B157,$A$3:$A$14,0)),((B157-C157)*INDEX(I$3:I$14,MATCH(D157,$A$3:$A$14,0))+ABS(B157-D157)*INDEX(I$3:I$14,MATCH(C157,$A$3:$A$14,0)))/(D157-C157),INDEX(I$3:I$14,MATCH(B157,$A$3:$A$14,0))),IF(E157=8,IF(ISERROR(MATCH(B157,$A$3:$A$14,0)),((B157-C157)*INDEX(J$3:J$14,MATCH(D157,$A$3:$A$14,0))+ABS(B157-D157)*INDEX(J$3:J$14,MATCH(C157,$A$3:$A$14,0)))/(D157-C157),INDEX(J$3:J$14,MATCH(B157,$A$3:$A$14,0))),IF(E157=9,IF(ISERROR(MATCH(B157,$A$3:$A$14,0)),((B157-C157)*INDEX(K$3:K$14,MATCH(D157,$A$3:$A$14,0))+ABS(B157-D157)*INDEX(K$3:K$14,MATCH(C157,$A$3:$A$14,0)))/(D157-C157),INDEX(K$3:K$14,MATCH(B157,$A$3:$A$14,0))),IF(E157=0,IF(ISERROR(MATCH(B157,$A$3:$A$14,0)),((B157-C157)*INDEX(L$3:L$14,MATCH(D157,$A$3:$A$14,0))+ABS(B157-D157)*INDEX(L$3:L$14,MATCH(C157,$A$3:$A$14,0)))/(D157-C157),INDEX(L$3:L$14,MATCH(B157,$A$3:$A$14,0))),"Kondensatoen zwischen 0 und 9"))))))))))</f>
        <v>0</v>
      </c>
    </row>
    <row r="158" spans="1:6">
      <c r="A158" s="12">
        <v>139</v>
      </c>
      <c r="B158">
        <f>Eingabe!D139</f>
        <v>0</v>
      </c>
      <c r="C158">
        <f t="array" ref="C158">MAX(IF($A$3:$A$14&lt;=B158,IF($A$3:$A$14&lt;&gt;"",$A$3:$A$14)))</f>
        <v>0</v>
      </c>
      <c r="D158">
        <f t="array" ref="D158">MIN(IF($A$3:$A$14&gt;=B158,IF($A$3:$A$14&lt;&gt;"",$A$3:$A$14)))</f>
        <v>0</v>
      </c>
      <c r="E158">
        <f>Eingabe!C139</f>
        <v>0</v>
      </c>
      <c r="F158">
        <f t="array" ref="F158">IF(E158=1,IF(ISERROR(MATCH(B158,$A$3:$A$14,0)),((B158-C158)*INDEX(C$3:C$14,MATCH(D158,$A$3:$A$14,0))+ABS(B158-D158)*INDEX(C$3:C$14,MATCH(C158,$A$3:$A$14,0)))/(D158-C158),INDEX(C$3:C$14,MATCH(B158,$A$3:$A$14,0))),IF(E158=2,IF(ISERROR(MATCH(B158,$A$3:$A$14,0)),((B158-C158)*INDEX(D$3:D$14,MATCH(D158,$A$3:$A$14,0))+ABS(B158-D158)*INDEX(D$3:D$14,MATCH(C158,$A$3:$A$14,0)))/(D158-C158),INDEX(D$3:D$14,MATCH(B158,$A$3:$A$14,0))),IF(E158=3,IF(ISERROR(MATCH(B158,$A$3:$A$14,0)),((B158-C158)*INDEX(E$3:E$14,MATCH(D158,$A$3:$A$14,0))+ABS(B158-D158)*INDEX(E$3:E$14,MATCH(C158,$A$3:$A$14,0)))/(D158-C158),INDEX(E$3:E$14,MATCH(B158,$A$3:$A$14,0))),IF(E158=4,IF(ISERROR(MATCH(B158,$A$3:$A$14,0)),((B158-C158)*INDEX(F$3:F$14,MATCH(D158,$A$3:$A$14,0))+ABS(B158-D158)*INDEX(F$3:F$14,MATCH(C158,$A$3:$A$14,0)))/(D158-C158),INDEX(F$3:F$14,MATCH(B158,$A$3:$A$14,0))),IF(E158=5,IF(ISERROR(MATCH(B158,$A$3:$A$14,0)),((B158-C158)*INDEX(G$3:G$14,MATCH(D158,$A$3:$A$14,0))+ABS(B158-D158)*INDEX(G$3:G$14,MATCH(C158,$A$3:$A$14,0)))/(D158-C158),INDEX(G$3:G$14,MATCH(B158,$A$3:$A$14,0))),IF(E158=6,IF(ISERROR(MATCH(B158,$A$3:$A$14,0)),((B158-C158)*INDEX(H$3:H$14,MATCH(D158,$A$3:$A$14,0))+ABS(B158-D158)*INDEX(H$3:H$14,MATCH(C158,$A$3:$A$14,0)))/(D158-C158),INDEX(H$3:H$14,MATCH(B158,$A$3:$A$14,0))),IF(E158=7,IF(ISERROR(MATCH(B158,$A$3:$A$14,0)),((B158-C158)*INDEX(I$3:I$14,MATCH(D158,$A$3:$A$14,0))+ABS(B158-D158)*INDEX(I$3:I$14,MATCH(C158,$A$3:$A$14,0)))/(D158-C158),INDEX(I$3:I$14,MATCH(B158,$A$3:$A$14,0))),IF(E158=8,IF(ISERROR(MATCH(B158,$A$3:$A$14,0)),((B158-C158)*INDEX(J$3:J$14,MATCH(D158,$A$3:$A$14,0))+ABS(B158-D158)*INDEX(J$3:J$14,MATCH(C158,$A$3:$A$14,0)))/(D158-C158),INDEX(J$3:J$14,MATCH(B158,$A$3:$A$14,0))),IF(E158=9,IF(ISERROR(MATCH(B158,$A$3:$A$14,0)),((B158-C158)*INDEX(K$3:K$14,MATCH(D158,$A$3:$A$14,0))+ABS(B158-D158)*INDEX(K$3:K$14,MATCH(C158,$A$3:$A$14,0)))/(D158-C158),INDEX(K$3:K$14,MATCH(B158,$A$3:$A$14,0))),IF(E158=0,IF(ISERROR(MATCH(B158,$A$3:$A$14,0)),((B158-C158)*INDEX(L$3:L$14,MATCH(D158,$A$3:$A$14,0))+ABS(B158-D158)*INDEX(L$3:L$14,MATCH(C158,$A$3:$A$14,0)))/(D158-C158),INDEX(L$3:L$14,MATCH(B158,$A$3:$A$14,0))),"Kondensatoen zwischen 0 und 9"))))))))))</f>
        <v>0</v>
      </c>
    </row>
    <row r="159" spans="1:6">
      <c r="A159" s="12">
        <v>140</v>
      </c>
      <c r="B159">
        <f>Eingabe!D140</f>
        <v>0</v>
      </c>
      <c r="C159">
        <f t="array" ref="C159">MAX(IF($A$3:$A$14&lt;=B159,IF($A$3:$A$14&lt;&gt;"",$A$3:$A$14)))</f>
        <v>0</v>
      </c>
      <c r="D159">
        <f t="array" ref="D159">MIN(IF($A$3:$A$14&gt;=B159,IF($A$3:$A$14&lt;&gt;"",$A$3:$A$14)))</f>
        <v>0</v>
      </c>
      <c r="E159">
        <f>Eingabe!C140</f>
        <v>0</v>
      </c>
      <c r="F159">
        <f t="array" ref="F159">IF(E159=1,IF(ISERROR(MATCH(B159,$A$3:$A$14,0)),((B159-C159)*INDEX(C$3:C$14,MATCH(D159,$A$3:$A$14,0))+ABS(B159-D159)*INDEX(C$3:C$14,MATCH(C159,$A$3:$A$14,0)))/(D159-C159),INDEX(C$3:C$14,MATCH(B159,$A$3:$A$14,0))),IF(E159=2,IF(ISERROR(MATCH(B159,$A$3:$A$14,0)),((B159-C159)*INDEX(D$3:D$14,MATCH(D159,$A$3:$A$14,0))+ABS(B159-D159)*INDEX(D$3:D$14,MATCH(C159,$A$3:$A$14,0)))/(D159-C159),INDEX(D$3:D$14,MATCH(B159,$A$3:$A$14,0))),IF(E159=3,IF(ISERROR(MATCH(B159,$A$3:$A$14,0)),((B159-C159)*INDEX(E$3:E$14,MATCH(D159,$A$3:$A$14,0))+ABS(B159-D159)*INDEX(E$3:E$14,MATCH(C159,$A$3:$A$14,0)))/(D159-C159),INDEX(E$3:E$14,MATCH(B159,$A$3:$A$14,0))),IF(E159=4,IF(ISERROR(MATCH(B159,$A$3:$A$14,0)),((B159-C159)*INDEX(F$3:F$14,MATCH(D159,$A$3:$A$14,0))+ABS(B159-D159)*INDEX(F$3:F$14,MATCH(C159,$A$3:$A$14,0)))/(D159-C159),INDEX(F$3:F$14,MATCH(B159,$A$3:$A$14,0))),IF(E159=5,IF(ISERROR(MATCH(B159,$A$3:$A$14,0)),((B159-C159)*INDEX(G$3:G$14,MATCH(D159,$A$3:$A$14,0))+ABS(B159-D159)*INDEX(G$3:G$14,MATCH(C159,$A$3:$A$14,0)))/(D159-C159),INDEX(G$3:G$14,MATCH(B159,$A$3:$A$14,0))),IF(E159=6,IF(ISERROR(MATCH(B159,$A$3:$A$14,0)),((B159-C159)*INDEX(H$3:H$14,MATCH(D159,$A$3:$A$14,0))+ABS(B159-D159)*INDEX(H$3:H$14,MATCH(C159,$A$3:$A$14,0)))/(D159-C159),INDEX(H$3:H$14,MATCH(B159,$A$3:$A$14,0))),IF(E159=7,IF(ISERROR(MATCH(B159,$A$3:$A$14,0)),((B159-C159)*INDEX(I$3:I$14,MATCH(D159,$A$3:$A$14,0))+ABS(B159-D159)*INDEX(I$3:I$14,MATCH(C159,$A$3:$A$14,0)))/(D159-C159),INDEX(I$3:I$14,MATCH(B159,$A$3:$A$14,0))),IF(E159=8,IF(ISERROR(MATCH(B159,$A$3:$A$14,0)),((B159-C159)*INDEX(J$3:J$14,MATCH(D159,$A$3:$A$14,0))+ABS(B159-D159)*INDEX(J$3:J$14,MATCH(C159,$A$3:$A$14,0)))/(D159-C159),INDEX(J$3:J$14,MATCH(B159,$A$3:$A$14,0))),IF(E159=9,IF(ISERROR(MATCH(B159,$A$3:$A$14,0)),((B159-C159)*INDEX(K$3:K$14,MATCH(D159,$A$3:$A$14,0))+ABS(B159-D159)*INDEX(K$3:K$14,MATCH(C159,$A$3:$A$14,0)))/(D159-C159),INDEX(K$3:K$14,MATCH(B159,$A$3:$A$14,0))),IF(E159=0,IF(ISERROR(MATCH(B159,$A$3:$A$14,0)),((B159-C159)*INDEX(L$3:L$14,MATCH(D159,$A$3:$A$14,0))+ABS(B159-D159)*INDEX(L$3:L$14,MATCH(C159,$A$3:$A$14,0)))/(D159-C159),INDEX(L$3:L$14,MATCH(B159,$A$3:$A$14,0))),"Kondensatoen zwischen 0 und 9"))))))))))</f>
        <v>0</v>
      </c>
    </row>
    <row r="160" spans="1:6">
      <c r="A160" s="12">
        <v>141</v>
      </c>
      <c r="B160">
        <f>Eingabe!D141</f>
        <v>0</v>
      </c>
      <c r="C160">
        <f t="array" ref="C160">MAX(IF($A$3:$A$14&lt;=B160,IF($A$3:$A$14&lt;&gt;"",$A$3:$A$14)))</f>
        <v>0</v>
      </c>
      <c r="D160">
        <f t="array" ref="D160">MIN(IF($A$3:$A$14&gt;=B160,IF($A$3:$A$14&lt;&gt;"",$A$3:$A$14)))</f>
        <v>0</v>
      </c>
      <c r="E160">
        <f>Eingabe!C141</f>
        <v>0</v>
      </c>
      <c r="F160">
        <f t="array" ref="F160">IF(E160=1,IF(ISERROR(MATCH(B160,$A$3:$A$14,0)),((B160-C160)*INDEX(C$3:C$14,MATCH(D160,$A$3:$A$14,0))+ABS(B160-D160)*INDEX(C$3:C$14,MATCH(C160,$A$3:$A$14,0)))/(D160-C160),INDEX(C$3:C$14,MATCH(B160,$A$3:$A$14,0))),IF(E160=2,IF(ISERROR(MATCH(B160,$A$3:$A$14,0)),((B160-C160)*INDEX(D$3:D$14,MATCH(D160,$A$3:$A$14,0))+ABS(B160-D160)*INDEX(D$3:D$14,MATCH(C160,$A$3:$A$14,0)))/(D160-C160),INDEX(D$3:D$14,MATCH(B160,$A$3:$A$14,0))),IF(E160=3,IF(ISERROR(MATCH(B160,$A$3:$A$14,0)),((B160-C160)*INDEX(E$3:E$14,MATCH(D160,$A$3:$A$14,0))+ABS(B160-D160)*INDEX(E$3:E$14,MATCH(C160,$A$3:$A$14,0)))/(D160-C160),INDEX(E$3:E$14,MATCH(B160,$A$3:$A$14,0))),IF(E160=4,IF(ISERROR(MATCH(B160,$A$3:$A$14,0)),((B160-C160)*INDEX(F$3:F$14,MATCH(D160,$A$3:$A$14,0))+ABS(B160-D160)*INDEX(F$3:F$14,MATCH(C160,$A$3:$A$14,0)))/(D160-C160),INDEX(F$3:F$14,MATCH(B160,$A$3:$A$14,0))),IF(E160=5,IF(ISERROR(MATCH(B160,$A$3:$A$14,0)),((B160-C160)*INDEX(G$3:G$14,MATCH(D160,$A$3:$A$14,0))+ABS(B160-D160)*INDEX(G$3:G$14,MATCH(C160,$A$3:$A$14,0)))/(D160-C160),INDEX(G$3:G$14,MATCH(B160,$A$3:$A$14,0))),IF(E160=6,IF(ISERROR(MATCH(B160,$A$3:$A$14,0)),((B160-C160)*INDEX(H$3:H$14,MATCH(D160,$A$3:$A$14,0))+ABS(B160-D160)*INDEX(H$3:H$14,MATCH(C160,$A$3:$A$14,0)))/(D160-C160),INDEX(H$3:H$14,MATCH(B160,$A$3:$A$14,0))),IF(E160=7,IF(ISERROR(MATCH(B160,$A$3:$A$14,0)),((B160-C160)*INDEX(I$3:I$14,MATCH(D160,$A$3:$A$14,0))+ABS(B160-D160)*INDEX(I$3:I$14,MATCH(C160,$A$3:$A$14,0)))/(D160-C160),INDEX(I$3:I$14,MATCH(B160,$A$3:$A$14,0))),IF(E160=8,IF(ISERROR(MATCH(B160,$A$3:$A$14,0)),((B160-C160)*INDEX(J$3:J$14,MATCH(D160,$A$3:$A$14,0))+ABS(B160-D160)*INDEX(J$3:J$14,MATCH(C160,$A$3:$A$14,0)))/(D160-C160),INDEX(J$3:J$14,MATCH(B160,$A$3:$A$14,0))),IF(E160=9,IF(ISERROR(MATCH(B160,$A$3:$A$14,0)),((B160-C160)*INDEX(K$3:K$14,MATCH(D160,$A$3:$A$14,0))+ABS(B160-D160)*INDEX(K$3:K$14,MATCH(C160,$A$3:$A$14,0)))/(D160-C160),INDEX(K$3:K$14,MATCH(B160,$A$3:$A$14,0))),IF(E160=0,IF(ISERROR(MATCH(B160,$A$3:$A$14,0)),((B160-C160)*INDEX(L$3:L$14,MATCH(D160,$A$3:$A$14,0))+ABS(B160-D160)*INDEX(L$3:L$14,MATCH(C160,$A$3:$A$14,0)))/(D160-C160),INDEX(L$3:L$14,MATCH(B160,$A$3:$A$14,0))),"Kondensatoen zwischen 0 und 9"))))))))))</f>
        <v>0</v>
      </c>
    </row>
    <row r="161" spans="1:6">
      <c r="A161" s="12">
        <v>142</v>
      </c>
      <c r="B161">
        <f>Eingabe!D142</f>
        <v>0</v>
      </c>
      <c r="C161">
        <f t="array" ref="C161">MAX(IF($A$3:$A$14&lt;=B161,IF($A$3:$A$14&lt;&gt;"",$A$3:$A$14)))</f>
        <v>0</v>
      </c>
      <c r="D161">
        <f t="array" ref="D161">MIN(IF($A$3:$A$14&gt;=B161,IF($A$3:$A$14&lt;&gt;"",$A$3:$A$14)))</f>
        <v>0</v>
      </c>
      <c r="E161">
        <f>Eingabe!C142</f>
        <v>0</v>
      </c>
      <c r="F161">
        <f t="array" ref="F161">IF(E161=1,IF(ISERROR(MATCH(B161,$A$3:$A$14,0)),((B161-C161)*INDEX(C$3:C$14,MATCH(D161,$A$3:$A$14,0))+ABS(B161-D161)*INDEX(C$3:C$14,MATCH(C161,$A$3:$A$14,0)))/(D161-C161),INDEX(C$3:C$14,MATCH(B161,$A$3:$A$14,0))),IF(E161=2,IF(ISERROR(MATCH(B161,$A$3:$A$14,0)),((B161-C161)*INDEX(D$3:D$14,MATCH(D161,$A$3:$A$14,0))+ABS(B161-D161)*INDEX(D$3:D$14,MATCH(C161,$A$3:$A$14,0)))/(D161-C161),INDEX(D$3:D$14,MATCH(B161,$A$3:$A$14,0))),IF(E161=3,IF(ISERROR(MATCH(B161,$A$3:$A$14,0)),((B161-C161)*INDEX(E$3:E$14,MATCH(D161,$A$3:$A$14,0))+ABS(B161-D161)*INDEX(E$3:E$14,MATCH(C161,$A$3:$A$14,0)))/(D161-C161),INDEX(E$3:E$14,MATCH(B161,$A$3:$A$14,0))),IF(E161=4,IF(ISERROR(MATCH(B161,$A$3:$A$14,0)),((B161-C161)*INDEX(F$3:F$14,MATCH(D161,$A$3:$A$14,0))+ABS(B161-D161)*INDEX(F$3:F$14,MATCH(C161,$A$3:$A$14,0)))/(D161-C161),INDEX(F$3:F$14,MATCH(B161,$A$3:$A$14,0))),IF(E161=5,IF(ISERROR(MATCH(B161,$A$3:$A$14,0)),((B161-C161)*INDEX(G$3:G$14,MATCH(D161,$A$3:$A$14,0))+ABS(B161-D161)*INDEX(G$3:G$14,MATCH(C161,$A$3:$A$14,0)))/(D161-C161),INDEX(G$3:G$14,MATCH(B161,$A$3:$A$14,0))),IF(E161=6,IF(ISERROR(MATCH(B161,$A$3:$A$14,0)),((B161-C161)*INDEX(H$3:H$14,MATCH(D161,$A$3:$A$14,0))+ABS(B161-D161)*INDEX(H$3:H$14,MATCH(C161,$A$3:$A$14,0)))/(D161-C161),INDEX(H$3:H$14,MATCH(B161,$A$3:$A$14,0))),IF(E161=7,IF(ISERROR(MATCH(B161,$A$3:$A$14,0)),((B161-C161)*INDEX(I$3:I$14,MATCH(D161,$A$3:$A$14,0))+ABS(B161-D161)*INDEX(I$3:I$14,MATCH(C161,$A$3:$A$14,0)))/(D161-C161),INDEX(I$3:I$14,MATCH(B161,$A$3:$A$14,0))),IF(E161=8,IF(ISERROR(MATCH(B161,$A$3:$A$14,0)),((B161-C161)*INDEX(J$3:J$14,MATCH(D161,$A$3:$A$14,0))+ABS(B161-D161)*INDEX(J$3:J$14,MATCH(C161,$A$3:$A$14,0)))/(D161-C161),INDEX(J$3:J$14,MATCH(B161,$A$3:$A$14,0))),IF(E161=9,IF(ISERROR(MATCH(B161,$A$3:$A$14,0)),((B161-C161)*INDEX(K$3:K$14,MATCH(D161,$A$3:$A$14,0))+ABS(B161-D161)*INDEX(K$3:K$14,MATCH(C161,$A$3:$A$14,0)))/(D161-C161),INDEX(K$3:K$14,MATCH(B161,$A$3:$A$14,0))),IF(E161=0,IF(ISERROR(MATCH(B161,$A$3:$A$14,0)),((B161-C161)*INDEX(L$3:L$14,MATCH(D161,$A$3:$A$14,0))+ABS(B161-D161)*INDEX(L$3:L$14,MATCH(C161,$A$3:$A$14,0)))/(D161-C161),INDEX(L$3:L$14,MATCH(B161,$A$3:$A$14,0))),"Kondensatoen zwischen 0 und 9"))))))))))</f>
        <v>0</v>
      </c>
    </row>
    <row r="162" spans="1:6">
      <c r="A162" s="12">
        <v>143</v>
      </c>
      <c r="B162">
        <f>Eingabe!D143</f>
        <v>0</v>
      </c>
      <c r="C162">
        <f t="array" ref="C162">MAX(IF($A$3:$A$14&lt;=B162,IF($A$3:$A$14&lt;&gt;"",$A$3:$A$14)))</f>
        <v>0</v>
      </c>
      <c r="D162">
        <f t="array" ref="D162">MIN(IF($A$3:$A$14&gt;=B162,IF($A$3:$A$14&lt;&gt;"",$A$3:$A$14)))</f>
        <v>0</v>
      </c>
      <c r="E162">
        <f>Eingabe!C143</f>
        <v>0</v>
      </c>
      <c r="F162">
        <f t="array" ref="F162">IF(E162=1,IF(ISERROR(MATCH(B162,$A$3:$A$14,0)),((B162-C162)*INDEX(C$3:C$14,MATCH(D162,$A$3:$A$14,0))+ABS(B162-D162)*INDEX(C$3:C$14,MATCH(C162,$A$3:$A$14,0)))/(D162-C162),INDEX(C$3:C$14,MATCH(B162,$A$3:$A$14,0))),IF(E162=2,IF(ISERROR(MATCH(B162,$A$3:$A$14,0)),((B162-C162)*INDEX(D$3:D$14,MATCH(D162,$A$3:$A$14,0))+ABS(B162-D162)*INDEX(D$3:D$14,MATCH(C162,$A$3:$A$14,0)))/(D162-C162),INDEX(D$3:D$14,MATCH(B162,$A$3:$A$14,0))),IF(E162=3,IF(ISERROR(MATCH(B162,$A$3:$A$14,0)),((B162-C162)*INDEX(E$3:E$14,MATCH(D162,$A$3:$A$14,0))+ABS(B162-D162)*INDEX(E$3:E$14,MATCH(C162,$A$3:$A$14,0)))/(D162-C162),INDEX(E$3:E$14,MATCH(B162,$A$3:$A$14,0))),IF(E162=4,IF(ISERROR(MATCH(B162,$A$3:$A$14,0)),((B162-C162)*INDEX(F$3:F$14,MATCH(D162,$A$3:$A$14,0))+ABS(B162-D162)*INDEX(F$3:F$14,MATCH(C162,$A$3:$A$14,0)))/(D162-C162),INDEX(F$3:F$14,MATCH(B162,$A$3:$A$14,0))),IF(E162=5,IF(ISERROR(MATCH(B162,$A$3:$A$14,0)),((B162-C162)*INDEX(G$3:G$14,MATCH(D162,$A$3:$A$14,0))+ABS(B162-D162)*INDEX(G$3:G$14,MATCH(C162,$A$3:$A$14,0)))/(D162-C162),INDEX(G$3:G$14,MATCH(B162,$A$3:$A$14,0))),IF(E162=6,IF(ISERROR(MATCH(B162,$A$3:$A$14,0)),((B162-C162)*INDEX(H$3:H$14,MATCH(D162,$A$3:$A$14,0))+ABS(B162-D162)*INDEX(H$3:H$14,MATCH(C162,$A$3:$A$14,0)))/(D162-C162),INDEX(H$3:H$14,MATCH(B162,$A$3:$A$14,0))),IF(E162=7,IF(ISERROR(MATCH(B162,$A$3:$A$14,0)),((B162-C162)*INDEX(I$3:I$14,MATCH(D162,$A$3:$A$14,0))+ABS(B162-D162)*INDEX(I$3:I$14,MATCH(C162,$A$3:$A$14,0)))/(D162-C162),INDEX(I$3:I$14,MATCH(B162,$A$3:$A$14,0))),IF(E162=8,IF(ISERROR(MATCH(B162,$A$3:$A$14,0)),((B162-C162)*INDEX(J$3:J$14,MATCH(D162,$A$3:$A$14,0))+ABS(B162-D162)*INDEX(J$3:J$14,MATCH(C162,$A$3:$A$14,0)))/(D162-C162),INDEX(J$3:J$14,MATCH(B162,$A$3:$A$14,0))),IF(E162=9,IF(ISERROR(MATCH(B162,$A$3:$A$14,0)),((B162-C162)*INDEX(K$3:K$14,MATCH(D162,$A$3:$A$14,0))+ABS(B162-D162)*INDEX(K$3:K$14,MATCH(C162,$A$3:$A$14,0)))/(D162-C162),INDEX(K$3:K$14,MATCH(B162,$A$3:$A$14,0))),IF(E162=0,IF(ISERROR(MATCH(B162,$A$3:$A$14,0)),((B162-C162)*INDEX(L$3:L$14,MATCH(D162,$A$3:$A$14,0))+ABS(B162-D162)*INDEX(L$3:L$14,MATCH(C162,$A$3:$A$14,0)))/(D162-C162),INDEX(L$3:L$14,MATCH(B162,$A$3:$A$14,0))),"Kondensatoen zwischen 0 und 9"))))))))))</f>
        <v>0</v>
      </c>
    </row>
    <row r="163" spans="1:6">
      <c r="A163" s="12">
        <v>144</v>
      </c>
      <c r="B163">
        <f>Eingabe!D144</f>
        <v>0</v>
      </c>
      <c r="C163">
        <f t="array" ref="C163">MAX(IF($A$3:$A$14&lt;=B163,IF($A$3:$A$14&lt;&gt;"",$A$3:$A$14)))</f>
        <v>0</v>
      </c>
      <c r="D163">
        <f t="array" ref="D163">MIN(IF($A$3:$A$14&gt;=B163,IF($A$3:$A$14&lt;&gt;"",$A$3:$A$14)))</f>
        <v>0</v>
      </c>
      <c r="E163">
        <f>Eingabe!C144</f>
        <v>0</v>
      </c>
      <c r="F163">
        <f t="array" ref="F163">IF(E163=1,IF(ISERROR(MATCH(B163,$A$3:$A$14,0)),((B163-C163)*INDEX(C$3:C$14,MATCH(D163,$A$3:$A$14,0))+ABS(B163-D163)*INDEX(C$3:C$14,MATCH(C163,$A$3:$A$14,0)))/(D163-C163),INDEX(C$3:C$14,MATCH(B163,$A$3:$A$14,0))),IF(E163=2,IF(ISERROR(MATCH(B163,$A$3:$A$14,0)),((B163-C163)*INDEX(D$3:D$14,MATCH(D163,$A$3:$A$14,0))+ABS(B163-D163)*INDEX(D$3:D$14,MATCH(C163,$A$3:$A$14,0)))/(D163-C163),INDEX(D$3:D$14,MATCH(B163,$A$3:$A$14,0))),IF(E163=3,IF(ISERROR(MATCH(B163,$A$3:$A$14,0)),((B163-C163)*INDEX(E$3:E$14,MATCH(D163,$A$3:$A$14,0))+ABS(B163-D163)*INDEX(E$3:E$14,MATCH(C163,$A$3:$A$14,0)))/(D163-C163),INDEX(E$3:E$14,MATCH(B163,$A$3:$A$14,0))),IF(E163=4,IF(ISERROR(MATCH(B163,$A$3:$A$14,0)),((B163-C163)*INDEX(F$3:F$14,MATCH(D163,$A$3:$A$14,0))+ABS(B163-D163)*INDEX(F$3:F$14,MATCH(C163,$A$3:$A$14,0)))/(D163-C163),INDEX(F$3:F$14,MATCH(B163,$A$3:$A$14,0))),IF(E163=5,IF(ISERROR(MATCH(B163,$A$3:$A$14,0)),((B163-C163)*INDEX(G$3:G$14,MATCH(D163,$A$3:$A$14,0))+ABS(B163-D163)*INDEX(G$3:G$14,MATCH(C163,$A$3:$A$14,0)))/(D163-C163),INDEX(G$3:G$14,MATCH(B163,$A$3:$A$14,0))),IF(E163=6,IF(ISERROR(MATCH(B163,$A$3:$A$14,0)),((B163-C163)*INDEX(H$3:H$14,MATCH(D163,$A$3:$A$14,0))+ABS(B163-D163)*INDEX(H$3:H$14,MATCH(C163,$A$3:$A$14,0)))/(D163-C163),INDEX(H$3:H$14,MATCH(B163,$A$3:$A$14,0))),IF(E163=7,IF(ISERROR(MATCH(B163,$A$3:$A$14,0)),((B163-C163)*INDEX(I$3:I$14,MATCH(D163,$A$3:$A$14,0))+ABS(B163-D163)*INDEX(I$3:I$14,MATCH(C163,$A$3:$A$14,0)))/(D163-C163),INDEX(I$3:I$14,MATCH(B163,$A$3:$A$14,0))),IF(E163=8,IF(ISERROR(MATCH(B163,$A$3:$A$14,0)),((B163-C163)*INDEX(J$3:J$14,MATCH(D163,$A$3:$A$14,0))+ABS(B163-D163)*INDEX(J$3:J$14,MATCH(C163,$A$3:$A$14,0)))/(D163-C163),INDEX(J$3:J$14,MATCH(B163,$A$3:$A$14,0))),IF(E163=9,IF(ISERROR(MATCH(B163,$A$3:$A$14,0)),((B163-C163)*INDEX(K$3:K$14,MATCH(D163,$A$3:$A$14,0))+ABS(B163-D163)*INDEX(K$3:K$14,MATCH(C163,$A$3:$A$14,0)))/(D163-C163),INDEX(K$3:K$14,MATCH(B163,$A$3:$A$14,0))),IF(E163=0,IF(ISERROR(MATCH(B163,$A$3:$A$14,0)),((B163-C163)*INDEX(L$3:L$14,MATCH(D163,$A$3:$A$14,0))+ABS(B163-D163)*INDEX(L$3:L$14,MATCH(C163,$A$3:$A$14,0)))/(D163-C163),INDEX(L$3:L$14,MATCH(B163,$A$3:$A$14,0))),"Kondensatoen zwischen 0 und 9"))))))))))</f>
        <v>0</v>
      </c>
    </row>
    <row r="164" spans="1:6">
      <c r="A164" s="12">
        <v>145</v>
      </c>
      <c r="B164">
        <f>Eingabe!D145</f>
        <v>0</v>
      </c>
      <c r="C164">
        <f t="array" ref="C164">MAX(IF($A$3:$A$14&lt;=B164,IF($A$3:$A$14&lt;&gt;"",$A$3:$A$14)))</f>
        <v>0</v>
      </c>
      <c r="D164">
        <f t="array" ref="D164">MIN(IF($A$3:$A$14&gt;=B164,IF($A$3:$A$14&lt;&gt;"",$A$3:$A$14)))</f>
        <v>0</v>
      </c>
      <c r="E164">
        <f>Eingabe!C145</f>
        <v>0</v>
      </c>
      <c r="F164">
        <f t="array" ref="F164">IF(E164=1,IF(ISERROR(MATCH(B164,$A$3:$A$14,0)),((B164-C164)*INDEX(C$3:C$14,MATCH(D164,$A$3:$A$14,0))+ABS(B164-D164)*INDEX(C$3:C$14,MATCH(C164,$A$3:$A$14,0)))/(D164-C164),INDEX(C$3:C$14,MATCH(B164,$A$3:$A$14,0))),IF(E164=2,IF(ISERROR(MATCH(B164,$A$3:$A$14,0)),((B164-C164)*INDEX(D$3:D$14,MATCH(D164,$A$3:$A$14,0))+ABS(B164-D164)*INDEX(D$3:D$14,MATCH(C164,$A$3:$A$14,0)))/(D164-C164),INDEX(D$3:D$14,MATCH(B164,$A$3:$A$14,0))),IF(E164=3,IF(ISERROR(MATCH(B164,$A$3:$A$14,0)),((B164-C164)*INDEX(E$3:E$14,MATCH(D164,$A$3:$A$14,0))+ABS(B164-D164)*INDEX(E$3:E$14,MATCH(C164,$A$3:$A$14,0)))/(D164-C164),INDEX(E$3:E$14,MATCH(B164,$A$3:$A$14,0))),IF(E164=4,IF(ISERROR(MATCH(B164,$A$3:$A$14,0)),((B164-C164)*INDEX(F$3:F$14,MATCH(D164,$A$3:$A$14,0))+ABS(B164-D164)*INDEX(F$3:F$14,MATCH(C164,$A$3:$A$14,0)))/(D164-C164),INDEX(F$3:F$14,MATCH(B164,$A$3:$A$14,0))),IF(E164=5,IF(ISERROR(MATCH(B164,$A$3:$A$14,0)),((B164-C164)*INDEX(G$3:G$14,MATCH(D164,$A$3:$A$14,0))+ABS(B164-D164)*INDEX(G$3:G$14,MATCH(C164,$A$3:$A$14,0)))/(D164-C164),INDEX(G$3:G$14,MATCH(B164,$A$3:$A$14,0))),IF(E164=6,IF(ISERROR(MATCH(B164,$A$3:$A$14,0)),((B164-C164)*INDEX(H$3:H$14,MATCH(D164,$A$3:$A$14,0))+ABS(B164-D164)*INDEX(H$3:H$14,MATCH(C164,$A$3:$A$14,0)))/(D164-C164),INDEX(H$3:H$14,MATCH(B164,$A$3:$A$14,0))),IF(E164=7,IF(ISERROR(MATCH(B164,$A$3:$A$14,0)),((B164-C164)*INDEX(I$3:I$14,MATCH(D164,$A$3:$A$14,0))+ABS(B164-D164)*INDEX(I$3:I$14,MATCH(C164,$A$3:$A$14,0)))/(D164-C164),INDEX(I$3:I$14,MATCH(B164,$A$3:$A$14,0))),IF(E164=8,IF(ISERROR(MATCH(B164,$A$3:$A$14,0)),((B164-C164)*INDEX(J$3:J$14,MATCH(D164,$A$3:$A$14,0))+ABS(B164-D164)*INDEX(J$3:J$14,MATCH(C164,$A$3:$A$14,0)))/(D164-C164),INDEX(J$3:J$14,MATCH(B164,$A$3:$A$14,0))),IF(E164=9,IF(ISERROR(MATCH(B164,$A$3:$A$14,0)),((B164-C164)*INDEX(K$3:K$14,MATCH(D164,$A$3:$A$14,0))+ABS(B164-D164)*INDEX(K$3:K$14,MATCH(C164,$A$3:$A$14,0)))/(D164-C164),INDEX(K$3:K$14,MATCH(B164,$A$3:$A$14,0))),IF(E164=0,IF(ISERROR(MATCH(B164,$A$3:$A$14,0)),((B164-C164)*INDEX(L$3:L$14,MATCH(D164,$A$3:$A$14,0))+ABS(B164-D164)*INDEX(L$3:L$14,MATCH(C164,$A$3:$A$14,0)))/(D164-C164),INDEX(L$3:L$14,MATCH(B164,$A$3:$A$14,0))),"Kondensatoen zwischen 0 und 9"))))))))))</f>
        <v>0</v>
      </c>
    </row>
    <row r="165" spans="1:6">
      <c r="A165" s="12">
        <v>146</v>
      </c>
      <c r="B165">
        <f>Eingabe!D146</f>
        <v>0</v>
      </c>
      <c r="C165">
        <f t="array" ref="C165">MAX(IF($A$3:$A$14&lt;=B165,IF($A$3:$A$14&lt;&gt;"",$A$3:$A$14)))</f>
        <v>0</v>
      </c>
      <c r="D165">
        <f t="array" ref="D165">MIN(IF($A$3:$A$14&gt;=B165,IF($A$3:$A$14&lt;&gt;"",$A$3:$A$14)))</f>
        <v>0</v>
      </c>
      <c r="E165">
        <f>Eingabe!C146</f>
        <v>0</v>
      </c>
      <c r="F165">
        <f t="array" ref="F165">IF(E165=1,IF(ISERROR(MATCH(B165,$A$3:$A$14,0)),((B165-C165)*INDEX(C$3:C$14,MATCH(D165,$A$3:$A$14,0))+ABS(B165-D165)*INDEX(C$3:C$14,MATCH(C165,$A$3:$A$14,0)))/(D165-C165),INDEX(C$3:C$14,MATCH(B165,$A$3:$A$14,0))),IF(E165=2,IF(ISERROR(MATCH(B165,$A$3:$A$14,0)),((B165-C165)*INDEX(D$3:D$14,MATCH(D165,$A$3:$A$14,0))+ABS(B165-D165)*INDEX(D$3:D$14,MATCH(C165,$A$3:$A$14,0)))/(D165-C165),INDEX(D$3:D$14,MATCH(B165,$A$3:$A$14,0))),IF(E165=3,IF(ISERROR(MATCH(B165,$A$3:$A$14,0)),((B165-C165)*INDEX(E$3:E$14,MATCH(D165,$A$3:$A$14,0))+ABS(B165-D165)*INDEX(E$3:E$14,MATCH(C165,$A$3:$A$14,0)))/(D165-C165),INDEX(E$3:E$14,MATCH(B165,$A$3:$A$14,0))),IF(E165=4,IF(ISERROR(MATCH(B165,$A$3:$A$14,0)),((B165-C165)*INDEX(F$3:F$14,MATCH(D165,$A$3:$A$14,0))+ABS(B165-D165)*INDEX(F$3:F$14,MATCH(C165,$A$3:$A$14,0)))/(D165-C165),INDEX(F$3:F$14,MATCH(B165,$A$3:$A$14,0))),IF(E165=5,IF(ISERROR(MATCH(B165,$A$3:$A$14,0)),((B165-C165)*INDEX(G$3:G$14,MATCH(D165,$A$3:$A$14,0))+ABS(B165-D165)*INDEX(G$3:G$14,MATCH(C165,$A$3:$A$14,0)))/(D165-C165),INDEX(G$3:G$14,MATCH(B165,$A$3:$A$14,0))),IF(E165=6,IF(ISERROR(MATCH(B165,$A$3:$A$14,0)),((B165-C165)*INDEX(H$3:H$14,MATCH(D165,$A$3:$A$14,0))+ABS(B165-D165)*INDEX(H$3:H$14,MATCH(C165,$A$3:$A$14,0)))/(D165-C165),INDEX(H$3:H$14,MATCH(B165,$A$3:$A$14,0))),IF(E165=7,IF(ISERROR(MATCH(B165,$A$3:$A$14,0)),((B165-C165)*INDEX(I$3:I$14,MATCH(D165,$A$3:$A$14,0))+ABS(B165-D165)*INDEX(I$3:I$14,MATCH(C165,$A$3:$A$14,0)))/(D165-C165),INDEX(I$3:I$14,MATCH(B165,$A$3:$A$14,0))),IF(E165=8,IF(ISERROR(MATCH(B165,$A$3:$A$14,0)),((B165-C165)*INDEX(J$3:J$14,MATCH(D165,$A$3:$A$14,0))+ABS(B165-D165)*INDEX(J$3:J$14,MATCH(C165,$A$3:$A$14,0)))/(D165-C165),INDEX(J$3:J$14,MATCH(B165,$A$3:$A$14,0))),IF(E165=9,IF(ISERROR(MATCH(B165,$A$3:$A$14,0)),((B165-C165)*INDEX(K$3:K$14,MATCH(D165,$A$3:$A$14,0))+ABS(B165-D165)*INDEX(K$3:K$14,MATCH(C165,$A$3:$A$14,0)))/(D165-C165),INDEX(K$3:K$14,MATCH(B165,$A$3:$A$14,0))),IF(E165=0,IF(ISERROR(MATCH(B165,$A$3:$A$14,0)),((B165-C165)*INDEX(L$3:L$14,MATCH(D165,$A$3:$A$14,0))+ABS(B165-D165)*INDEX(L$3:L$14,MATCH(C165,$A$3:$A$14,0)))/(D165-C165),INDEX(L$3:L$14,MATCH(B165,$A$3:$A$14,0))),"Kondensatoen zwischen 0 und 9"))))))))))</f>
        <v>0</v>
      </c>
    </row>
    <row r="166" spans="1:6">
      <c r="A166" s="12">
        <v>147</v>
      </c>
      <c r="B166">
        <f>Eingabe!D147</f>
        <v>0</v>
      </c>
      <c r="C166">
        <f t="array" ref="C166">MAX(IF($A$3:$A$14&lt;=B166,IF($A$3:$A$14&lt;&gt;"",$A$3:$A$14)))</f>
        <v>0</v>
      </c>
      <c r="D166">
        <f t="array" ref="D166">MIN(IF($A$3:$A$14&gt;=B166,IF($A$3:$A$14&lt;&gt;"",$A$3:$A$14)))</f>
        <v>0</v>
      </c>
      <c r="E166">
        <f>Eingabe!C147</f>
        <v>0</v>
      </c>
      <c r="F166">
        <f t="array" ref="F166">IF(E166=1,IF(ISERROR(MATCH(B166,$A$3:$A$14,0)),((B166-C166)*INDEX(C$3:C$14,MATCH(D166,$A$3:$A$14,0))+ABS(B166-D166)*INDEX(C$3:C$14,MATCH(C166,$A$3:$A$14,0)))/(D166-C166),INDEX(C$3:C$14,MATCH(B166,$A$3:$A$14,0))),IF(E166=2,IF(ISERROR(MATCH(B166,$A$3:$A$14,0)),((B166-C166)*INDEX(D$3:D$14,MATCH(D166,$A$3:$A$14,0))+ABS(B166-D166)*INDEX(D$3:D$14,MATCH(C166,$A$3:$A$14,0)))/(D166-C166),INDEX(D$3:D$14,MATCH(B166,$A$3:$A$14,0))),IF(E166=3,IF(ISERROR(MATCH(B166,$A$3:$A$14,0)),((B166-C166)*INDEX(E$3:E$14,MATCH(D166,$A$3:$A$14,0))+ABS(B166-D166)*INDEX(E$3:E$14,MATCH(C166,$A$3:$A$14,0)))/(D166-C166),INDEX(E$3:E$14,MATCH(B166,$A$3:$A$14,0))),IF(E166=4,IF(ISERROR(MATCH(B166,$A$3:$A$14,0)),((B166-C166)*INDEX(F$3:F$14,MATCH(D166,$A$3:$A$14,0))+ABS(B166-D166)*INDEX(F$3:F$14,MATCH(C166,$A$3:$A$14,0)))/(D166-C166),INDEX(F$3:F$14,MATCH(B166,$A$3:$A$14,0))),IF(E166=5,IF(ISERROR(MATCH(B166,$A$3:$A$14,0)),((B166-C166)*INDEX(G$3:G$14,MATCH(D166,$A$3:$A$14,0))+ABS(B166-D166)*INDEX(G$3:G$14,MATCH(C166,$A$3:$A$14,0)))/(D166-C166),INDEX(G$3:G$14,MATCH(B166,$A$3:$A$14,0))),IF(E166=6,IF(ISERROR(MATCH(B166,$A$3:$A$14,0)),((B166-C166)*INDEX(H$3:H$14,MATCH(D166,$A$3:$A$14,0))+ABS(B166-D166)*INDEX(H$3:H$14,MATCH(C166,$A$3:$A$14,0)))/(D166-C166),INDEX(H$3:H$14,MATCH(B166,$A$3:$A$14,0))),IF(E166=7,IF(ISERROR(MATCH(B166,$A$3:$A$14,0)),((B166-C166)*INDEX(I$3:I$14,MATCH(D166,$A$3:$A$14,0))+ABS(B166-D166)*INDEX(I$3:I$14,MATCH(C166,$A$3:$A$14,0)))/(D166-C166),INDEX(I$3:I$14,MATCH(B166,$A$3:$A$14,0))),IF(E166=8,IF(ISERROR(MATCH(B166,$A$3:$A$14,0)),((B166-C166)*INDEX(J$3:J$14,MATCH(D166,$A$3:$A$14,0))+ABS(B166-D166)*INDEX(J$3:J$14,MATCH(C166,$A$3:$A$14,0)))/(D166-C166),INDEX(J$3:J$14,MATCH(B166,$A$3:$A$14,0))),IF(E166=9,IF(ISERROR(MATCH(B166,$A$3:$A$14,0)),((B166-C166)*INDEX(K$3:K$14,MATCH(D166,$A$3:$A$14,0))+ABS(B166-D166)*INDEX(K$3:K$14,MATCH(C166,$A$3:$A$14,0)))/(D166-C166),INDEX(K$3:K$14,MATCH(B166,$A$3:$A$14,0))),IF(E166=0,IF(ISERROR(MATCH(B166,$A$3:$A$14,0)),((B166-C166)*INDEX(L$3:L$14,MATCH(D166,$A$3:$A$14,0))+ABS(B166-D166)*INDEX(L$3:L$14,MATCH(C166,$A$3:$A$14,0)))/(D166-C166),INDEX(L$3:L$14,MATCH(B166,$A$3:$A$14,0))),"Kondensatoen zwischen 0 und 9"))))))))))</f>
        <v>0</v>
      </c>
    </row>
    <row r="167" spans="1:6">
      <c r="A167" s="12">
        <v>148</v>
      </c>
      <c r="B167">
        <f>Eingabe!D148</f>
        <v>0</v>
      </c>
      <c r="C167">
        <f t="array" ref="C167">MAX(IF($A$3:$A$14&lt;=B167,IF($A$3:$A$14&lt;&gt;"",$A$3:$A$14)))</f>
        <v>0</v>
      </c>
      <c r="D167">
        <f t="array" ref="D167">MIN(IF($A$3:$A$14&gt;=B167,IF($A$3:$A$14&lt;&gt;"",$A$3:$A$14)))</f>
        <v>0</v>
      </c>
      <c r="E167">
        <f>Eingabe!C148</f>
        <v>0</v>
      </c>
      <c r="F167">
        <f t="array" ref="F167">IF(E167=1,IF(ISERROR(MATCH(B167,$A$3:$A$14,0)),((B167-C167)*INDEX(C$3:C$14,MATCH(D167,$A$3:$A$14,0))+ABS(B167-D167)*INDEX(C$3:C$14,MATCH(C167,$A$3:$A$14,0)))/(D167-C167),INDEX(C$3:C$14,MATCH(B167,$A$3:$A$14,0))),IF(E167=2,IF(ISERROR(MATCH(B167,$A$3:$A$14,0)),((B167-C167)*INDEX(D$3:D$14,MATCH(D167,$A$3:$A$14,0))+ABS(B167-D167)*INDEX(D$3:D$14,MATCH(C167,$A$3:$A$14,0)))/(D167-C167),INDEX(D$3:D$14,MATCH(B167,$A$3:$A$14,0))),IF(E167=3,IF(ISERROR(MATCH(B167,$A$3:$A$14,0)),((B167-C167)*INDEX(E$3:E$14,MATCH(D167,$A$3:$A$14,0))+ABS(B167-D167)*INDEX(E$3:E$14,MATCH(C167,$A$3:$A$14,0)))/(D167-C167),INDEX(E$3:E$14,MATCH(B167,$A$3:$A$14,0))),IF(E167=4,IF(ISERROR(MATCH(B167,$A$3:$A$14,0)),((B167-C167)*INDEX(F$3:F$14,MATCH(D167,$A$3:$A$14,0))+ABS(B167-D167)*INDEX(F$3:F$14,MATCH(C167,$A$3:$A$14,0)))/(D167-C167),INDEX(F$3:F$14,MATCH(B167,$A$3:$A$14,0))),IF(E167=5,IF(ISERROR(MATCH(B167,$A$3:$A$14,0)),((B167-C167)*INDEX(G$3:G$14,MATCH(D167,$A$3:$A$14,0))+ABS(B167-D167)*INDEX(G$3:G$14,MATCH(C167,$A$3:$A$14,0)))/(D167-C167),INDEX(G$3:G$14,MATCH(B167,$A$3:$A$14,0))),IF(E167=6,IF(ISERROR(MATCH(B167,$A$3:$A$14,0)),((B167-C167)*INDEX(H$3:H$14,MATCH(D167,$A$3:$A$14,0))+ABS(B167-D167)*INDEX(H$3:H$14,MATCH(C167,$A$3:$A$14,0)))/(D167-C167),INDEX(H$3:H$14,MATCH(B167,$A$3:$A$14,0))),IF(E167=7,IF(ISERROR(MATCH(B167,$A$3:$A$14,0)),((B167-C167)*INDEX(I$3:I$14,MATCH(D167,$A$3:$A$14,0))+ABS(B167-D167)*INDEX(I$3:I$14,MATCH(C167,$A$3:$A$14,0)))/(D167-C167),INDEX(I$3:I$14,MATCH(B167,$A$3:$A$14,0))),IF(E167=8,IF(ISERROR(MATCH(B167,$A$3:$A$14,0)),((B167-C167)*INDEX(J$3:J$14,MATCH(D167,$A$3:$A$14,0))+ABS(B167-D167)*INDEX(J$3:J$14,MATCH(C167,$A$3:$A$14,0)))/(D167-C167),INDEX(J$3:J$14,MATCH(B167,$A$3:$A$14,0))),IF(E167=9,IF(ISERROR(MATCH(B167,$A$3:$A$14,0)),((B167-C167)*INDEX(K$3:K$14,MATCH(D167,$A$3:$A$14,0))+ABS(B167-D167)*INDEX(K$3:K$14,MATCH(C167,$A$3:$A$14,0)))/(D167-C167),INDEX(K$3:K$14,MATCH(B167,$A$3:$A$14,0))),IF(E167=0,IF(ISERROR(MATCH(B167,$A$3:$A$14,0)),((B167-C167)*INDEX(L$3:L$14,MATCH(D167,$A$3:$A$14,0))+ABS(B167-D167)*INDEX(L$3:L$14,MATCH(C167,$A$3:$A$14,0)))/(D167-C167),INDEX(L$3:L$14,MATCH(B167,$A$3:$A$14,0))),"Kondensatoen zwischen 0 und 9"))))))))))</f>
        <v>0</v>
      </c>
    </row>
    <row r="168" spans="1:6">
      <c r="A168" s="12">
        <v>149</v>
      </c>
      <c r="B168">
        <f>Eingabe!D149</f>
        <v>0</v>
      </c>
      <c r="C168">
        <f t="array" ref="C168">MAX(IF($A$3:$A$14&lt;=B168,IF($A$3:$A$14&lt;&gt;"",$A$3:$A$14)))</f>
        <v>0</v>
      </c>
      <c r="D168">
        <f t="array" ref="D168">MIN(IF($A$3:$A$14&gt;=B168,IF($A$3:$A$14&lt;&gt;"",$A$3:$A$14)))</f>
        <v>0</v>
      </c>
      <c r="E168">
        <f>Eingabe!C149</f>
        <v>0</v>
      </c>
      <c r="F168">
        <f t="array" ref="F168">IF(E168=1,IF(ISERROR(MATCH(B168,$A$3:$A$14,0)),((B168-C168)*INDEX(C$3:C$14,MATCH(D168,$A$3:$A$14,0))+ABS(B168-D168)*INDEX(C$3:C$14,MATCH(C168,$A$3:$A$14,0)))/(D168-C168),INDEX(C$3:C$14,MATCH(B168,$A$3:$A$14,0))),IF(E168=2,IF(ISERROR(MATCH(B168,$A$3:$A$14,0)),((B168-C168)*INDEX(D$3:D$14,MATCH(D168,$A$3:$A$14,0))+ABS(B168-D168)*INDEX(D$3:D$14,MATCH(C168,$A$3:$A$14,0)))/(D168-C168),INDEX(D$3:D$14,MATCH(B168,$A$3:$A$14,0))),IF(E168=3,IF(ISERROR(MATCH(B168,$A$3:$A$14,0)),((B168-C168)*INDEX(E$3:E$14,MATCH(D168,$A$3:$A$14,0))+ABS(B168-D168)*INDEX(E$3:E$14,MATCH(C168,$A$3:$A$14,0)))/(D168-C168),INDEX(E$3:E$14,MATCH(B168,$A$3:$A$14,0))),IF(E168=4,IF(ISERROR(MATCH(B168,$A$3:$A$14,0)),((B168-C168)*INDEX(F$3:F$14,MATCH(D168,$A$3:$A$14,0))+ABS(B168-D168)*INDEX(F$3:F$14,MATCH(C168,$A$3:$A$14,0)))/(D168-C168),INDEX(F$3:F$14,MATCH(B168,$A$3:$A$14,0))),IF(E168=5,IF(ISERROR(MATCH(B168,$A$3:$A$14,0)),((B168-C168)*INDEX(G$3:G$14,MATCH(D168,$A$3:$A$14,0))+ABS(B168-D168)*INDEX(G$3:G$14,MATCH(C168,$A$3:$A$14,0)))/(D168-C168),INDEX(G$3:G$14,MATCH(B168,$A$3:$A$14,0))),IF(E168=6,IF(ISERROR(MATCH(B168,$A$3:$A$14,0)),((B168-C168)*INDEX(H$3:H$14,MATCH(D168,$A$3:$A$14,0))+ABS(B168-D168)*INDEX(H$3:H$14,MATCH(C168,$A$3:$A$14,0)))/(D168-C168),INDEX(H$3:H$14,MATCH(B168,$A$3:$A$14,0))),IF(E168=7,IF(ISERROR(MATCH(B168,$A$3:$A$14,0)),((B168-C168)*INDEX(I$3:I$14,MATCH(D168,$A$3:$A$14,0))+ABS(B168-D168)*INDEX(I$3:I$14,MATCH(C168,$A$3:$A$14,0)))/(D168-C168),INDEX(I$3:I$14,MATCH(B168,$A$3:$A$14,0))),IF(E168=8,IF(ISERROR(MATCH(B168,$A$3:$A$14,0)),((B168-C168)*INDEX(J$3:J$14,MATCH(D168,$A$3:$A$14,0))+ABS(B168-D168)*INDEX(J$3:J$14,MATCH(C168,$A$3:$A$14,0)))/(D168-C168),INDEX(J$3:J$14,MATCH(B168,$A$3:$A$14,0))),IF(E168=9,IF(ISERROR(MATCH(B168,$A$3:$A$14,0)),((B168-C168)*INDEX(K$3:K$14,MATCH(D168,$A$3:$A$14,0))+ABS(B168-D168)*INDEX(K$3:K$14,MATCH(C168,$A$3:$A$14,0)))/(D168-C168),INDEX(K$3:K$14,MATCH(B168,$A$3:$A$14,0))),IF(E168=0,IF(ISERROR(MATCH(B168,$A$3:$A$14,0)),((B168-C168)*INDEX(L$3:L$14,MATCH(D168,$A$3:$A$14,0))+ABS(B168-D168)*INDEX(L$3:L$14,MATCH(C168,$A$3:$A$14,0)))/(D168-C168),INDEX(L$3:L$14,MATCH(B168,$A$3:$A$14,0))),"Kondensatoen zwischen 0 und 9"))))))))))</f>
        <v>0</v>
      </c>
    </row>
    <row r="169" spans="1:6">
      <c r="A169" s="12">
        <v>150</v>
      </c>
      <c r="B169">
        <f>Eingabe!D150</f>
        <v>0</v>
      </c>
      <c r="C169">
        <f t="array" ref="C169">MAX(IF($A$3:$A$14&lt;=B169,IF($A$3:$A$14&lt;&gt;"",$A$3:$A$14)))</f>
        <v>0</v>
      </c>
      <c r="D169">
        <f t="array" ref="D169">MIN(IF($A$3:$A$14&gt;=B169,IF($A$3:$A$14&lt;&gt;"",$A$3:$A$14)))</f>
        <v>0</v>
      </c>
      <c r="E169">
        <f>Eingabe!C150</f>
        <v>0</v>
      </c>
      <c r="F169">
        <f t="array" ref="F169">IF(E169=1,IF(ISERROR(MATCH(B169,$A$3:$A$14,0)),((B169-C169)*INDEX(C$3:C$14,MATCH(D169,$A$3:$A$14,0))+ABS(B169-D169)*INDEX(C$3:C$14,MATCH(C169,$A$3:$A$14,0)))/(D169-C169),INDEX(C$3:C$14,MATCH(B169,$A$3:$A$14,0))),IF(E169=2,IF(ISERROR(MATCH(B169,$A$3:$A$14,0)),((B169-C169)*INDEX(D$3:D$14,MATCH(D169,$A$3:$A$14,0))+ABS(B169-D169)*INDEX(D$3:D$14,MATCH(C169,$A$3:$A$14,0)))/(D169-C169),INDEX(D$3:D$14,MATCH(B169,$A$3:$A$14,0))),IF(E169=3,IF(ISERROR(MATCH(B169,$A$3:$A$14,0)),((B169-C169)*INDEX(E$3:E$14,MATCH(D169,$A$3:$A$14,0))+ABS(B169-D169)*INDEX(E$3:E$14,MATCH(C169,$A$3:$A$14,0)))/(D169-C169),INDEX(E$3:E$14,MATCH(B169,$A$3:$A$14,0))),IF(E169=4,IF(ISERROR(MATCH(B169,$A$3:$A$14,0)),((B169-C169)*INDEX(F$3:F$14,MATCH(D169,$A$3:$A$14,0))+ABS(B169-D169)*INDEX(F$3:F$14,MATCH(C169,$A$3:$A$14,0)))/(D169-C169),INDEX(F$3:F$14,MATCH(B169,$A$3:$A$14,0))),IF(E169=5,IF(ISERROR(MATCH(B169,$A$3:$A$14,0)),((B169-C169)*INDEX(G$3:G$14,MATCH(D169,$A$3:$A$14,0))+ABS(B169-D169)*INDEX(G$3:G$14,MATCH(C169,$A$3:$A$14,0)))/(D169-C169),INDEX(G$3:G$14,MATCH(B169,$A$3:$A$14,0))),IF(E169=6,IF(ISERROR(MATCH(B169,$A$3:$A$14,0)),((B169-C169)*INDEX(H$3:H$14,MATCH(D169,$A$3:$A$14,0))+ABS(B169-D169)*INDEX(H$3:H$14,MATCH(C169,$A$3:$A$14,0)))/(D169-C169),INDEX(H$3:H$14,MATCH(B169,$A$3:$A$14,0))),IF(E169=7,IF(ISERROR(MATCH(B169,$A$3:$A$14,0)),((B169-C169)*INDEX(I$3:I$14,MATCH(D169,$A$3:$A$14,0))+ABS(B169-D169)*INDEX(I$3:I$14,MATCH(C169,$A$3:$A$14,0)))/(D169-C169),INDEX(I$3:I$14,MATCH(B169,$A$3:$A$14,0))),IF(E169=8,IF(ISERROR(MATCH(B169,$A$3:$A$14,0)),((B169-C169)*INDEX(J$3:J$14,MATCH(D169,$A$3:$A$14,0))+ABS(B169-D169)*INDEX(J$3:J$14,MATCH(C169,$A$3:$A$14,0)))/(D169-C169),INDEX(J$3:J$14,MATCH(B169,$A$3:$A$14,0))),IF(E169=9,IF(ISERROR(MATCH(B169,$A$3:$A$14,0)),((B169-C169)*INDEX(K$3:K$14,MATCH(D169,$A$3:$A$14,0))+ABS(B169-D169)*INDEX(K$3:K$14,MATCH(C169,$A$3:$A$14,0)))/(D169-C169),INDEX(K$3:K$14,MATCH(B169,$A$3:$A$14,0))),IF(E169=0,IF(ISERROR(MATCH(B169,$A$3:$A$14,0)),((B169-C169)*INDEX(L$3:L$14,MATCH(D169,$A$3:$A$14,0))+ABS(B169-D169)*INDEX(L$3:L$14,MATCH(C169,$A$3:$A$14,0)))/(D169-C169),INDEX(L$3:L$14,MATCH(B169,$A$3:$A$14,0))),"Kondensatoen zwischen 0 und 9"))))))))))</f>
        <v>0</v>
      </c>
    </row>
    <row r="170" spans="1:6">
      <c r="A170" s="12">
        <v>151</v>
      </c>
      <c r="B170">
        <f>Eingabe!D151</f>
        <v>0</v>
      </c>
      <c r="C170">
        <f t="array" ref="C170">MAX(IF($A$3:$A$14&lt;=B170,IF($A$3:$A$14&lt;&gt;"",$A$3:$A$14)))</f>
        <v>0</v>
      </c>
      <c r="D170">
        <f t="array" ref="D170">MIN(IF($A$3:$A$14&gt;=B170,IF($A$3:$A$14&lt;&gt;"",$A$3:$A$14)))</f>
        <v>0</v>
      </c>
      <c r="E170">
        <f>Eingabe!C151</f>
        <v>0</v>
      </c>
      <c r="F170">
        <f t="array" ref="F170">IF(E170=1,IF(ISERROR(MATCH(B170,$A$3:$A$14,0)),((B170-C170)*INDEX(C$3:C$14,MATCH(D170,$A$3:$A$14,0))+ABS(B170-D170)*INDEX(C$3:C$14,MATCH(C170,$A$3:$A$14,0)))/(D170-C170),INDEX(C$3:C$14,MATCH(B170,$A$3:$A$14,0))),IF(E170=2,IF(ISERROR(MATCH(B170,$A$3:$A$14,0)),((B170-C170)*INDEX(D$3:D$14,MATCH(D170,$A$3:$A$14,0))+ABS(B170-D170)*INDEX(D$3:D$14,MATCH(C170,$A$3:$A$14,0)))/(D170-C170),INDEX(D$3:D$14,MATCH(B170,$A$3:$A$14,0))),IF(E170=3,IF(ISERROR(MATCH(B170,$A$3:$A$14,0)),((B170-C170)*INDEX(E$3:E$14,MATCH(D170,$A$3:$A$14,0))+ABS(B170-D170)*INDEX(E$3:E$14,MATCH(C170,$A$3:$A$14,0)))/(D170-C170),INDEX(E$3:E$14,MATCH(B170,$A$3:$A$14,0))),IF(E170=4,IF(ISERROR(MATCH(B170,$A$3:$A$14,0)),((B170-C170)*INDEX(F$3:F$14,MATCH(D170,$A$3:$A$14,0))+ABS(B170-D170)*INDEX(F$3:F$14,MATCH(C170,$A$3:$A$14,0)))/(D170-C170),INDEX(F$3:F$14,MATCH(B170,$A$3:$A$14,0))),IF(E170=5,IF(ISERROR(MATCH(B170,$A$3:$A$14,0)),((B170-C170)*INDEX(G$3:G$14,MATCH(D170,$A$3:$A$14,0))+ABS(B170-D170)*INDEX(G$3:G$14,MATCH(C170,$A$3:$A$14,0)))/(D170-C170),INDEX(G$3:G$14,MATCH(B170,$A$3:$A$14,0))),IF(E170=6,IF(ISERROR(MATCH(B170,$A$3:$A$14,0)),((B170-C170)*INDEX(H$3:H$14,MATCH(D170,$A$3:$A$14,0))+ABS(B170-D170)*INDEX(H$3:H$14,MATCH(C170,$A$3:$A$14,0)))/(D170-C170),INDEX(H$3:H$14,MATCH(B170,$A$3:$A$14,0))),IF(E170=7,IF(ISERROR(MATCH(B170,$A$3:$A$14,0)),((B170-C170)*INDEX(I$3:I$14,MATCH(D170,$A$3:$A$14,0))+ABS(B170-D170)*INDEX(I$3:I$14,MATCH(C170,$A$3:$A$14,0)))/(D170-C170),INDEX(I$3:I$14,MATCH(B170,$A$3:$A$14,0))),IF(E170=8,IF(ISERROR(MATCH(B170,$A$3:$A$14,0)),((B170-C170)*INDEX(J$3:J$14,MATCH(D170,$A$3:$A$14,0))+ABS(B170-D170)*INDEX(J$3:J$14,MATCH(C170,$A$3:$A$14,0)))/(D170-C170),INDEX(J$3:J$14,MATCH(B170,$A$3:$A$14,0))),IF(E170=9,IF(ISERROR(MATCH(B170,$A$3:$A$14,0)),((B170-C170)*INDEX(K$3:K$14,MATCH(D170,$A$3:$A$14,0))+ABS(B170-D170)*INDEX(K$3:K$14,MATCH(C170,$A$3:$A$14,0)))/(D170-C170),INDEX(K$3:K$14,MATCH(B170,$A$3:$A$14,0))),IF(E170=0,IF(ISERROR(MATCH(B170,$A$3:$A$14,0)),((B170-C170)*INDEX(L$3:L$14,MATCH(D170,$A$3:$A$14,0))+ABS(B170-D170)*INDEX(L$3:L$14,MATCH(C170,$A$3:$A$14,0)))/(D170-C170),INDEX(L$3:L$14,MATCH(B170,$A$3:$A$14,0))),"Kondensatoen zwischen 0 und 9"))))))))))</f>
        <v>0</v>
      </c>
    </row>
    <row r="171" spans="1:6">
      <c r="A171" s="12">
        <v>152</v>
      </c>
      <c r="B171">
        <f>Eingabe!D152</f>
        <v>0</v>
      </c>
      <c r="C171">
        <f t="array" ref="C171">MAX(IF($A$3:$A$14&lt;=B171,IF($A$3:$A$14&lt;&gt;"",$A$3:$A$14)))</f>
        <v>0</v>
      </c>
      <c r="D171">
        <f t="array" ref="D171">MIN(IF($A$3:$A$14&gt;=B171,IF($A$3:$A$14&lt;&gt;"",$A$3:$A$14)))</f>
        <v>0</v>
      </c>
      <c r="E171">
        <f>Eingabe!C152</f>
        <v>0</v>
      </c>
      <c r="F171">
        <f t="array" ref="F171">IF(E171=1,IF(ISERROR(MATCH(B171,$A$3:$A$14,0)),((B171-C171)*INDEX(C$3:C$14,MATCH(D171,$A$3:$A$14,0))+ABS(B171-D171)*INDEX(C$3:C$14,MATCH(C171,$A$3:$A$14,0)))/(D171-C171),INDEX(C$3:C$14,MATCH(B171,$A$3:$A$14,0))),IF(E171=2,IF(ISERROR(MATCH(B171,$A$3:$A$14,0)),((B171-C171)*INDEX(D$3:D$14,MATCH(D171,$A$3:$A$14,0))+ABS(B171-D171)*INDEX(D$3:D$14,MATCH(C171,$A$3:$A$14,0)))/(D171-C171),INDEX(D$3:D$14,MATCH(B171,$A$3:$A$14,0))),IF(E171=3,IF(ISERROR(MATCH(B171,$A$3:$A$14,0)),((B171-C171)*INDEX(E$3:E$14,MATCH(D171,$A$3:$A$14,0))+ABS(B171-D171)*INDEX(E$3:E$14,MATCH(C171,$A$3:$A$14,0)))/(D171-C171),INDEX(E$3:E$14,MATCH(B171,$A$3:$A$14,0))),IF(E171=4,IF(ISERROR(MATCH(B171,$A$3:$A$14,0)),((B171-C171)*INDEX(F$3:F$14,MATCH(D171,$A$3:$A$14,0))+ABS(B171-D171)*INDEX(F$3:F$14,MATCH(C171,$A$3:$A$14,0)))/(D171-C171),INDEX(F$3:F$14,MATCH(B171,$A$3:$A$14,0))),IF(E171=5,IF(ISERROR(MATCH(B171,$A$3:$A$14,0)),((B171-C171)*INDEX(G$3:G$14,MATCH(D171,$A$3:$A$14,0))+ABS(B171-D171)*INDEX(G$3:G$14,MATCH(C171,$A$3:$A$14,0)))/(D171-C171),INDEX(G$3:G$14,MATCH(B171,$A$3:$A$14,0))),IF(E171=6,IF(ISERROR(MATCH(B171,$A$3:$A$14,0)),((B171-C171)*INDEX(H$3:H$14,MATCH(D171,$A$3:$A$14,0))+ABS(B171-D171)*INDEX(H$3:H$14,MATCH(C171,$A$3:$A$14,0)))/(D171-C171),INDEX(H$3:H$14,MATCH(B171,$A$3:$A$14,0))),IF(E171=7,IF(ISERROR(MATCH(B171,$A$3:$A$14,0)),((B171-C171)*INDEX(I$3:I$14,MATCH(D171,$A$3:$A$14,0))+ABS(B171-D171)*INDEX(I$3:I$14,MATCH(C171,$A$3:$A$14,0)))/(D171-C171),INDEX(I$3:I$14,MATCH(B171,$A$3:$A$14,0))),IF(E171=8,IF(ISERROR(MATCH(B171,$A$3:$A$14,0)),((B171-C171)*INDEX(J$3:J$14,MATCH(D171,$A$3:$A$14,0))+ABS(B171-D171)*INDEX(J$3:J$14,MATCH(C171,$A$3:$A$14,0)))/(D171-C171),INDEX(J$3:J$14,MATCH(B171,$A$3:$A$14,0))),IF(E171=9,IF(ISERROR(MATCH(B171,$A$3:$A$14,0)),((B171-C171)*INDEX(K$3:K$14,MATCH(D171,$A$3:$A$14,0))+ABS(B171-D171)*INDEX(K$3:K$14,MATCH(C171,$A$3:$A$14,0)))/(D171-C171),INDEX(K$3:K$14,MATCH(B171,$A$3:$A$14,0))),IF(E171=0,IF(ISERROR(MATCH(B171,$A$3:$A$14,0)),((B171-C171)*INDEX(L$3:L$14,MATCH(D171,$A$3:$A$14,0))+ABS(B171-D171)*INDEX(L$3:L$14,MATCH(C171,$A$3:$A$14,0)))/(D171-C171),INDEX(L$3:L$14,MATCH(B171,$A$3:$A$14,0))),"Kondensatoen zwischen 0 und 9"))))))))))</f>
        <v>0</v>
      </c>
    </row>
    <row r="172" spans="1:6">
      <c r="A172" s="12">
        <v>153</v>
      </c>
      <c r="B172">
        <f>Eingabe!D153</f>
        <v>0</v>
      </c>
      <c r="C172">
        <f t="array" ref="C172">MAX(IF($A$3:$A$14&lt;=B172,IF($A$3:$A$14&lt;&gt;"",$A$3:$A$14)))</f>
        <v>0</v>
      </c>
      <c r="D172">
        <f t="array" ref="D172">MIN(IF($A$3:$A$14&gt;=B172,IF($A$3:$A$14&lt;&gt;"",$A$3:$A$14)))</f>
        <v>0</v>
      </c>
      <c r="E172">
        <f>Eingabe!C153</f>
        <v>0</v>
      </c>
      <c r="F172">
        <f t="array" ref="F172">IF(E172=1,IF(ISERROR(MATCH(B172,$A$3:$A$14,0)),((B172-C172)*INDEX(C$3:C$14,MATCH(D172,$A$3:$A$14,0))+ABS(B172-D172)*INDEX(C$3:C$14,MATCH(C172,$A$3:$A$14,0)))/(D172-C172),INDEX(C$3:C$14,MATCH(B172,$A$3:$A$14,0))),IF(E172=2,IF(ISERROR(MATCH(B172,$A$3:$A$14,0)),((B172-C172)*INDEX(D$3:D$14,MATCH(D172,$A$3:$A$14,0))+ABS(B172-D172)*INDEX(D$3:D$14,MATCH(C172,$A$3:$A$14,0)))/(D172-C172),INDEX(D$3:D$14,MATCH(B172,$A$3:$A$14,0))),IF(E172=3,IF(ISERROR(MATCH(B172,$A$3:$A$14,0)),((B172-C172)*INDEX(E$3:E$14,MATCH(D172,$A$3:$A$14,0))+ABS(B172-D172)*INDEX(E$3:E$14,MATCH(C172,$A$3:$A$14,0)))/(D172-C172),INDEX(E$3:E$14,MATCH(B172,$A$3:$A$14,0))),IF(E172=4,IF(ISERROR(MATCH(B172,$A$3:$A$14,0)),((B172-C172)*INDEX(F$3:F$14,MATCH(D172,$A$3:$A$14,0))+ABS(B172-D172)*INDEX(F$3:F$14,MATCH(C172,$A$3:$A$14,0)))/(D172-C172),INDEX(F$3:F$14,MATCH(B172,$A$3:$A$14,0))),IF(E172=5,IF(ISERROR(MATCH(B172,$A$3:$A$14,0)),((B172-C172)*INDEX(G$3:G$14,MATCH(D172,$A$3:$A$14,0))+ABS(B172-D172)*INDEX(G$3:G$14,MATCH(C172,$A$3:$A$14,0)))/(D172-C172),INDEX(G$3:G$14,MATCH(B172,$A$3:$A$14,0))),IF(E172=6,IF(ISERROR(MATCH(B172,$A$3:$A$14,0)),((B172-C172)*INDEX(H$3:H$14,MATCH(D172,$A$3:$A$14,0))+ABS(B172-D172)*INDEX(H$3:H$14,MATCH(C172,$A$3:$A$14,0)))/(D172-C172),INDEX(H$3:H$14,MATCH(B172,$A$3:$A$14,0))),IF(E172=7,IF(ISERROR(MATCH(B172,$A$3:$A$14,0)),((B172-C172)*INDEX(I$3:I$14,MATCH(D172,$A$3:$A$14,0))+ABS(B172-D172)*INDEX(I$3:I$14,MATCH(C172,$A$3:$A$14,0)))/(D172-C172),INDEX(I$3:I$14,MATCH(B172,$A$3:$A$14,0))),IF(E172=8,IF(ISERROR(MATCH(B172,$A$3:$A$14,0)),((B172-C172)*INDEX(J$3:J$14,MATCH(D172,$A$3:$A$14,0))+ABS(B172-D172)*INDEX(J$3:J$14,MATCH(C172,$A$3:$A$14,0)))/(D172-C172),INDEX(J$3:J$14,MATCH(B172,$A$3:$A$14,0))),IF(E172=9,IF(ISERROR(MATCH(B172,$A$3:$A$14,0)),((B172-C172)*INDEX(K$3:K$14,MATCH(D172,$A$3:$A$14,0))+ABS(B172-D172)*INDEX(K$3:K$14,MATCH(C172,$A$3:$A$14,0)))/(D172-C172),INDEX(K$3:K$14,MATCH(B172,$A$3:$A$14,0))),IF(E172=0,IF(ISERROR(MATCH(B172,$A$3:$A$14,0)),((B172-C172)*INDEX(L$3:L$14,MATCH(D172,$A$3:$A$14,0))+ABS(B172-D172)*INDEX(L$3:L$14,MATCH(C172,$A$3:$A$14,0)))/(D172-C172),INDEX(L$3:L$14,MATCH(B172,$A$3:$A$14,0))),"Kondensatoen zwischen 0 und 9"))))))))))</f>
        <v>0</v>
      </c>
    </row>
    <row r="173" spans="1:6">
      <c r="A173" s="12">
        <v>154</v>
      </c>
      <c r="B173">
        <f>Eingabe!D154</f>
        <v>0</v>
      </c>
      <c r="C173">
        <f t="array" ref="C173">MAX(IF($A$3:$A$14&lt;=B173,IF($A$3:$A$14&lt;&gt;"",$A$3:$A$14)))</f>
        <v>0</v>
      </c>
      <c r="D173">
        <f t="array" ref="D173">MIN(IF($A$3:$A$14&gt;=B173,IF($A$3:$A$14&lt;&gt;"",$A$3:$A$14)))</f>
        <v>0</v>
      </c>
      <c r="E173">
        <f>Eingabe!C154</f>
        <v>0</v>
      </c>
      <c r="F173">
        <f t="array" ref="F173">IF(E173=1,IF(ISERROR(MATCH(B173,$A$3:$A$14,0)),((B173-C173)*INDEX(C$3:C$14,MATCH(D173,$A$3:$A$14,0))+ABS(B173-D173)*INDEX(C$3:C$14,MATCH(C173,$A$3:$A$14,0)))/(D173-C173),INDEX(C$3:C$14,MATCH(B173,$A$3:$A$14,0))),IF(E173=2,IF(ISERROR(MATCH(B173,$A$3:$A$14,0)),((B173-C173)*INDEX(D$3:D$14,MATCH(D173,$A$3:$A$14,0))+ABS(B173-D173)*INDEX(D$3:D$14,MATCH(C173,$A$3:$A$14,0)))/(D173-C173),INDEX(D$3:D$14,MATCH(B173,$A$3:$A$14,0))),IF(E173=3,IF(ISERROR(MATCH(B173,$A$3:$A$14,0)),((B173-C173)*INDEX(E$3:E$14,MATCH(D173,$A$3:$A$14,0))+ABS(B173-D173)*INDEX(E$3:E$14,MATCH(C173,$A$3:$A$14,0)))/(D173-C173),INDEX(E$3:E$14,MATCH(B173,$A$3:$A$14,0))),IF(E173=4,IF(ISERROR(MATCH(B173,$A$3:$A$14,0)),((B173-C173)*INDEX(F$3:F$14,MATCH(D173,$A$3:$A$14,0))+ABS(B173-D173)*INDEX(F$3:F$14,MATCH(C173,$A$3:$A$14,0)))/(D173-C173),INDEX(F$3:F$14,MATCH(B173,$A$3:$A$14,0))),IF(E173=5,IF(ISERROR(MATCH(B173,$A$3:$A$14,0)),((B173-C173)*INDEX(G$3:G$14,MATCH(D173,$A$3:$A$14,0))+ABS(B173-D173)*INDEX(G$3:G$14,MATCH(C173,$A$3:$A$14,0)))/(D173-C173),INDEX(G$3:G$14,MATCH(B173,$A$3:$A$14,0))),IF(E173=6,IF(ISERROR(MATCH(B173,$A$3:$A$14,0)),((B173-C173)*INDEX(H$3:H$14,MATCH(D173,$A$3:$A$14,0))+ABS(B173-D173)*INDEX(H$3:H$14,MATCH(C173,$A$3:$A$14,0)))/(D173-C173),INDEX(H$3:H$14,MATCH(B173,$A$3:$A$14,0))),IF(E173=7,IF(ISERROR(MATCH(B173,$A$3:$A$14,0)),((B173-C173)*INDEX(I$3:I$14,MATCH(D173,$A$3:$A$14,0))+ABS(B173-D173)*INDEX(I$3:I$14,MATCH(C173,$A$3:$A$14,0)))/(D173-C173),INDEX(I$3:I$14,MATCH(B173,$A$3:$A$14,0))),IF(E173=8,IF(ISERROR(MATCH(B173,$A$3:$A$14,0)),((B173-C173)*INDEX(J$3:J$14,MATCH(D173,$A$3:$A$14,0))+ABS(B173-D173)*INDEX(J$3:J$14,MATCH(C173,$A$3:$A$14,0)))/(D173-C173),INDEX(J$3:J$14,MATCH(B173,$A$3:$A$14,0))),IF(E173=9,IF(ISERROR(MATCH(B173,$A$3:$A$14,0)),((B173-C173)*INDEX(K$3:K$14,MATCH(D173,$A$3:$A$14,0))+ABS(B173-D173)*INDEX(K$3:K$14,MATCH(C173,$A$3:$A$14,0)))/(D173-C173),INDEX(K$3:K$14,MATCH(B173,$A$3:$A$14,0))),IF(E173=0,IF(ISERROR(MATCH(B173,$A$3:$A$14,0)),((B173-C173)*INDEX(L$3:L$14,MATCH(D173,$A$3:$A$14,0))+ABS(B173-D173)*INDEX(L$3:L$14,MATCH(C173,$A$3:$A$14,0)))/(D173-C173),INDEX(L$3:L$14,MATCH(B173,$A$3:$A$14,0))),"Kondensatoen zwischen 0 und 9"))))))))))</f>
        <v>0</v>
      </c>
    </row>
    <row r="174" spans="1:6">
      <c r="A174" s="12">
        <v>155</v>
      </c>
      <c r="B174">
        <f>Eingabe!D155</f>
        <v>0</v>
      </c>
      <c r="C174">
        <f t="array" ref="C174">MAX(IF($A$3:$A$14&lt;=B174,IF($A$3:$A$14&lt;&gt;"",$A$3:$A$14)))</f>
        <v>0</v>
      </c>
      <c r="D174">
        <f t="array" ref="D174">MIN(IF($A$3:$A$14&gt;=B174,IF($A$3:$A$14&lt;&gt;"",$A$3:$A$14)))</f>
        <v>0</v>
      </c>
      <c r="E174">
        <f>Eingabe!C155</f>
        <v>0</v>
      </c>
      <c r="F174">
        <f t="array" ref="F174">IF(E174=1,IF(ISERROR(MATCH(B174,$A$3:$A$14,0)),((B174-C174)*INDEX(C$3:C$14,MATCH(D174,$A$3:$A$14,0))+ABS(B174-D174)*INDEX(C$3:C$14,MATCH(C174,$A$3:$A$14,0)))/(D174-C174),INDEX(C$3:C$14,MATCH(B174,$A$3:$A$14,0))),IF(E174=2,IF(ISERROR(MATCH(B174,$A$3:$A$14,0)),((B174-C174)*INDEX(D$3:D$14,MATCH(D174,$A$3:$A$14,0))+ABS(B174-D174)*INDEX(D$3:D$14,MATCH(C174,$A$3:$A$14,0)))/(D174-C174),INDEX(D$3:D$14,MATCH(B174,$A$3:$A$14,0))),IF(E174=3,IF(ISERROR(MATCH(B174,$A$3:$A$14,0)),((B174-C174)*INDEX(E$3:E$14,MATCH(D174,$A$3:$A$14,0))+ABS(B174-D174)*INDEX(E$3:E$14,MATCH(C174,$A$3:$A$14,0)))/(D174-C174),INDEX(E$3:E$14,MATCH(B174,$A$3:$A$14,0))),IF(E174=4,IF(ISERROR(MATCH(B174,$A$3:$A$14,0)),((B174-C174)*INDEX(F$3:F$14,MATCH(D174,$A$3:$A$14,0))+ABS(B174-D174)*INDEX(F$3:F$14,MATCH(C174,$A$3:$A$14,0)))/(D174-C174),INDEX(F$3:F$14,MATCH(B174,$A$3:$A$14,0))),IF(E174=5,IF(ISERROR(MATCH(B174,$A$3:$A$14,0)),((B174-C174)*INDEX(G$3:G$14,MATCH(D174,$A$3:$A$14,0))+ABS(B174-D174)*INDEX(G$3:G$14,MATCH(C174,$A$3:$A$14,0)))/(D174-C174),INDEX(G$3:G$14,MATCH(B174,$A$3:$A$14,0))),IF(E174=6,IF(ISERROR(MATCH(B174,$A$3:$A$14,0)),((B174-C174)*INDEX(H$3:H$14,MATCH(D174,$A$3:$A$14,0))+ABS(B174-D174)*INDEX(H$3:H$14,MATCH(C174,$A$3:$A$14,0)))/(D174-C174),INDEX(H$3:H$14,MATCH(B174,$A$3:$A$14,0))),IF(E174=7,IF(ISERROR(MATCH(B174,$A$3:$A$14,0)),((B174-C174)*INDEX(I$3:I$14,MATCH(D174,$A$3:$A$14,0))+ABS(B174-D174)*INDEX(I$3:I$14,MATCH(C174,$A$3:$A$14,0)))/(D174-C174),INDEX(I$3:I$14,MATCH(B174,$A$3:$A$14,0))),IF(E174=8,IF(ISERROR(MATCH(B174,$A$3:$A$14,0)),((B174-C174)*INDEX(J$3:J$14,MATCH(D174,$A$3:$A$14,0))+ABS(B174-D174)*INDEX(J$3:J$14,MATCH(C174,$A$3:$A$14,0)))/(D174-C174),INDEX(J$3:J$14,MATCH(B174,$A$3:$A$14,0))),IF(E174=9,IF(ISERROR(MATCH(B174,$A$3:$A$14,0)),((B174-C174)*INDEX(K$3:K$14,MATCH(D174,$A$3:$A$14,0))+ABS(B174-D174)*INDEX(K$3:K$14,MATCH(C174,$A$3:$A$14,0)))/(D174-C174),INDEX(K$3:K$14,MATCH(B174,$A$3:$A$14,0))),IF(E174=0,IF(ISERROR(MATCH(B174,$A$3:$A$14,0)),((B174-C174)*INDEX(L$3:L$14,MATCH(D174,$A$3:$A$14,0))+ABS(B174-D174)*INDEX(L$3:L$14,MATCH(C174,$A$3:$A$14,0)))/(D174-C174),INDEX(L$3:L$14,MATCH(B174,$A$3:$A$14,0))),"Kondensatoen zwischen 0 und 9"))))))))))</f>
        <v>0</v>
      </c>
    </row>
    <row r="175" spans="1:6">
      <c r="A175" s="12">
        <v>156</v>
      </c>
      <c r="B175">
        <f>Eingabe!D156</f>
        <v>0</v>
      </c>
      <c r="C175">
        <f t="array" ref="C175">MAX(IF($A$3:$A$14&lt;=B175,IF($A$3:$A$14&lt;&gt;"",$A$3:$A$14)))</f>
        <v>0</v>
      </c>
      <c r="D175">
        <f t="array" ref="D175">MIN(IF($A$3:$A$14&gt;=B175,IF($A$3:$A$14&lt;&gt;"",$A$3:$A$14)))</f>
        <v>0</v>
      </c>
      <c r="E175">
        <f>Eingabe!C156</f>
        <v>0</v>
      </c>
      <c r="F175">
        <f t="array" ref="F175">IF(E175=1,IF(ISERROR(MATCH(B175,$A$3:$A$14,0)),((B175-C175)*INDEX(C$3:C$14,MATCH(D175,$A$3:$A$14,0))+ABS(B175-D175)*INDEX(C$3:C$14,MATCH(C175,$A$3:$A$14,0)))/(D175-C175),INDEX(C$3:C$14,MATCH(B175,$A$3:$A$14,0))),IF(E175=2,IF(ISERROR(MATCH(B175,$A$3:$A$14,0)),((B175-C175)*INDEX(D$3:D$14,MATCH(D175,$A$3:$A$14,0))+ABS(B175-D175)*INDEX(D$3:D$14,MATCH(C175,$A$3:$A$14,0)))/(D175-C175),INDEX(D$3:D$14,MATCH(B175,$A$3:$A$14,0))),IF(E175=3,IF(ISERROR(MATCH(B175,$A$3:$A$14,0)),((B175-C175)*INDEX(E$3:E$14,MATCH(D175,$A$3:$A$14,0))+ABS(B175-D175)*INDEX(E$3:E$14,MATCH(C175,$A$3:$A$14,0)))/(D175-C175),INDEX(E$3:E$14,MATCH(B175,$A$3:$A$14,0))),IF(E175=4,IF(ISERROR(MATCH(B175,$A$3:$A$14,0)),((B175-C175)*INDEX(F$3:F$14,MATCH(D175,$A$3:$A$14,0))+ABS(B175-D175)*INDEX(F$3:F$14,MATCH(C175,$A$3:$A$14,0)))/(D175-C175),INDEX(F$3:F$14,MATCH(B175,$A$3:$A$14,0))),IF(E175=5,IF(ISERROR(MATCH(B175,$A$3:$A$14,0)),((B175-C175)*INDEX(G$3:G$14,MATCH(D175,$A$3:$A$14,0))+ABS(B175-D175)*INDEX(G$3:G$14,MATCH(C175,$A$3:$A$14,0)))/(D175-C175),INDEX(G$3:G$14,MATCH(B175,$A$3:$A$14,0))),IF(E175=6,IF(ISERROR(MATCH(B175,$A$3:$A$14,0)),((B175-C175)*INDEX(H$3:H$14,MATCH(D175,$A$3:$A$14,0))+ABS(B175-D175)*INDEX(H$3:H$14,MATCH(C175,$A$3:$A$14,0)))/(D175-C175),INDEX(H$3:H$14,MATCH(B175,$A$3:$A$14,0))),IF(E175=7,IF(ISERROR(MATCH(B175,$A$3:$A$14,0)),((B175-C175)*INDEX(I$3:I$14,MATCH(D175,$A$3:$A$14,0))+ABS(B175-D175)*INDEX(I$3:I$14,MATCH(C175,$A$3:$A$14,0)))/(D175-C175),INDEX(I$3:I$14,MATCH(B175,$A$3:$A$14,0))),IF(E175=8,IF(ISERROR(MATCH(B175,$A$3:$A$14,0)),((B175-C175)*INDEX(J$3:J$14,MATCH(D175,$A$3:$A$14,0))+ABS(B175-D175)*INDEX(J$3:J$14,MATCH(C175,$A$3:$A$14,0)))/(D175-C175),INDEX(J$3:J$14,MATCH(B175,$A$3:$A$14,0))),IF(E175=9,IF(ISERROR(MATCH(B175,$A$3:$A$14,0)),((B175-C175)*INDEX(K$3:K$14,MATCH(D175,$A$3:$A$14,0))+ABS(B175-D175)*INDEX(K$3:K$14,MATCH(C175,$A$3:$A$14,0)))/(D175-C175),INDEX(K$3:K$14,MATCH(B175,$A$3:$A$14,0))),IF(E175=0,IF(ISERROR(MATCH(B175,$A$3:$A$14,0)),((B175-C175)*INDEX(L$3:L$14,MATCH(D175,$A$3:$A$14,0))+ABS(B175-D175)*INDEX(L$3:L$14,MATCH(C175,$A$3:$A$14,0)))/(D175-C175),INDEX(L$3:L$14,MATCH(B175,$A$3:$A$14,0))),"Kondensatoen zwischen 0 und 9"))))))))))</f>
        <v>0</v>
      </c>
    </row>
    <row r="176" spans="1:6">
      <c r="A176" s="12">
        <v>157</v>
      </c>
      <c r="B176">
        <f>Eingabe!D157</f>
        <v>0</v>
      </c>
      <c r="C176">
        <f t="array" ref="C176">MAX(IF($A$3:$A$14&lt;=B176,IF($A$3:$A$14&lt;&gt;"",$A$3:$A$14)))</f>
        <v>0</v>
      </c>
      <c r="D176">
        <f t="array" ref="D176">MIN(IF($A$3:$A$14&gt;=B176,IF($A$3:$A$14&lt;&gt;"",$A$3:$A$14)))</f>
        <v>0</v>
      </c>
      <c r="E176">
        <f>Eingabe!C157</f>
        <v>0</v>
      </c>
      <c r="F176">
        <f t="array" ref="F176">IF(E176=1,IF(ISERROR(MATCH(B176,$A$3:$A$14,0)),((B176-C176)*INDEX(C$3:C$14,MATCH(D176,$A$3:$A$14,0))+ABS(B176-D176)*INDEX(C$3:C$14,MATCH(C176,$A$3:$A$14,0)))/(D176-C176),INDEX(C$3:C$14,MATCH(B176,$A$3:$A$14,0))),IF(E176=2,IF(ISERROR(MATCH(B176,$A$3:$A$14,0)),((B176-C176)*INDEX(D$3:D$14,MATCH(D176,$A$3:$A$14,0))+ABS(B176-D176)*INDEX(D$3:D$14,MATCH(C176,$A$3:$A$14,0)))/(D176-C176),INDEX(D$3:D$14,MATCH(B176,$A$3:$A$14,0))),IF(E176=3,IF(ISERROR(MATCH(B176,$A$3:$A$14,0)),((B176-C176)*INDEX(E$3:E$14,MATCH(D176,$A$3:$A$14,0))+ABS(B176-D176)*INDEX(E$3:E$14,MATCH(C176,$A$3:$A$14,0)))/(D176-C176),INDEX(E$3:E$14,MATCH(B176,$A$3:$A$14,0))),IF(E176=4,IF(ISERROR(MATCH(B176,$A$3:$A$14,0)),((B176-C176)*INDEX(F$3:F$14,MATCH(D176,$A$3:$A$14,0))+ABS(B176-D176)*INDEX(F$3:F$14,MATCH(C176,$A$3:$A$14,0)))/(D176-C176),INDEX(F$3:F$14,MATCH(B176,$A$3:$A$14,0))),IF(E176=5,IF(ISERROR(MATCH(B176,$A$3:$A$14,0)),((B176-C176)*INDEX(G$3:G$14,MATCH(D176,$A$3:$A$14,0))+ABS(B176-D176)*INDEX(G$3:G$14,MATCH(C176,$A$3:$A$14,0)))/(D176-C176),INDEX(G$3:G$14,MATCH(B176,$A$3:$A$14,0))),IF(E176=6,IF(ISERROR(MATCH(B176,$A$3:$A$14,0)),((B176-C176)*INDEX(H$3:H$14,MATCH(D176,$A$3:$A$14,0))+ABS(B176-D176)*INDEX(H$3:H$14,MATCH(C176,$A$3:$A$14,0)))/(D176-C176),INDEX(H$3:H$14,MATCH(B176,$A$3:$A$14,0))),IF(E176=7,IF(ISERROR(MATCH(B176,$A$3:$A$14,0)),((B176-C176)*INDEX(I$3:I$14,MATCH(D176,$A$3:$A$14,0))+ABS(B176-D176)*INDEX(I$3:I$14,MATCH(C176,$A$3:$A$14,0)))/(D176-C176),INDEX(I$3:I$14,MATCH(B176,$A$3:$A$14,0))),IF(E176=8,IF(ISERROR(MATCH(B176,$A$3:$A$14,0)),((B176-C176)*INDEX(J$3:J$14,MATCH(D176,$A$3:$A$14,0))+ABS(B176-D176)*INDEX(J$3:J$14,MATCH(C176,$A$3:$A$14,0)))/(D176-C176),INDEX(J$3:J$14,MATCH(B176,$A$3:$A$14,0))),IF(E176=9,IF(ISERROR(MATCH(B176,$A$3:$A$14,0)),((B176-C176)*INDEX(K$3:K$14,MATCH(D176,$A$3:$A$14,0))+ABS(B176-D176)*INDEX(K$3:K$14,MATCH(C176,$A$3:$A$14,0)))/(D176-C176),INDEX(K$3:K$14,MATCH(B176,$A$3:$A$14,0))),IF(E176=0,IF(ISERROR(MATCH(B176,$A$3:$A$14,0)),((B176-C176)*INDEX(L$3:L$14,MATCH(D176,$A$3:$A$14,0))+ABS(B176-D176)*INDEX(L$3:L$14,MATCH(C176,$A$3:$A$14,0)))/(D176-C176),INDEX(L$3:L$14,MATCH(B176,$A$3:$A$14,0))),"Kondensatoen zwischen 0 und 9"))))))))))</f>
        <v>0</v>
      </c>
    </row>
    <row r="177" spans="1:6">
      <c r="A177" s="12">
        <v>158</v>
      </c>
      <c r="B177">
        <f>Eingabe!D158</f>
        <v>0</v>
      </c>
      <c r="C177">
        <f t="array" ref="C177">MAX(IF($A$3:$A$14&lt;=B177,IF($A$3:$A$14&lt;&gt;"",$A$3:$A$14)))</f>
        <v>0</v>
      </c>
      <c r="D177">
        <f t="array" ref="D177">MIN(IF($A$3:$A$14&gt;=B177,IF($A$3:$A$14&lt;&gt;"",$A$3:$A$14)))</f>
        <v>0</v>
      </c>
      <c r="E177">
        <f>Eingabe!C158</f>
        <v>0</v>
      </c>
      <c r="F177">
        <f t="array" ref="F177">IF(E177=1,IF(ISERROR(MATCH(B177,$A$3:$A$14,0)),((B177-C177)*INDEX(C$3:C$14,MATCH(D177,$A$3:$A$14,0))+ABS(B177-D177)*INDEX(C$3:C$14,MATCH(C177,$A$3:$A$14,0)))/(D177-C177),INDEX(C$3:C$14,MATCH(B177,$A$3:$A$14,0))),IF(E177=2,IF(ISERROR(MATCH(B177,$A$3:$A$14,0)),((B177-C177)*INDEX(D$3:D$14,MATCH(D177,$A$3:$A$14,0))+ABS(B177-D177)*INDEX(D$3:D$14,MATCH(C177,$A$3:$A$14,0)))/(D177-C177),INDEX(D$3:D$14,MATCH(B177,$A$3:$A$14,0))),IF(E177=3,IF(ISERROR(MATCH(B177,$A$3:$A$14,0)),((B177-C177)*INDEX(E$3:E$14,MATCH(D177,$A$3:$A$14,0))+ABS(B177-D177)*INDEX(E$3:E$14,MATCH(C177,$A$3:$A$14,0)))/(D177-C177),INDEX(E$3:E$14,MATCH(B177,$A$3:$A$14,0))),IF(E177=4,IF(ISERROR(MATCH(B177,$A$3:$A$14,0)),((B177-C177)*INDEX(F$3:F$14,MATCH(D177,$A$3:$A$14,0))+ABS(B177-D177)*INDEX(F$3:F$14,MATCH(C177,$A$3:$A$14,0)))/(D177-C177),INDEX(F$3:F$14,MATCH(B177,$A$3:$A$14,0))),IF(E177=5,IF(ISERROR(MATCH(B177,$A$3:$A$14,0)),((B177-C177)*INDEX(G$3:G$14,MATCH(D177,$A$3:$A$14,0))+ABS(B177-D177)*INDEX(G$3:G$14,MATCH(C177,$A$3:$A$14,0)))/(D177-C177),INDEX(G$3:G$14,MATCH(B177,$A$3:$A$14,0))),IF(E177=6,IF(ISERROR(MATCH(B177,$A$3:$A$14,0)),((B177-C177)*INDEX(H$3:H$14,MATCH(D177,$A$3:$A$14,0))+ABS(B177-D177)*INDEX(H$3:H$14,MATCH(C177,$A$3:$A$14,0)))/(D177-C177),INDEX(H$3:H$14,MATCH(B177,$A$3:$A$14,0))),IF(E177=7,IF(ISERROR(MATCH(B177,$A$3:$A$14,0)),((B177-C177)*INDEX(I$3:I$14,MATCH(D177,$A$3:$A$14,0))+ABS(B177-D177)*INDEX(I$3:I$14,MATCH(C177,$A$3:$A$14,0)))/(D177-C177),INDEX(I$3:I$14,MATCH(B177,$A$3:$A$14,0))),IF(E177=8,IF(ISERROR(MATCH(B177,$A$3:$A$14,0)),((B177-C177)*INDEX(J$3:J$14,MATCH(D177,$A$3:$A$14,0))+ABS(B177-D177)*INDEX(J$3:J$14,MATCH(C177,$A$3:$A$14,0)))/(D177-C177),INDEX(J$3:J$14,MATCH(B177,$A$3:$A$14,0))),IF(E177=9,IF(ISERROR(MATCH(B177,$A$3:$A$14,0)),((B177-C177)*INDEX(K$3:K$14,MATCH(D177,$A$3:$A$14,0))+ABS(B177-D177)*INDEX(K$3:K$14,MATCH(C177,$A$3:$A$14,0)))/(D177-C177),INDEX(K$3:K$14,MATCH(B177,$A$3:$A$14,0))),IF(E177=0,IF(ISERROR(MATCH(B177,$A$3:$A$14,0)),((B177-C177)*INDEX(L$3:L$14,MATCH(D177,$A$3:$A$14,0))+ABS(B177-D177)*INDEX(L$3:L$14,MATCH(C177,$A$3:$A$14,0)))/(D177-C177),INDEX(L$3:L$14,MATCH(B177,$A$3:$A$14,0))),"Kondensatoen zwischen 0 und 9"))))))))))</f>
        <v>0</v>
      </c>
    </row>
    <row r="178" spans="1:6">
      <c r="A178" s="12">
        <v>159</v>
      </c>
      <c r="B178">
        <f>Eingabe!D159</f>
        <v>0</v>
      </c>
      <c r="C178">
        <f t="array" ref="C178">MAX(IF($A$3:$A$14&lt;=B178,IF($A$3:$A$14&lt;&gt;"",$A$3:$A$14)))</f>
        <v>0</v>
      </c>
      <c r="D178">
        <f t="array" ref="D178">MIN(IF($A$3:$A$14&gt;=B178,IF($A$3:$A$14&lt;&gt;"",$A$3:$A$14)))</f>
        <v>0</v>
      </c>
      <c r="E178">
        <f>Eingabe!C159</f>
        <v>0</v>
      </c>
      <c r="F178">
        <f t="array" ref="F178">IF(E178=1,IF(ISERROR(MATCH(B178,$A$3:$A$14,0)),((B178-C178)*INDEX(C$3:C$14,MATCH(D178,$A$3:$A$14,0))+ABS(B178-D178)*INDEX(C$3:C$14,MATCH(C178,$A$3:$A$14,0)))/(D178-C178),INDEX(C$3:C$14,MATCH(B178,$A$3:$A$14,0))),IF(E178=2,IF(ISERROR(MATCH(B178,$A$3:$A$14,0)),((B178-C178)*INDEX(D$3:D$14,MATCH(D178,$A$3:$A$14,0))+ABS(B178-D178)*INDEX(D$3:D$14,MATCH(C178,$A$3:$A$14,0)))/(D178-C178),INDEX(D$3:D$14,MATCH(B178,$A$3:$A$14,0))),IF(E178=3,IF(ISERROR(MATCH(B178,$A$3:$A$14,0)),((B178-C178)*INDEX(E$3:E$14,MATCH(D178,$A$3:$A$14,0))+ABS(B178-D178)*INDEX(E$3:E$14,MATCH(C178,$A$3:$A$14,0)))/(D178-C178),INDEX(E$3:E$14,MATCH(B178,$A$3:$A$14,0))),IF(E178=4,IF(ISERROR(MATCH(B178,$A$3:$A$14,0)),((B178-C178)*INDEX(F$3:F$14,MATCH(D178,$A$3:$A$14,0))+ABS(B178-D178)*INDEX(F$3:F$14,MATCH(C178,$A$3:$A$14,0)))/(D178-C178),INDEX(F$3:F$14,MATCH(B178,$A$3:$A$14,0))),IF(E178=5,IF(ISERROR(MATCH(B178,$A$3:$A$14,0)),((B178-C178)*INDEX(G$3:G$14,MATCH(D178,$A$3:$A$14,0))+ABS(B178-D178)*INDEX(G$3:G$14,MATCH(C178,$A$3:$A$14,0)))/(D178-C178),INDEX(G$3:G$14,MATCH(B178,$A$3:$A$14,0))),IF(E178=6,IF(ISERROR(MATCH(B178,$A$3:$A$14,0)),((B178-C178)*INDEX(H$3:H$14,MATCH(D178,$A$3:$A$14,0))+ABS(B178-D178)*INDEX(H$3:H$14,MATCH(C178,$A$3:$A$14,0)))/(D178-C178),INDEX(H$3:H$14,MATCH(B178,$A$3:$A$14,0))),IF(E178=7,IF(ISERROR(MATCH(B178,$A$3:$A$14,0)),((B178-C178)*INDEX(I$3:I$14,MATCH(D178,$A$3:$A$14,0))+ABS(B178-D178)*INDEX(I$3:I$14,MATCH(C178,$A$3:$A$14,0)))/(D178-C178),INDEX(I$3:I$14,MATCH(B178,$A$3:$A$14,0))),IF(E178=8,IF(ISERROR(MATCH(B178,$A$3:$A$14,0)),((B178-C178)*INDEX(J$3:J$14,MATCH(D178,$A$3:$A$14,0))+ABS(B178-D178)*INDEX(J$3:J$14,MATCH(C178,$A$3:$A$14,0)))/(D178-C178),INDEX(J$3:J$14,MATCH(B178,$A$3:$A$14,0))),IF(E178=9,IF(ISERROR(MATCH(B178,$A$3:$A$14,0)),((B178-C178)*INDEX(K$3:K$14,MATCH(D178,$A$3:$A$14,0))+ABS(B178-D178)*INDEX(K$3:K$14,MATCH(C178,$A$3:$A$14,0)))/(D178-C178),INDEX(K$3:K$14,MATCH(B178,$A$3:$A$14,0))),IF(E178=0,IF(ISERROR(MATCH(B178,$A$3:$A$14,0)),((B178-C178)*INDEX(L$3:L$14,MATCH(D178,$A$3:$A$14,0))+ABS(B178-D178)*INDEX(L$3:L$14,MATCH(C178,$A$3:$A$14,0)))/(D178-C178),INDEX(L$3:L$14,MATCH(B178,$A$3:$A$14,0))),"Kondensatoen zwischen 0 und 9"))))))))))</f>
        <v>0</v>
      </c>
    </row>
    <row r="179" spans="1:6">
      <c r="A179" s="12">
        <v>160</v>
      </c>
      <c r="B179">
        <f>Eingabe!D160</f>
        <v>0</v>
      </c>
      <c r="C179">
        <f t="array" ref="C179">MAX(IF($A$3:$A$14&lt;=B179,IF($A$3:$A$14&lt;&gt;"",$A$3:$A$14)))</f>
        <v>0</v>
      </c>
      <c r="D179">
        <f t="array" ref="D179">MIN(IF($A$3:$A$14&gt;=B179,IF($A$3:$A$14&lt;&gt;"",$A$3:$A$14)))</f>
        <v>0</v>
      </c>
      <c r="E179">
        <f>Eingabe!C160</f>
        <v>0</v>
      </c>
      <c r="F179">
        <f t="array" ref="F179">IF(E179=1,IF(ISERROR(MATCH(B179,$A$3:$A$14,0)),((B179-C179)*INDEX(C$3:C$14,MATCH(D179,$A$3:$A$14,0))+ABS(B179-D179)*INDEX(C$3:C$14,MATCH(C179,$A$3:$A$14,0)))/(D179-C179),INDEX(C$3:C$14,MATCH(B179,$A$3:$A$14,0))),IF(E179=2,IF(ISERROR(MATCH(B179,$A$3:$A$14,0)),((B179-C179)*INDEX(D$3:D$14,MATCH(D179,$A$3:$A$14,0))+ABS(B179-D179)*INDEX(D$3:D$14,MATCH(C179,$A$3:$A$14,0)))/(D179-C179),INDEX(D$3:D$14,MATCH(B179,$A$3:$A$14,0))),IF(E179=3,IF(ISERROR(MATCH(B179,$A$3:$A$14,0)),((B179-C179)*INDEX(E$3:E$14,MATCH(D179,$A$3:$A$14,0))+ABS(B179-D179)*INDEX(E$3:E$14,MATCH(C179,$A$3:$A$14,0)))/(D179-C179),INDEX(E$3:E$14,MATCH(B179,$A$3:$A$14,0))),IF(E179=4,IF(ISERROR(MATCH(B179,$A$3:$A$14,0)),((B179-C179)*INDEX(F$3:F$14,MATCH(D179,$A$3:$A$14,0))+ABS(B179-D179)*INDEX(F$3:F$14,MATCH(C179,$A$3:$A$14,0)))/(D179-C179),INDEX(F$3:F$14,MATCH(B179,$A$3:$A$14,0))),IF(E179=5,IF(ISERROR(MATCH(B179,$A$3:$A$14,0)),((B179-C179)*INDEX(G$3:G$14,MATCH(D179,$A$3:$A$14,0))+ABS(B179-D179)*INDEX(G$3:G$14,MATCH(C179,$A$3:$A$14,0)))/(D179-C179),INDEX(G$3:G$14,MATCH(B179,$A$3:$A$14,0))),IF(E179=6,IF(ISERROR(MATCH(B179,$A$3:$A$14,0)),((B179-C179)*INDEX(H$3:H$14,MATCH(D179,$A$3:$A$14,0))+ABS(B179-D179)*INDEX(H$3:H$14,MATCH(C179,$A$3:$A$14,0)))/(D179-C179),INDEX(H$3:H$14,MATCH(B179,$A$3:$A$14,0))),IF(E179=7,IF(ISERROR(MATCH(B179,$A$3:$A$14,0)),((B179-C179)*INDEX(I$3:I$14,MATCH(D179,$A$3:$A$14,0))+ABS(B179-D179)*INDEX(I$3:I$14,MATCH(C179,$A$3:$A$14,0)))/(D179-C179),INDEX(I$3:I$14,MATCH(B179,$A$3:$A$14,0))),IF(E179=8,IF(ISERROR(MATCH(B179,$A$3:$A$14,0)),((B179-C179)*INDEX(J$3:J$14,MATCH(D179,$A$3:$A$14,0))+ABS(B179-D179)*INDEX(J$3:J$14,MATCH(C179,$A$3:$A$14,0)))/(D179-C179),INDEX(J$3:J$14,MATCH(B179,$A$3:$A$14,0))),IF(E179=9,IF(ISERROR(MATCH(B179,$A$3:$A$14,0)),((B179-C179)*INDEX(K$3:K$14,MATCH(D179,$A$3:$A$14,0))+ABS(B179-D179)*INDEX(K$3:K$14,MATCH(C179,$A$3:$A$14,0)))/(D179-C179),INDEX(K$3:K$14,MATCH(B179,$A$3:$A$14,0))),IF(E179=0,IF(ISERROR(MATCH(B179,$A$3:$A$14,0)),((B179-C179)*INDEX(L$3:L$14,MATCH(D179,$A$3:$A$14,0))+ABS(B179-D179)*INDEX(L$3:L$14,MATCH(C179,$A$3:$A$14,0)))/(D179-C179),INDEX(L$3:L$14,MATCH(B179,$A$3:$A$14,0))),"Kondensatoen zwischen 0 und 9"))))))))))</f>
        <v>0</v>
      </c>
    </row>
    <row r="180" spans="1:6">
      <c r="A180" s="12">
        <v>161</v>
      </c>
      <c r="B180">
        <f>Eingabe!D161</f>
        <v>0</v>
      </c>
      <c r="C180">
        <f t="array" ref="C180">MAX(IF($A$3:$A$14&lt;=B180,IF($A$3:$A$14&lt;&gt;"",$A$3:$A$14)))</f>
        <v>0</v>
      </c>
      <c r="D180">
        <f t="array" ref="D180">MIN(IF($A$3:$A$14&gt;=B180,IF($A$3:$A$14&lt;&gt;"",$A$3:$A$14)))</f>
        <v>0</v>
      </c>
      <c r="E180">
        <f>Eingabe!C161</f>
        <v>0</v>
      </c>
      <c r="F180">
        <f t="array" ref="F180">IF(E180=1,IF(ISERROR(MATCH(B180,$A$3:$A$14,0)),((B180-C180)*INDEX(C$3:C$14,MATCH(D180,$A$3:$A$14,0))+ABS(B180-D180)*INDEX(C$3:C$14,MATCH(C180,$A$3:$A$14,0)))/(D180-C180),INDEX(C$3:C$14,MATCH(B180,$A$3:$A$14,0))),IF(E180=2,IF(ISERROR(MATCH(B180,$A$3:$A$14,0)),((B180-C180)*INDEX(D$3:D$14,MATCH(D180,$A$3:$A$14,0))+ABS(B180-D180)*INDEX(D$3:D$14,MATCH(C180,$A$3:$A$14,0)))/(D180-C180),INDEX(D$3:D$14,MATCH(B180,$A$3:$A$14,0))),IF(E180=3,IF(ISERROR(MATCH(B180,$A$3:$A$14,0)),((B180-C180)*INDEX(E$3:E$14,MATCH(D180,$A$3:$A$14,0))+ABS(B180-D180)*INDEX(E$3:E$14,MATCH(C180,$A$3:$A$14,0)))/(D180-C180),INDEX(E$3:E$14,MATCH(B180,$A$3:$A$14,0))),IF(E180=4,IF(ISERROR(MATCH(B180,$A$3:$A$14,0)),((B180-C180)*INDEX(F$3:F$14,MATCH(D180,$A$3:$A$14,0))+ABS(B180-D180)*INDEX(F$3:F$14,MATCH(C180,$A$3:$A$14,0)))/(D180-C180),INDEX(F$3:F$14,MATCH(B180,$A$3:$A$14,0))),IF(E180=5,IF(ISERROR(MATCH(B180,$A$3:$A$14,0)),((B180-C180)*INDEX(G$3:G$14,MATCH(D180,$A$3:$A$14,0))+ABS(B180-D180)*INDEX(G$3:G$14,MATCH(C180,$A$3:$A$14,0)))/(D180-C180),INDEX(G$3:G$14,MATCH(B180,$A$3:$A$14,0))),IF(E180=6,IF(ISERROR(MATCH(B180,$A$3:$A$14,0)),((B180-C180)*INDEX(H$3:H$14,MATCH(D180,$A$3:$A$14,0))+ABS(B180-D180)*INDEX(H$3:H$14,MATCH(C180,$A$3:$A$14,0)))/(D180-C180),INDEX(H$3:H$14,MATCH(B180,$A$3:$A$14,0))),IF(E180=7,IF(ISERROR(MATCH(B180,$A$3:$A$14,0)),((B180-C180)*INDEX(I$3:I$14,MATCH(D180,$A$3:$A$14,0))+ABS(B180-D180)*INDEX(I$3:I$14,MATCH(C180,$A$3:$A$14,0)))/(D180-C180),INDEX(I$3:I$14,MATCH(B180,$A$3:$A$14,0))),IF(E180=8,IF(ISERROR(MATCH(B180,$A$3:$A$14,0)),((B180-C180)*INDEX(J$3:J$14,MATCH(D180,$A$3:$A$14,0))+ABS(B180-D180)*INDEX(J$3:J$14,MATCH(C180,$A$3:$A$14,0)))/(D180-C180),INDEX(J$3:J$14,MATCH(B180,$A$3:$A$14,0))),IF(E180=9,IF(ISERROR(MATCH(B180,$A$3:$A$14,0)),((B180-C180)*INDEX(K$3:K$14,MATCH(D180,$A$3:$A$14,0))+ABS(B180-D180)*INDEX(K$3:K$14,MATCH(C180,$A$3:$A$14,0)))/(D180-C180),INDEX(K$3:K$14,MATCH(B180,$A$3:$A$14,0))),IF(E180=0,IF(ISERROR(MATCH(B180,$A$3:$A$14,0)),((B180-C180)*INDEX(L$3:L$14,MATCH(D180,$A$3:$A$14,0))+ABS(B180-D180)*INDEX(L$3:L$14,MATCH(C180,$A$3:$A$14,0)))/(D180-C180),INDEX(L$3:L$14,MATCH(B180,$A$3:$A$14,0))),"Kondensatoen zwischen 0 und 9"))))))))))</f>
        <v>0</v>
      </c>
    </row>
    <row r="181" spans="1:6">
      <c r="A181" s="12">
        <v>162</v>
      </c>
      <c r="B181">
        <f>Eingabe!D162</f>
        <v>0</v>
      </c>
      <c r="C181">
        <f t="array" ref="C181">MAX(IF($A$3:$A$14&lt;=B181,IF($A$3:$A$14&lt;&gt;"",$A$3:$A$14)))</f>
        <v>0</v>
      </c>
      <c r="D181">
        <f t="array" ref="D181">MIN(IF($A$3:$A$14&gt;=B181,IF($A$3:$A$14&lt;&gt;"",$A$3:$A$14)))</f>
        <v>0</v>
      </c>
      <c r="E181">
        <f>Eingabe!C162</f>
        <v>0</v>
      </c>
      <c r="F181">
        <f t="array" ref="F181">IF(E181=1,IF(ISERROR(MATCH(B181,$A$3:$A$14,0)),((B181-C181)*INDEX(C$3:C$14,MATCH(D181,$A$3:$A$14,0))+ABS(B181-D181)*INDEX(C$3:C$14,MATCH(C181,$A$3:$A$14,0)))/(D181-C181),INDEX(C$3:C$14,MATCH(B181,$A$3:$A$14,0))),IF(E181=2,IF(ISERROR(MATCH(B181,$A$3:$A$14,0)),((B181-C181)*INDEX(D$3:D$14,MATCH(D181,$A$3:$A$14,0))+ABS(B181-D181)*INDEX(D$3:D$14,MATCH(C181,$A$3:$A$14,0)))/(D181-C181),INDEX(D$3:D$14,MATCH(B181,$A$3:$A$14,0))),IF(E181=3,IF(ISERROR(MATCH(B181,$A$3:$A$14,0)),((B181-C181)*INDEX(E$3:E$14,MATCH(D181,$A$3:$A$14,0))+ABS(B181-D181)*INDEX(E$3:E$14,MATCH(C181,$A$3:$A$14,0)))/(D181-C181),INDEX(E$3:E$14,MATCH(B181,$A$3:$A$14,0))),IF(E181=4,IF(ISERROR(MATCH(B181,$A$3:$A$14,0)),((B181-C181)*INDEX(F$3:F$14,MATCH(D181,$A$3:$A$14,0))+ABS(B181-D181)*INDEX(F$3:F$14,MATCH(C181,$A$3:$A$14,0)))/(D181-C181),INDEX(F$3:F$14,MATCH(B181,$A$3:$A$14,0))),IF(E181=5,IF(ISERROR(MATCH(B181,$A$3:$A$14,0)),((B181-C181)*INDEX(G$3:G$14,MATCH(D181,$A$3:$A$14,0))+ABS(B181-D181)*INDEX(G$3:G$14,MATCH(C181,$A$3:$A$14,0)))/(D181-C181),INDEX(G$3:G$14,MATCH(B181,$A$3:$A$14,0))),IF(E181=6,IF(ISERROR(MATCH(B181,$A$3:$A$14,0)),((B181-C181)*INDEX(H$3:H$14,MATCH(D181,$A$3:$A$14,0))+ABS(B181-D181)*INDEX(H$3:H$14,MATCH(C181,$A$3:$A$14,0)))/(D181-C181),INDEX(H$3:H$14,MATCH(B181,$A$3:$A$14,0))),IF(E181=7,IF(ISERROR(MATCH(B181,$A$3:$A$14,0)),((B181-C181)*INDEX(I$3:I$14,MATCH(D181,$A$3:$A$14,0))+ABS(B181-D181)*INDEX(I$3:I$14,MATCH(C181,$A$3:$A$14,0)))/(D181-C181),INDEX(I$3:I$14,MATCH(B181,$A$3:$A$14,0))),IF(E181=8,IF(ISERROR(MATCH(B181,$A$3:$A$14,0)),((B181-C181)*INDEX(J$3:J$14,MATCH(D181,$A$3:$A$14,0))+ABS(B181-D181)*INDEX(J$3:J$14,MATCH(C181,$A$3:$A$14,0)))/(D181-C181),INDEX(J$3:J$14,MATCH(B181,$A$3:$A$14,0))),IF(E181=9,IF(ISERROR(MATCH(B181,$A$3:$A$14,0)),((B181-C181)*INDEX(K$3:K$14,MATCH(D181,$A$3:$A$14,0))+ABS(B181-D181)*INDEX(K$3:K$14,MATCH(C181,$A$3:$A$14,0)))/(D181-C181),INDEX(K$3:K$14,MATCH(B181,$A$3:$A$14,0))),IF(E181=0,IF(ISERROR(MATCH(B181,$A$3:$A$14,0)),((B181-C181)*INDEX(L$3:L$14,MATCH(D181,$A$3:$A$14,0))+ABS(B181-D181)*INDEX(L$3:L$14,MATCH(C181,$A$3:$A$14,0)))/(D181-C181),INDEX(L$3:L$14,MATCH(B181,$A$3:$A$14,0))),"Kondensatoen zwischen 0 und 9"))))))))))</f>
        <v>0</v>
      </c>
    </row>
    <row r="182" spans="1:6">
      <c r="A182" s="12">
        <v>163</v>
      </c>
      <c r="B182">
        <f>Eingabe!D163</f>
        <v>0</v>
      </c>
      <c r="C182">
        <f t="array" ref="C182">MAX(IF($A$3:$A$14&lt;=B182,IF($A$3:$A$14&lt;&gt;"",$A$3:$A$14)))</f>
        <v>0</v>
      </c>
      <c r="D182">
        <f t="array" ref="D182">MIN(IF($A$3:$A$14&gt;=B182,IF($A$3:$A$14&lt;&gt;"",$A$3:$A$14)))</f>
        <v>0</v>
      </c>
      <c r="E182">
        <f>Eingabe!C163</f>
        <v>0</v>
      </c>
      <c r="F182">
        <f t="array" ref="F182">IF(E182=1,IF(ISERROR(MATCH(B182,$A$3:$A$14,0)),((B182-C182)*INDEX(C$3:C$14,MATCH(D182,$A$3:$A$14,0))+ABS(B182-D182)*INDEX(C$3:C$14,MATCH(C182,$A$3:$A$14,0)))/(D182-C182),INDEX(C$3:C$14,MATCH(B182,$A$3:$A$14,0))),IF(E182=2,IF(ISERROR(MATCH(B182,$A$3:$A$14,0)),((B182-C182)*INDEX(D$3:D$14,MATCH(D182,$A$3:$A$14,0))+ABS(B182-D182)*INDEX(D$3:D$14,MATCH(C182,$A$3:$A$14,0)))/(D182-C182),INDEX(D$3:D$14,MATCH(B182,$A$3:$A$14,0))),IF(E182=3,IF(ISERROR(MATCH(B182,$A$3:$A$14,0)),((B182-C182)*INDEX(E$3:E$14,MATCH(D182,$A$3:$A$14,0))+ABS(B182-D182)*INDEX(E$3:E$14,MATCH(C182,$A$3:$A$14,0)))/(D182-C182),INDEX(E$3:E$14,MATCH(B182,$A$3:$A$14,0))),IF(E182=4,IF(ISERROR(MATCH(B182,$A$3:$A$14,0)),((B182-C182)*INDEX(F$3:F$14,MATCH(D182,$A$3:$A$14,0))+ABS(B182-D182)*INDEX(F$3:F$14,MATCH(C182,$A$3:$A$14,0)))/(D182-C182),INDEX(F$3:F$14,MATCH(B182,$A$3:$A$14,0))),IF(E182=5,IF(ISERROR(MATCH(B182,$A$3:$A$14,0)),((B182-C182)*INDEX(G$3:G$14,MATCH(D182,$A$3:$A$14,0))+ABS(B182-D182)*INDEX(G$3:G$14,MATCH(C182,$A$3:$A$14,0)))/(D182-C182),INDEX(G$3:G$14,MATCH(B182,$A$3:$A$14,0))),IF(E182=6,IF(ISERROR(MATCH(B182,$A$3:$A$14,0)),((B182-C182)*INDEX(H$3:H$14,MATCH(D182,$A$3:$A$14,0))+ABS(B182-D182)*INDEX(H$3:H$14,MATCH(C182,$A$3:$A$14,0)))/(D182-C182),INDEX(H$3:H$14,MATCH(B182,$A$3:$A$14,0))),IF(E182=7,IF(ISERROR(MATCH(B182,$A$3:$A$14,0)),((B182-C182)*INDEX(I$3:I$14,MATCH(D182,$A$3:$A$14,0))+ABS(B182-D182)*INDEX(I$3:I$14,MATCH(C182,$A$3:$A$14,0)))/(D182-C182),INDEX(I$3:I$14,MATCH(B182,$A$3:$A$14,0))),IF(E182=8,IF(ISERROR(MATCH(B182,$A$3:$A$14,0)),((B182-C182)*INDEX(J$3:J$14,MATCH(D182,$A$3:$A$14,0))+ABS(B182-D182)*INDEX(J$3:J$14,MATCH(C182,$A$3:$A$14,0)))/(D182-C182),INDEX(J$3:J$14,MATCH(B182,$A$3:$A$14,0))),IF(E182=9,IF(ISERROR(MATCH(B182,$A$3:$A$14,0)),((B182-C182)*INDEX(K$3:K$14,MATCH(D182,$A$3:$A$14,0))+ABS(B182-D182)*INDEX(K$3:K$14,MATCH(C182,$A$3:$A$14,0)))/(D182-C182),INDEX(K$3:K$14,MATCH(B182,$A$3:$A$14,0))),IF(E182=0,IF(ISERROR(MATCH(B182,$A$3:$A$14,0)),((B182-C182)*INDEX(L$3:L$14,MATCH(D182,$A$3:$A$14,0))+ABS(B182-D182)*INDEX(L$3:L$14,MATCH(C182,$A$3:$A$14,0)))/(D182-C182),INDEX(L$3:L$14,MATCH(B182,$A$3:$A$14,0))),"Kondensatoen zwischen 0 und 9"))))))))))</f>
        <v>0</v>
      </c>
    </row>
    <row r="183" spans="1:6">
      <c r="A183" s="12">
        <v>164</v>
      </c>
      <c r="B183">
        <f>Eingabe!D164</f>
        <v>0</v>
      </c>
      <c r="C183">
        <f t="array" ref="C183">MAX(IF($A$3:$A$14&lt;=B183,IF($A$3:$A$14&lt;&gt;"",$A$3:$A$14)))</f>
        <v>0</v>
      </c>
      <c r="D183">
        <f t="array" ref="D183">MIN(IF($A$3:$A$14&gt;=B183,IF($A$3:$A$14&lt;&gt;"",$A$3:$A$14)))</f>
        <v>0</v>
      </c>
      <c r="E183">
        <f>Eingabe!C164</f>
        <v>0</v>
      </c>
      <c r="F183">
        <f t="array" ref="F183">IF(E183=1,IF(ISERROR(MATCH(B183,$A$3:$A$14,0)),((B183-C183)*INDEX(C$3:C$14,MATCH(D183,$A$3:$A$14,0))+ABS(B183-D183)*INDEX(C$3:C$14,MATCH(C183,$A$3:$A$14,0)))/(D183-C183),INDEX(C$3:C$14,MATCH(B183,$A$3:$A$14,0))),IF(E183=2,IF(ISERROR(MATCH(B183,$A$3:$A$14,0)),((B183-C183)*INDEX(D$3:D$14,MATCH(D183,$A$3:$A$14,0))+ABS(B183-D183)*INDEX(D$3:D$14,MATCH(C183,$A$3:$A$14,0)))/(D183-C183),INDEX(D$3:D$14,MATCH(B183,$A$3:$A$14,0))),IF(E183=3,IF(ISERROR(MATCH(B183,$A$3:$A$14,0)),((B183-C183)*INDEX(E$3:E$14,MATCH(D183,$A$3:$A$14,0))+ABS(B183-D183)*INDEX(E$3:E$14,MATCH(C183,$A$3:$A$14,0)))/(D183-C183),INDEX(E$3:E$14,MATCH(B183,$A$3:$A$14,0))),IF(E183=4,IF(ISERROR(MATCH(B183,$A$3:$A$14,0)),((B183-C183)*INDEX(F$3:F$14,MATCH(D183,$A$3:$A$14,0))+ABS(B183-D183)*INDEX(F$3:F$14,MATCH(C183,$A$3:$A$14,0)))/(D183-C183),INDEX(F$3:F$14,MATCH(B183,$A$3:$A$14,0))),IF(E183=5,IF(ISERROR(MATCH(B183,$A$3:$A$14,0)),((B183-C183)*INDEX(G$3:G$14,MATCH(D183,$A$3:$A$14,0))+ABS(B183-D183)*INDEX(G$3:G$14,MATCH(C183,$A$3:$A$14,0)))/(D183-C183),INDEX(G$3:G$14,MATCH(B183,$A$3:$A$14,0))),IF(E183=6,IF(ISERROR(MATCH(B183,$A$3:$A$14,0)),((B183-C183)*INDEX(H$3:H$14,MATCH(D183,$A$3:$A$14,0))+ABS(B183-D183)*INDEX(H$3:H$14,MATCH(C183,$A$3:$A$14,0)))/(D183-C183),INDEX(H$3:H$14,MATCH(B183,$A$3:$A$14,0))),IF(E183=7,IF(ISERROR(MATCH(B183,$A$3:$A$14,0)),((B183-C183)*INDEX(I$3:I$14,MATCH(D183,$A$3:$A$14,0))+ABS(B183-D183)*INDEX(I$3:I$14,MATCH(C183,$A$3:$A$14,0)))/(D183-C183),INDEX(I$3:I$14,MATCH(B183,$A$3:$A$14,0))),IF(E183=8,IF(ISERROR(MATCH(B183,$A$3:$A$14,0)),((B183-C183)*INDEX(J$3:J$14,MATCH(D183,$A$3:$A$14,0))+ABS(B183-D183)*INDEX(J$3:J$14,MATCH(C183,$A$3:$A$14,0)))/(D183-C183),INDEX(J$3:J$14,MATCH(B183,$A$3:$A$14,0))),IF(E183=9,IF(ISERROR(MATCH(B183,$A$3:$A$14,0)),((B183-C183)*INDEX(K$3:K$14,MATCH(D183,$A$3:$A$14,0))+ABS(B183-D183)*INDEX(K$3:K$14,MATCH(C183,$A$3:$A$14,0)))/(D183-C183),INDEX(K$3:K$14,MATCH(B183,$A$3:$A$14,0))),IF(E183=0,IF(ISERROR(MATCH(B183,$A$3:$A$14,0)),((B183-C183)*INDEX(L$3:L$14,MATCH(D183,$A$3:$A$14,0))+ABS(B183-D183)*INDEX(L$3:L$14,MATCH(C183,$A$3:$A$14,0)))/(D183-C183),INDEX(L$3:L$14,MATCH(B183,$A$3:$A$14,0))),"Kondensatoen zwischen 0 und 9"))))))))))</f>
        <v>0</v>
      </c>
    </row>
    <row r="184" spans="1:6">
      <c r="A184" s="12">
        <v>165</v>
      </c>
      <c r="B184">
        <f>Eingabe!D165</f>
        <v>0</v>
      </c>
      <c r="C184">
        <f t="array" ref="C184">MAX(IF($A$3:$A$14&lt;=B184,IF($A$3:$A$14&lt;&gt;"",$A$3:$A$14)))</f>
        <v>0</v>
      </c>
      <c r="D184">
        <f t="array" ref="D184">MIN(IF($A$3:$A$14&gt;=B184,IF($A$3:$A$14&lt;&gt;"",$A$3:$A$14)))</f>
        <v>0</v>
      </c>
      <c r="E184">
        <f>Eingabe!C165</f>
        <v>0</v>
      </c>
      <c r="F184">
        <f t="array" ref="F184">IF(E184=1,IF(ISERROR(MATCH(B184,$A$3:$A$14,0)),((B184-C184)*INDEX(C$3:C$14,MATCH(D184,$A$3:$A$14,0))+ABS(B184-D184)*INDEX(C$3:C$14,MATCH(C184,$A$3:$A$14,0)))/(D184-C184),INDEX(C$3:C$14,MATCH(B184,$A$3:$A$14,0))),IF(E184=2,IF(ISERROR(MATCH(B184,$A$3:$A$14,0)),((B184-C184)*INDEX(D$3:D$14,MATCH(D184,$A$3:$A$14,0))+ABS(B184-D184)*INDEX(D$3:D$14,MATCH(C184,$A$3:$A$14,0)))/(D184-C184),INDEX(D$3:D$14,MATCH(B184,$A$3:$A$14,0))),IF(E184=3,IF(ISERROR(MATCH(B184,$A$3:$A$14,0)),((B184-C184)*INDEX(E$3:E$14,MATCH(D184,$A$3:$A$14,0))+ABS(B184-D184)*INDEX(E$3:E$14,MATCH(C184,$A$3:$A$14,0)))/(D184-C184),INDEX(E$3:E$14,MATCH(B184,$A$3:$A$14,0))),IF(E184=4,IF(ISERROR(MATCH(B184,$A$3:$A$14,0)),((B184-C184)*INDEX(F$3:F$14,MATCH(D184,$A$3:$A$14,0))+ABS(B184-D184)*INDEX(F$3:F$14,MATCH(C184,$A$3:$A$14,0)))/(D184-C184),INDEX(F$3:F$14,MATCH(B184,$A$3:$A$14,0))),IF(E184=5,IF(ISERROR(MATCH(B184,$A$3:$A$14,0)),((B184-C184)*INDEX(G$3:G$14,MATCH(D184,$A$3:$A$14,0))+ABS(B184-D184)*INDEX(G$3:G$14,MATCH(C184,$A$3:$A$14,0)))/(D184-C184),INDEX(G$3:G$14,MATCH(B184,$A$3:$A$14,0))),IF(E184=6,IF(ISERROR(MATCH(B184,$A$3:$A$14,0)),((B184-C184)*INDEX(H$3:H$14,MATCH(D184,$A$3:$A$14,0))+ABS(B184-D184)*INDEX(H$3:H$14,MATCH(C184,$A$3:$A$14,0)))/(D184-C184),INDEX(H$3:H$14,MATCH(B184,$A$3:$A$14,0))),IF(E184=7,IF(ISERROR(MATCH(B184,$A$3:$A$14,0)),((B184-C184)*INDEX(I$3:I$14,MATCH(D184,$A$3:$A$14,0))+ABS(B184-D184)*INDEX(I$3:I$14,MATCH(C184,$A$3:$A$14,0)))/(D184-C184),INDEX(I$3:I$14,MATCH(B184,$A$3:$A$14,0))),IF(E184=8,IF(ISERROR(MATCH(B184,$A$3:$A$14,0)),((B184-C184)*INDEX(J$3:J$14,MATCH(D184,$A$3:$A$14,0))+ABS(B184-D184)*INDEX(J$3:J$14,MATCH(C184,$A$3:$A$14,0)))/(D184-C184),INDEX(J$3:J$14,MATCH(B184,$A$3:$A$14,0))),IF(E184=9,IF(ISERROR(MATCH(B184,$A$3:$A$14,0)),((B184-C184)*INDEX(K$3:K$14,MATCH(D184,$A$3:$A$14,0))+ABS(B184-D184)*INDEX(K$3:K$14,MATCH(C184,$A$3:$A$14,0)))/(D184-C184),INDEX(K$3:K$14,MATCH(B184,$A$3:$A$14,0))),IF(E184=0,IF(ISERROR(MATCH(B184,$A$3:$A$14,0)),((B184-C184)*INDEX(L$3:L$14,MATCH(D184,$A$3:$A$14,0))+ABS(B184-D184)*INDEX(L$3:L$14,MATCH(C184,$A$3:$A$14,0)))/(D184-C184),INDEX(L$3:L$14,MATCH(B184,$A$3:$A$14,0))),"Kondensatoen zwischen 0 und 9"))))))))))</f>
        <v>0</v>
      </c>
    </row>
    <row r="185" spans="1:6">
      <c r="A185" s="12">
        <v>166</v>
      </c>
      <c r="B185">
        <f>Eingabe!D166</f>
        <v>0</v>
      </c>
      <c r="C185">
        <f t="array" ref="C185">MAX(IF($A$3:$A$14&lt;=B185,IF($A$3:$A$14&lt;&gt;"",$A$3:$A$14)))</f>
        <v>0</v>
      </c>
      <c r="D185">
        <f t="array" ref="D185">MIN(IF($A$3:$A$14&gt;=B185,IF($A$3:$A$14&lt;&gt;"",$A$3:$A$14)))</f>
        <v>0</v>
      </c>
      <c r="E185">
        <f>Eingabe!C166</f>
        <v>0</v>
      </c>
      <c r="F185">
        <f t="array" ref="F185">IF(E185=1,IF(ISERROR(MATCH(B185,$A$3:$A$14,0)),((B185-C185)*INDEX(C$3:C$14,MATCH(D185,$A$3:$A$14,0))+ABS(B185-D185)*INDEX(C$3:C$14,MATCH(C185,$A$3:$A$14,0)))/(D185-C185),INDEX(C$3:C$14,MATCH(B185,$A$3:$A$14,0))),IF(E185=2,IF(ISERROR(MATCH(B185,$A$3:$A$14,0)),((B185-C185)*INDEX(D$3:D$14,MATCH(D185,$A$3:$A$14,0))+ABS(B185-D185)*INDEX(D$3:D$14,MATCH(C185,$A$3:$A$14,0)))/(D185-C185),INDEX(D$3:D$14,MATCH(B185,$A$3:$A$14,0))),IF(E185=3,IF(ISERROR(MATCH(B185,$A$3:$A$14,0)),((B185-C185)*INDEX(E$3:E$14,MATCH(D185,$A$3:$A$14,0))+ABS(B185-D185)*INDEX(E$3:E$14,MATCH(C185,$A$3:$A$14,0)))/(D185-C185),INDEX(E$3:E$14,MATCH(B185,$A$3:$A$14,0))),IF(E185=4,IF(ISERROR(MATCH(B185,$A$3:$A$14,0)),((B185-C185)*INDEX(F$3:F$14,MATCH(D185,$A$3:$A$14,0))+ABS(B185-D185)*INDEX(F$3:F$14,MATCH(C185,$A$3:$A$14,0)))/(D185-C185),INDEX(F$3:F$14,MATCH(B185,$A$3:$A$14,0))),IF(E185=5,IF(ISERROR(MATCH(B185,$A$3:$A$14,0)),((B185-C185)*INDEX(G$3:G$14,MATCH(D185,$A$3:$A$14,0))+ABS(B185-D185)*INDEX(G$3:G$14,MATCH(C185,$A$3:$A$14,0)))/(D185-C185),INDEX(G$3:G$14,MATCH(B185,$A$3:$A$14,0))),IF(E185=6,IF(ISERROR(MATCH(B185,$A$3:$A$14,0)),((B185-C185)*INDEX(H$3:H$14,MATCH(D185,$A$3:$A$14,0))+ABS(B185-D185)*INDEX(H$3:H$14,MATCH(C185,$A$3:$A$14,0)))/(D185-C185),INDEX(H$3:H$14,MATCH(B185,$A$3:$A$14,0))),IF(E185=7,IF(ISERROR(MATCH(B185,$A$3:$A$14,0)),((B185-C185)*INDEX(I$3:I$14,MATCH(D185,$A$3:$A$14,0))+ABS(B185-D185)*INDEX(I$3:I$14,MATCH(C185,$A$3:$A$14,0)))/(D185-C185),INDEX(I$3:I$14,MATCH(B185,$A$3:$A$14,0))),IF(E185=8,IF(ISERROR(MATCH(B185,$A$3:$A$14,0)),((B185-C185)*INDEX(J$3:J$14,MATCH(D185,$A$3:$A$14,0))+ABS(B185-D185)*INDEX(J$3:J$14,MATCH(C185,$A$3:$A$14,0)))/(D185-C185),INDEX(J$3:J$14,MATCH(B185,$A$3:$A$14,0))),IF(E185=9,IF(ISERROR(MATCH(B185,$A$3:$A$14,0)),((B185-C185)*INDEX(K$3:K$14,MATCH(D185,$A$3:$A$14,0))+ABS(B185-D185)*INDEX(K$3:K$14,MATCH(C185,$A$3:$A$14,0)))/(D185-C185),INDEX(K$3:K$14,MATCH(B185,$A$3:$A$14,0))),IF(E185=0,IF(ISERROR(MATCH(B185,$A$3:$A$14,0)),((B185-C185)*INDEX(L$3:L$14,MATCH(D185,$A$3:$A$14,0))+ABS(B185-D185)*INDEX(L$3:L$14,MATCH(C185,$A$3:$A$14,0)))/(D185-C185),INDEX(L$3:L$14,MATCH(B185,$A$3:$A$14,0))),"Kondensatoen zwischen 0 und 9"))))))))))</f>
        <v>0</v>
      </c>
    </row>
    <row r="186" spans="1:6">
      <c r="A186" s="12">
        <v>167</v>
      </c>
      <c r="B186">
        <f>Eingabe!D167</f>
        <v>0</v>
      </c>
      <c r="C186">
        <f t="array" ref="C186">MAX(IF($A$3:$A$14&lt;=B186,IF($A$3:$A$14&lt;&gt;"",$A$3:$A$14)))</f>
        <v>0</v>
      </c>
      <c r="D186">
        <f t="array" ref="D186">MIN(IF($A$3:$A$14&gt;=B186,IF($A$3:$A$14&lt;&gt;"",$A$3:$A$14)))</f>
        <v>0</v>
      </c>
      <c r="E186">
        <f>Eingabe!C167</f>
        <v>0</v>
      </c>
      <c r="F186">
        <f t="array" ref="F186">IF(E186=1,IF(ISERROR(MATCH(B186,$A$3:$A$14,0)),((B186-C186)*INDEX(C$3:C$14,MATCH(D186,$A$3:$A$14,0))+ABS(B186-D186)*INDEX(C$3:C$14,MATCH(C186,$A$3:$A$14,0)))/(D186-C186),INDEX(C$3:C$14,MATCH(B186,$A$3:$A$14,0))),IF(E186=2,IF(ISERROR(MATCH(B186,$A$3:$A$14,0)),((B186-C186)*INDEX(D$3:D$14,MATCH(D186,$A$3:$A$14,0))+ABS(B186-D186)*INDEX(D$3:D$14,MATCH(C186,$A$3:$A$14,0)))/(D186-C186),INDEX(D$3:D$14,MATCH(B186,$A$3:$A$14,0))),IF(E186=3,IF(ISERROR(MATCH(B186,$A$3:$A$14,0)),((B186-C186)*INDEX(E$3:E$14,MATCH(D186,$A$3:$A$14,0))+ABS(B186-D186)*INDEX(E$3:E$14,MATCH(C186,$A$3:$A$14,0)))/(D186-C186),INDEX(E$3:E$14,MATCH(B186,$A$3:$A$14,0))),IF(E186=4,IF(ISERROR(MATCH(B186,$A$3:$A$14,0)),((B186-C186)*INDEX(F$3:F$14,MATCH(D186,$A$3:$A$14,0))+ABS(B186-D186)*INDEX(F$3:F$14,MATCH(C186,$A$3:$A$14,0)))/(D186-C186),INDEX(F$3:F$14,MATCH(B186,$A$3:$A$14,0))),IF(E186=5,IF(ISERROR(MATCH(B186,$A$3:$A$14,0)),((B186-C186)*INDEX(G$3:G$14,MATCH(D186,$A$3:$A$14,0))+ABS(B186-D186)*INDEX(G$3:G$14,MATCH(C186,$A$3:$A$14,0)))/(D186-C186),INDEX(G$3:G$14,MATCH(B186,$A$3:$A$14,0))),IF(E186=6,IF(ISERROR(MATCH(B186,$A$3:$A$14,0)),((B186-C186)*INDEX(H$3:H$14,MATCH(D186,$A$3:$A$14,0))+ABS(B186-D186)*INDEX(H$3:H$14,MATCH(C186,$A$3:$A$14,0)))/(D186-C186),INDEX(H$3:H$14,MATCH(B186,$A$3:$A$14,0))),IF(E186=7,IF(ISERROR(MATCH(B186,$A$3:$A$14,0)),((B186-C186)*INDEX(I$3:I$14,MATCH(D186,$A$3:$A$14,0))+ABS(B186-D186)*INDEX(I$3:I$14,MATCH(C186,$A$3:$A$14,0)))/(D186-C186),INDEX(I$3:I$14,MATCH(B186,$A$3:$A$14,0))),IF(E186=8,IF(ISERROR(MATCH(B186,$A$3:$A$14,0)),((B186-C186)*INDEX(J$3:J$14,MATCH(D186,$A$3:$A$14,0))+ABS(B186-D186)*INDEX(J$3:J$14,MATCH(C186,$A$3:$A$14,0)))/(D186-C186),INDEX(J$3:J$14,MATCH(B186,$A$3:$A$14,0))),IF(E186=9,IF(ISERROR(MATCH(B186,$A$3:$A$14,0)),((B186-C186)*INDEX(K$3:K$14,MATCH(D186,$A$3:$A$14,0))+ABS(B186-D186)*INDEX(K$3:K$14,MATCH(C186,$A$3:$A$14,0)))/(D186-C186),INDEX(K$3:K$14,MATCH(B186,$A$3:$A$14,0))),IF(E186=0,IF(ISERROR(MATCH(B186,$A$3:$A$14,0)),((B186-C186)*INDEX(L$3:L$14,MATCH(D186,$A$3:$A$14,0))+ABS(B186-D186)*INDEX(L$3:L$14,MATCH(C186,$A$3:$A$14,0)))/(D186-C186),INDEX(L$3:L$14,MATCH(B186,$A$3:$A$14,0))),"Kondensatoen zwischen 0 und 9"))))))))))</f>
        <v>0</v>
      </c>
    </row>
    <row r="187" spans="1:6">
      <c r="A187" s="12">
        <v>168</v>
      </c>
      <c r="B187">
        <f>Eingabe!D168</f>
        <v>0</v>
      </c>
      <c r="C187">
        <f t="array" ref="C187">MAX(IF($A$3:$A$14&lt;=B187,IF($A$3:$A$14&lt;&gt;"",$A$3:$A$14)))</f>
        <v>0</v>
      </c>
      <c r="D187">
        <f t="array" ref="D187">MIN(IF($A$3:$A$14&gt;=B187,IF($A$3:$A$14&lt;&gt;"",$A$3:$A$14)))</f>
        <v>0</v>
      </c>
      <c r="E187">
        <f>Eingabe!C168</f>
        <v>0</v>
      </c>
      <c r="F187">
        <f t="array" ref="F187">IF(E187=1,IF(ISERROR(MATCH(B187,$A$3:$A$14,0)),((B187-C187)*INDEX(C$3:C$14,MATCH(D187,$A$3:$A$14,0))+ABS(B187-D187)*INDEX(C$3:C$14,MATCH(C187,$A$3:$A$14,0)))/(D187-C187),INDEX(C$3:C$14,MATCH(B187,$A$3:$A$14,0))),IF(E187=2,IF(ISERROR(MATCH(B187,$A$3:$A$14,0)),((B187-C187)*INDEX(D$3:D$14,MATCH(D187,$A$3:$A$14,0))+ABS(B187-D187)*INDEX(D$3:D$14,MATCH(C187,$A$3:$A$14,0)))/(D187-C187),INDEX(D$3:D$14,MATCH(B187,$A$3:$A$14,0))),IF(E187=3,IF(ISERROR(MATCH(B187,$A$3:$A$14,0)),((B187-C187)*INDEX(E$3:E$14,MATCH(D187,$A$3:$A$14,0))+ABS(B187-D187)*INDEX(E$3:E$14,MATCH(C187,$A$3:$A$14,0)))/(D187-C187),INDEX(E$3:E$14,MATCH(B187,$A$3:$A$14,0))),IF(E187=4,IF(ISERROR(MATCH(B187,$A$3:$A$14,0)),((B187-C187)*INDEX(F$3:F$14,MATCH(D187,$A$3:$A$14,0))+ABS(B187-D187)*INDEX(F$3:F$14,MATCH(C187,$A$3:$A$14,0)))/(D187-C187),INDEX(F$3:F$14,MATCH(B187,$A$3:$A$14,0))),IF(E187=5,IF(ISERROR(MATCH(B187,$A$3:$A$14,0)),((B187-C187)*INDEX(G$3:G$14,MATCH(D187,$A$3:$A$14,0))+ABS(B187-D187)*INDEX(G$3:G$14,MATCH(C187,$A$3:$A$14,0)))/(D187-C187),INDEX(G$3:G$14,MATCH(B187,$A$3:$A$14,0))),IF(E187=6,IF(ISERROR(MATCH(B187,$A$3:$A$14,0)),((B187-C187)*INDEX(H$3:H$14,MATCH(D187,$A$3:$A$14,0))+ABS(B187-D187)*INDEX(H$3:H$14,MATCH(C187,$A$3:$A$14,0)))/(D187-C187),INDEX(H$3:H$14,MATCH(B187,$A$3:$A$14,0))),IF(E187=7,IF(ISERROR(MATCH(B187,$A$3:$A$14,0)),((B187-C187)*INDEX(I$3:I$14,MATCH(D187,$A$3:$A$14,0))+ABS(B187-D187)*INDEX(I$3:I$14,MATCH(C187,$A$3:$A$14,0)))/(D187-C187),INDEX(I$3:I$14,MATCH(B187,$A$3:$A$14,0))),IF(E187=8,IF(ISERROR(MATCH(B187,$A$3:$A$14,0)),((B187-C187)*INDEX(J$3:J$14,MATCH(D187,$A$3:$A$14,0))+ABS(B187-D187)*INDEX(J$3:J$14,MATCH(C187,$A$3:$A$14,0)))/(D187-C187),INDEX(J$3:J$14,MATCH(B187,$A$3:$A$14,0))),IF(E187=9,IF(ISERROR(MATCH(B187,$A$3:$A$14,0)),((B187-C187)*INDEX(K$3:K$14,MATCH(D187,$A$3:$A$14,0))+ABS(B187-D187)*INDEX(K$3:K$14,MATCH(C187,$A$3:$A$14,0)))/(D187-C187),INDEX(K$3:K$14,MATCH(B187,$A$3:$A$14,0))),IF(E187=0,IF(ISERROR(MATCH(B187,$A$3:$A$14,0)),((B187-C187)*INDEX(L$3:L$14,MATCH(D187,$A$3:$A$14,0))+ABS(B187-D187)*INDEX(L$3:L$14,MATCH(C187,$A$3:$A$14,0)))/(D187-C187),INDEX(L$3:L$14,MATCH(B187,$A$3:$A$14,0))),"Kondensatoen zwischen 0 und 9"))))))))))</f>
        <v>0</v>
      </c>
    </row>
    <row r="188" spans="1:6">
      <c r="A188" s="12">
        <v>169</v>
      </c>
      <c r="B188">
        <f>Eingabe!D169</f>
        <v>0</v>
      </c>
      <c r="C188">
        <f t="array" ref="C188">MAX(IF($A$3:$A$14&lt;=B188,IF($A$3:$A$14&lt;&gt;"",$A$3:$A$14)))</f>
        <v>0</v>
      </c>
      <c r="D188">
        <f t="array" ref="D188">MIN(IF($A$3:$A$14&gt;=B188,IF($A$3:$A$14&lt;&gt;"",$A$3:$A$14)))</f>
        <v>0</v>
      </c>
      <c r="E188">
        <f>Eingabe!C169</f>
        <v>0</v>
      </c>
      <c r="F188">
        <f t="array" ref="F188">IF(E188=1,IF(ISERROR(MATCH(B188,$A$3:$A$14,0)),((B188-C188)*INDEX(C$3:C$14,MATCH(D188,$A$3:$A$14,0))+ABS(B188-D188)*INDEX(C$3:C$14,MATCH(C188,$A$3:$A$14,0)))/(D188-C188),INDEX(C$3:C$14,MATCH(B188,$A$3:$A$14,0))),IF(E188=2,IF(ISERROR(MATCH(B188,$A$3:$A$14,0)),((B188-C188)*INDEX(D$3:D$14,MATCH(D188,$A$3:$A$14,0))+ABS(B188-D188)*INDEX(D$3:D$14,MATCH(C188,$A$3:$A$14,0)))/(D188-C188),INDEX(D$3:D$14,MATCH(B188,$A$3:$A$14,0))),IF(E188=3,IF(ISERROR(MATCH(B188,$A$3:$A$14,0)),((B188-C188)*INDEX(E$3:E$14,MATCH(D188,$A$3:$A$14,0))+ABS(B188-D188)*INDEX(E$3:E$14,MATCH(C188,$A$3:$A$14,0)))/(D188-C188),INDEX(E$3:E$14,MATCH(B188,$A$3:$A$14,0))),IF(E188=4,IF(ISERROR(MATCH(B188,$A$3:$A$14,0)),((B188-C188)*INDEX(F$3:F$14,MATCH(D188,$A$3:$A$14,0))+ABS(B188-D188)*INDEX(F$3:F$14,MATCH(C188,$A$3:$A$14,0)))/(D188-C188),INDEX(F$3:F$14,MATCH(B188,$A$3:$A$14,0))),IF(E188=5,IF(ISERROR(MATCH(B188,$A$3:$A$14,0)),((B188-C188)*INDEX(G$3:G$14,MATCH(D188,$A$3:$A$14,0))+ABS(B188-D188)*INDEX(G$3:G$14,MATCH(C188,$A$3:$A$14,0)))/(D188-C188),INDEX(G$3:G$14,MATCH(B188,$A$3:$A$14,0))),IF(E188=6,IF(ISERROR(MATCH(B188,$A$3:$A$14,0)),((B188-C188)*INDEX(H$3:H$14,MATCH(D188,$A$3:$A$14,0))+ABS(B188-D188)*INDEX(H$3:H$14,MATCH(C188,$A$3:$A$14,0)))/(D188-C188),INDEX(H$3:H$14,MATCH(B188,$A$3:$A$14,0))),IF(E188=7,IF(ISERROR(MATCH(B188,$A$3:$A$14,0)),((B188-C188)*INDEX(I$3:I$14,MATCH(D188,$A$3:$A$14,0))+ABS(B188-D188)*INDEX(I$3:I$14,MATCH(C188,$A$3:$A$14,0)))/(D188-C188),INDEX(I$3:I$14,MATCH(B188,$A$3:$A$14,0))),IF(E188=8,IF(ISERROR(MATCH(B188,$A$3:$A$14,0)),((B188-C188)*INDEX(J$3:J$14,MATCH(D188,$A$3:$A$14,0))+ABS(B188-D188)*INDEX(J$3:J$14,MATCH(C188,$A$3:$A$14,0)))/(D188-C188),INDEX(J$3:J$14,MATCH(B188,$A$3:$A$14,0))),IF(E188=9,IF(ISERROR(MATCH(B188,$A$3:$A$14,0)),((B188-C188)*INDEX(K$3:K$14,MATCH(D188,$A$3:$A$14,0))+ABS(B188-D188)*INDEX(K$3:K$14,MATCH(C188,$A$3:$A$14,0)))/(D188-C188),INDEX(K$3:K$14,MATCH(B188,$A$3:$A$14,0))),IF(E188=0,IF(ISERROR(MATCH(B188,$A$3:$A$14,0)),((B188-C188)*INDEX(L$3:L$14,MATCH(D188,$A$3:$A$14,0))+ABS(B188-D188)*INDEX(L$3:L$14,MATCH(C188,$A$3:$A$14,0)))/(D188-C188),INDEX(L$3:L$14,MATCH(B188,$A$3:$A$14,0))),"Kondensatoen zwischen 0 und 9"))))))))))</f>
        <v>0</v>
      </c>
    </row>
    <row r="189" spans="1:6">
      <c r="A189" s="12">
        <v>170</v>
      </c>
      <c r="B189">
        <f>Eingabe!D170</f>
        <v>0</v>
      </c>
      <c r="C189">
        <f t="array" ref="C189">MAX(IF($A$3:$A$14&lt;=B189,IF($A$3:$A$14&lt;&gt;"",$A$3:$A$14)))</f>
        <v>0</v>
      </c>
      <c r="D189">
        <f t="array" ref="D189">MIN(IF($A$3:$A$14&gt;=B189,IF($A$3:$A$14&lt;&gt;"",$A$3:$A$14)))</f>
        <v>0</v>
      </c>
      <c r="E189">
        <f>Eingabe!C170</f>
        <v>0</v>
      </c>
      <c r="F189">
        <f t="array" ref="F189">IF(E189=1,IF(ISERROR(MATCH(B189,$A$3:$A$14,0)),((B189-C189)*INDEX(C$3:C$14,MATCH(D189,$A$3:$A$14,0))+ABS(B189-D189)*INDEX(C$3:C$14,MATCH(C189,$A$3:$A$14,0)))/(D189-C189),INDEX(C$3:C$14,MATCH(B189,$A$3:$A$14,0))),IF(E189=2,IF(ISERROR(MATCH(B189,$A$3:$A$14,0)),((B189-C189)*INDEX(D$3:D$14,MATCH(D189,$A$3:$A$14,0))+ABS(B189-D189)*INDEX(D$3:D$14,MATCH(C189,$A$3:$A$14,0)))/(D189-C189),INDEX(D$3:D$14,MATCH(B189,$A$3:$A$14,0))),IF(E189=3,IF(ISERROR(MATCH(B189,$A$3:$A$14,0)),((B189-C189)*INDEX(E$3:E$14,MATCH(D189,$A$3:$A$14,0))+ABS(B189-D189)*INDEX(E$3:E$14,MATCH(C189,$A$3:$A$14,0)))/(D189-C189),INDEX(E$3:E$14,MATCH(B189,$A$3:$A$14,0))),IF(E189=4,IF(ISERROR(MATCH(B189,$A$3:$A$14,0)),((B189-C189)*INDEX(F$3:F$14,MATCH(D189,$A$3:$A$14,0))+ABS(B189-D189)*INDEX(F$3:F$14,MATCH(C189,$A$3:$A$14,0)))/(D189-C189),INDEX(F$3:F$14,MATCH(B189,$A$3:$A$14,0))),IF(E189=5,IF(ISERROR(MATCH(B189,$A$3:$A$14,0)),((B189-C189)*INDEX(G$3:G$14,MATCH(D189,$A$3:$A$14,0))+ABS(B189-D189)*INDEX(G$3:G$14,MATCH(C189,$A$3:$A$14,0)))/(D189-C189),INDEX(G$3:G$14,MATCH(B189,$A$3:$A$14,0))),IF(E189=6,IF(ISERROR(MATCH(B189,$A$3:$A$14,0)),((B189-C189)*INDEX(H$3:H$14,MATCH(D189,$A$3:$A$14,0))+ABS(B189-D189)*INDEX(H$3:H$14,MATCH(C189,$A$3:$A$14,0)))/(D189-C189),INDEX(H$3:H$14,MATCH(B189,$A$3:$A$14,0))),IF(E189=7,IF(ISERROR(MATCH(B189,$A$3:$A$14,0)),((B189-C189)*INDEX(I$3:I$14,MATCH(D189,$A$3:$A$14,0))+ABS(B189-D189)*INDEX(I$3:I$14,MATCH(C189,$A$3:$A$14,0)))/(D189-C189),INDEX(I$3:I$14,MATCH(B189,$A$3:$A$14,0))),IF(E189=8,IF(ISERROR(MATCH(B189,$A$3:$A$14,0)),((B189-C189)*INDEX(J$3:J$14,MATCH(D189,$A$3:$A$14,0))+ABS(B189-D189)*INDEX(J$3:J$14,MATCH(C189,$A$3:$A$14,0)))/(D189-C189),INDEX(J$3:J$14,MATCH(B189,$A$3:$A$14,0))),IF(E189=9,IF(ISERROR(MATCH(B189,$A$3:$A$14,0)),((B189-C189)*INDEX(K$3:K$14,MATCH(D189,$A$3:$A$14,0))+ABS(B189-D189)*INDEX(K$3:K$14,MATCH(C189,$A$3:$A$14,0)))/(D189-C189),INDEX(K$3:K$14,MATCH(B189,$A$3:$A$14,0))),IF(E189=0,IF(ISERROR(MATCH(B189,$A$3:$A$14,0)),((B189-C189)*INDEX(L$3:L$14,MATCH(D189,$A$3:$A$14,0))+ABS(B189-D189)*INDEX(L$3:L$14,MATCH(C189,$A$3:$A$14,0)))/(D189-C189),INDEX(L$3:L$14,MATCH(B189,$A$3:$A$14,0))),"Kondensatoen zwischen 0 und 9"))))))))))</f>
        <v>0</v>
      </c>
    </row>
    <row r="190" spans="1:6">
      <c r="A190" s="12">
        <v>171</v>
      </c>
      <c r="B190">
        <f>Eingabe!D171</f>
        <v>0</v>
      </c>
      <c r="C190">
        <f t="array" ref="C190">MAX(IF($A$3:$A$14&lt;=B190,IF($A$3:$A$14&lt;&gt;"",$A$3:$A$14)))</f>
        <v>0</v>
      </c>
      <c r="D190">
        <f t="array" ref="D190">MIN(IF($A$3:$A$14&gt;=B190,IF($A$3:$A$14&lt;&gt;"",$A$3:$A$14)))</f>
        <v>0</v>
      </c>
      <c r="E190">
        <f>Eingabe!C171</f>
        <v>0</v>
      </c>
      <c r="F190">
        <f t="array" ref="F190">IF(E190=1,IF(ISERROR(MATCH(B190,$A$3:$A$14,0)),((B190-C190)*INDEX(C$3:C$14,MATCH(D190,$A$3:$A$14,0))+ABS(B190-D190)*INDEX(C$3:C$14,MATCH(C190,$A$3:$A$14,0)))/(D190-C190),INDEX(C$3:C$14,MATCH(B190,$A$3:$A$14,0))),IF(E190=2,IF(ISERROR(MATCH(B190,$A$3:$A$14,0)),((B190-C190)*INDEX(D$3:D$14,MATCH(D190,$A$3:$A$14,0))+ABS(B190-D190)*INDEX(D$3:D$14,MATCH(C190,$A$3:$A$14,0)))/(D190-C190),INDEX(D$3:D$14,MATCH(B190,$A$3:$A$14,0))),IF(E190=3,IF(ISERROR(MATCH(B190,$A$3:$A$14,0)),((B190-C190)*INDEX(E$3:E$14,MATCH(D190,$A$3:$A$14,0))+ABS(B190-D190)*INDEX(E$3:E$14,MATCH(C190,$A$3:$A$14,0)))/(D190-C190),INDEX(E$3:E$14,MATCH(B190,$A$3:$A$14,0))),IF(E190=4,IF(ISERROR(MATCH(B190,$A$3:$A$14,0)),((B190-C190)*INDEX(F$3:F$14,MATCH(D190,$A$3:$A$14,0))+ABS(B190-D190)*INDEX(F$3:F$14,MATCH(C190,$A$3:$A$14,0)))/(D190-C190),INDEX(F$3:F$14,MATCH(B190,$A$3:$A$14,0))),IF(E190=5,IF(ISERROR(MATCH(B190,$A$3:$A$14,0)),((B190-C190)*INDEX(G$3:G$14,MATCH(D190,$A$3:$A$14,0))+ABS(B190-D190)*INDEX(G$3:G$14,MATCH(C190,$A$3:$A$14,0)))/(D190-C190),INDEX(G$3:G$14,MATCH(B190,$A$3:$A$14,0))),IF(E190=6,IF(ISERROR(MATCH(B190,$A$3:$A$14,0)),((B190-C190)*INDEX(H$3:H$14,MATCH(D190,$A$3:$A$14,0))+ABS(B190-D190)*INDEX(H$3:H$14,MATCH(C190,$A$3:$A$14,0)))/(D190-C190),INDEX(H$3:H$14,MATCH(B190,$A$3:$A$14,0))),IF(E190=7,IF(ISERROR(MATCH(B190,$A$3:$A$14,0)),((B190-C190)*INDEX(I$3:I$14,MATCH(D190,$A$3:$A$14,0))+ABS(B190-D190)*INDEX(I$3:I$14,MATCH(C190,$A$3:$A$14,0)))/(D190-C190),INDEX(I$3:I$14,MATCH(B190,$A$3:$A$14,0))),IF(E190=8,IF(ISERROR(MATCH(B190,$A$3:$A$14,0)),((B190-C190)*INDEX(J$3:J$14,MATCH(D190,$A$3:$A$14,0))+ABS(B190-D190)*INDEX(J$3:J$14,MATCH(C190,$A$3:$A$14,0)))/(D190-C190),INDEX(J$3:J$14,MATCH(B190,$A$3:$A$14,0))),IF(E190=9,IF(ISERROR(MATCH(B190,$A$3:$A$14,0)),((B190-C190)*INDEX(K$3:K$14,MATCH(D190,$A$3:$A$14,0))+ABS(B190-D190)*INDEX(K$3:K$14,MATCH(C190,$A$3:$A$14,0)))/(D190-C190),INDEX(K$3:K$14,MATCH(B190,$A$3:$A$14,0))),IF(E190=0,IF(ISERROR(MATCH(B190,$A$3:$A$14,0)),((B190-C190)*INDEX(L$3:L$14,MATCH(D190,$A$3:$A$14,0))+ABS(B190-D190)*INDEX(L$3:L$14,MATCH(C190,$A$3:$A$14,0)))/(D190-C190),INDEX(L$3:L$14,MATCH(B190,$A$3:$A$14,0))),"Kondensatoen zwischen 0 und 9"))))))))))</f>
        <v>0</v>
      </c>
    </row>
    <row r="191" spans="1:6">
      <c r="A191" s="12">
        <v>172</v>
      </c>
      <c r="B191">
        <f>Eingabe!D172</f>
        <v>0</v>
      </c>
      <c r="C191">
        <f t="array" ref="C191">MAX(IF($A$3:$A$14&lt;=B191,IF($A$3:$A$14&lt;&gt;"",$A$3:$A$14)))</f>
        <v>0</v>
      </c>
      <c r="D191">
        <f t="array" ref="D191">MIN(IF($A$3:$A$14&gt;=B191,IF($A$3:$A$14&lt;&gt;"",$A$3:$A$14)))</f>
        <v>0</v>
      </c>
      <c r="E191">
        <f>Eingabe!C172</f>
        <v>0</v>
      </c>
      <c r="F191">
        <f t="array" ref="F191">IF(E191=1,IF(ISERROR(MATCH(B191,$A$3:$A$14,0)),((B191-C191)*INDEX(C$3:C$14,MATCH(D191,$A$3:$A$14,0))+ABS(B191-D191)*INDEX(C$3:C$14,MATCH(C191,$A$3:$A$14,0)))/(D191-C191),INDEX(C$3:C$14,MATCH(B191,$A$3:$A$14,0))),IF(E191=2,IF(ISERROR(MATCH(B191,$A$3:$A$14,0)),((B191-C191)*INDEX(D$3:D$14,MATCH(D191,$A$3:$A$14,0))+ABS(B191-D191)*INDEX(D$3:D$14,MATCH(C191,$A$3:$A$14,0)))/(D191-C191),INDEX(D$3:D$14,MATCH(B191,$A$3:$A$14,0))),IF(E191=3,IF(ISERROR(MATCH(B191,$A$3:$A$14,0)),((B191-C191)*INDEX(E$3:E$14,MATCH(D191,$A$3:$A$14,0))+ABS(B191-D191)*INDEX(E$3:E$14,MATCH(C191,$A$3:$A$14,0)))/(D191-C191),INDEX(E$3:E$14,MATCH(B191,$A$3:$A$14,0))),IF(E191=4,IF(ISERROR(MATCH(B191,$A$3:$A$14,0)),((B191-C191)*INDEX(F$3:F$14,MATCH(D191,$A$3:$A$14,0))+ABS(B191-D191)*INDEX(F$3:F$14,MATCH(C191,$A$3:$A$14,0)))/(D191-C191),INDEX(F$3:F$14,MATCH(B191,$A$3:$A$14,0))),IF(E191=5,IF(ISERROR(MATCH(B191,$A$3:$A$14,0)),((B191-C191)*INDEX(G$3:G$14,MATCH(D191,$A$3:$A$14,0))+ABS(B191-D191)*INDEX(G$3:G$14,MATCH(C191,$A$3:$A$14,0)))/(D191-C191),INDEX(G$3:G$14,MATCH(B191,$A$3:$A$14,0))),IF(E191=6,IF(ISERROR(MATCH(B191,$A$3:$A$14,0)),((B191-C191)*INDEX(H$3:H$14,MATCH(D191,$A$3:$A$14,0))+ABS(B191-D191)*INDEX(H$3:H$14,MATCH(C191,$A$3:$A$14,0)))/(D191-C191),INDEX(H$3:H$14,MATCH(B191,$A$3:$A$14,0))),IF(E191=7,IF(ISERROR(MATCH(B191,$A$3:$A$14,0)),((B191-C191)*INDEX(I$3:I$14,MATCH(D191,$A$3:$A$14,0))+ABS(B191-D191)*INDEX(I$3:I$14,MATCH(C191,$A$3:$A$14,0)))/(D191-C191),INDEX(I$3:I$14,MATCH(B191,$A$3:$A$14,0))),IF(E191=8,IF(ISERROR(MATCH(B191,$A$3:$A$14,0)),((B191-C191)*INDEX(J$3:J$14,MATCH(D191,$A$3:$A$14,0))+ABS(B191-D191)*INDEX(J$3:J$14,MATCH(C191,$A$3:$A$14,0)))/(D191-C191),INDEX(J$3:J$14,MATCH(B191,$A$3:$A$14,0))),IF(E191=9,IF(ISERROR(MATCH(B191,$A$3:$A$14,0)),((B191-C191)*INDEX(K$3:K$14,MATCH(D191,$A$3:$A$14,0))+ABS(B191-D191)*INDEX(K$3:K$14,MATCH(C191,$A$3:$A$14,0)))/(D191-C191),INDEX(K$3:K$14,MATCH(B191,$A$3:$A$14,0))),IF(E191=0,IF(ISERROR(MATCH(B191,$A$3:$A$14,0)),((B191-C191)*INDEX(L$3:L$14,MATCH(D191,$A$3:$A$14,0))+ABS(B191-D191)*INDEX(L$3:L$14,MATCH(C191,$A$3:$A$14,0)))/(D191-C191),INDEX(L$3:L$14,MATCH(B191,$A$3:$A$14,0))),"Kondensatoen zwischen 0 und 9"))))))))))</f>
        <v>0</v>
      </c>
    </row>
    <row r="192" spans="1:6">
      <c r="A192" s="12">
        <v>173</v>
      </c>
      <c r="B192">
        <f>Eingabe!D173</f>
        <v>0</v>
      </c>
      <c r="C192">
        <f t="array" ref="C192">MAX(IF($A$3:$A$14&lt;=B192,IF($A$3:$A$14&lt;&gt;"",$A$3:$A$14)))</f>
        <v>0</v>
      </c>
      <c r="D192">
        <f t="array" ref="D192">MIN(IF($A$3:$A$14&gt;=B192,IF($A$3:$A$14&lt;&gt;"",$A$3:$A$14)))</f>
        <v>0</v>
      </c>
      <c r="E192">
        <f>Eingabe!C173</f>
        <v>0</v>
      </c>
      <c r="F192">
        <f t="array" ref="F192">IF(E192=1,IF(ISERROR(MATCH(B192,$A$3:$A$14,0)),((B192-C192)*INDEX(C$3:C$14,MATCH(D192,$A$3:$A$14,0))+ABS(B192-D192)*INDEX(C$3:C$14,MATCH(C192,$A$3:$A$14,0)))/(D192-C192),INDEX(C$3:C$14,MATCH(B192,$A$3:$A$14,0))),IF(E192=2,IF(ISERROR(MATCH(B192,$A$3:$A$14,0)),((B192-C192)*INDEX(D$3:D$14,MATCH(D192,$A$3:$A$14,0))+ABS(B192-D192)*INDEX(D$3:D$14,MATCH(C192,$A$3:$A$14,0)))/(D192-C192),INDEX(D$3:D$14,MATCH(B192,$A$3:$A$14,0))),IF(E192=3,IF(ISERROR(MATCH(B192,$A$3:$A$14,0)),((B192-C192)*INDEX(E$3:E$14,MATCH(D192,$A$3:$A$14,0))+ABS(B192-D192)*INDEX(E$3:E$14,MATCH(C192,$A$3:$A$14,0)))/(D192-C192),INDEX(E$3:E$14,MATCH(B192,$A$3:$A$14,0))),IF(E192=4,IF(ISERROR(MATCH(B192,$A$3:$A$14,0)),((B192-C192)*INDEX(F$3:F$14,MATCH(D192,$A$3:$A$14,0))+ABS(B192-D192)*INDEX(F$3:F$14,MATCH(C192,$A$3:$A$14,0)))/(D192-C192),INDEX(F$3:F$14,MATCH(B192,$A$3:$A$14,0))),IF(E192=5,IF(ISERROR(MATCH(B192,$A$3:$A$14,0)),((B192-C192)*INDEX(G$3:G$14,MATCH(D192,$A$3:$A$14,0))+ABS(B192-D192)*INDEX(G$3:G$14,MATCH(C192,$A$3:$A$14,0)))/(D192-C192),INDEX(G$3:G$14,MATCH(B192,$A$3:$A$14,0))),IF(E192=6,IF(ISERROR(MATCH(B192,$A$3:$A$14,0)),((B192-C192)*INDEX(H$3:H$14,MATCH(D192,$A$3:$A$14,0))+ABS(B192-D192)*INDEX(H$3:H$14,MATCH(C192,$A$3:$A$14,0)))/(D192-C192),INDEX(H$3:H$14,MATCH(B192,$A$3:$A$14,0))),IF(E192=7,IF(ISERROR(MATCH(B192,$A$3:$A$14,0)),((B192-C192)*INDEX(I$3:I$14,MATCH(D192,$A$3:$A$14,0))+ABS(B192-D192)*INDEX(I$3:I$14,MATCH(C192,$A$3:$A$14,0)))/(D192-C192),INDEX(I$3:I$14,MATCH(B192,$A$3:$A$14,0))),IF(E192=8,IF(ISERROR(MATCH(B192,$A$3:$A$14,0)),((B192-C192)*INDEX(J$3:J$14,MATCH(D192,$A$3:$A$14,0))+ABS(B192-D192)*INDEX(J$3:J$14,MATCH(C192,$A$3:$A$14,0)))/(D192-C192),INDEX(J$3:J$14,MATCH(B192,$A$3:$A$14,0))),IF(E192=9,IF(ISERROR(MATCH(B192,$A$3:$A$14,0)),((B192-C192)*INDEX(K$3:K$14,MATCH(D192,$A$3:$A$14,0))+ABS(B192-D192)*INDEX(K$3:K$14,MATCH(C192,$A$3:$A$14,0)))/(D192-C192),INDEX(K$3:K$14,MATCH(B192,$A$3:$A$14,0))),IF(E192=0,IF(ISERROR(MATCH(B192,$A$3:$A$14,0)),((B192-C192)*INDEX(L$3:L$14,MATCH(D192,$A$3:$A$14,0))+ABS(B192-D192)*INDEX(L$3:L$14,MATCH(C192,$A$3:$A$14,0)))/(D192-C192),INDEX(L$3:L$14,MATCH(B192,$A$3:$A$14,0))),"Kondensatoen zwischen 0 und 9"))))))))))</f>
        <v>0</v>
      </c>
    </row>
    <row r="193" spans="1:6">
      <c r="A193" s="12">
        <v>174</v>
      </c>
      <c r="B193">
        <f>Eingabe!D174</f>
        <v>0</v>
      </c>
      <c r="C193">
        <f t="array" ref="C193">MAX(IF($A$3:$A$14&lt;=B193,IF($A$3:$A$14&lt;&gt;"",$A$3:$A$14)))</f>
        <v>0</v>
      </c>
      <c r="D193">
        <f t="array" ref="D193">MIN(IF($A$3:$A$14&gt;=B193,IF($A$3:$A$14&lt;&gt;"",$A$3:$A$14)))</f>
        <v>0</v>
      </c>
      <c r="E193">
        <f>Eingabe!C174</f>
        <v>0</v>
      </c>
      <c r="F193">
        <f t="array" ref="F193">IF(E193=1,IF(ISERROR(MATCH(B193,$A$3:$A$14,0)),((B193-C193)*INDEX(C$3:C$14,MATCH(D193,$A$3:$A$14,0))+ABS(B193-D193)*INDEX(C$3:C$14,MATCH(C193,$A$3:$A$14,0)))/(D193-C193),INDEX(C$3:C$14,MATCH(B193,$A$3:$A$14,0))),IF(E193=2,IF(ISERROR(MATCH(B193,$A$3:$A$14,0)),((B193-C193)*INDEX(D$3:D$14,MATCH(D193,$A$3:$A$14,0))+ABS(B193-D193)*INDEX(D$3:D$14,MATCH(C193,$A$3:$A$14,0)))/(D193-C193),INDEX(D$3:D$14,MATCH(B193,$A$3:$A$14,0))),IF(E193=3,IF(ISERROR(MATCH(B193,$A$3:$A$14,0)),((B193-C193)*INDEX(E$3:E$14,MATCH(D193,$A$3:$A$14,0))+ABS(B193-D193)*INDEX(E$3:E$14,MATCH(C193,$A$3:$A$14,0)))/(D193-C193),INDEX(E$3:E$14,MATCH(B193,$A$3:$A$14,0))),IF(E193=4,IF(ISERROR(MATCH(B193,$A$3:$A$14,0)),((B193-C193)*INDEX(F$3:F$14,MATCH(D193,$A$3:$A$14,0))+ABS(B193-D193)*INDEX(F$3:F$14,MATCH(C193,$A$3:$A$14,0)))/(D193-C193),INDEX(F$3:F$14,MATCH(B193,$A$3:$A$14,0))),IF(E193=5,IF(ISERROR(MATCH(B193,$A$3:$A$14,0)),((B193-C193)*INDEX(G$3:G$14,MATCH(D193,$A$3:$A$14,0))+ABS(B193-D193)*INDEX(G$3:G$14,MATCH(C193,$A$3:$A$14,0)))/(D193-C193),INDEX(G$3:G$14,MATCH(B193,$A$3:$A$14,0))),IF(E193=6,IF(ISERROR(MATCH(B193,$A$3:$A$14,0)),((B193-C193)*INDEX(H$3:H$14,MATCH(D193,$A$3:$A$14,0))+ABS(B193-D193)*INDEX(H$3:H$14,MATCH(C193,$A$3:$A$14,0)))/(D193-C193),INDEX(H$3:H$14,MATCH(B193,$A$3:$A$14,0))),IF(E193=7,IF(ISERROR(MATCH(B193,$A$3:$A$14,0)),((B193-C193)*INDEX(I$3:I$14,MATCH(D193,$A$3:$A$14,0))+ABS(B193-D193)*INDEX(I$3:I$14,MATCH(C193,$A$3:$A$14,0)))/(D193-C193),INDEX(I$3:I$14,MATCH(B193,$A$3:$A$14,0))),IF(E193=8,IF(ISERROR(MATCH(B193,$A$3:$A$14,0)),((B193-C193)*INDEX(J$3:J$14,MATCH(D193,$A$3:$A$14,0))+ABS(B193-D193)*INDEX(J$3:J$14,MATCH(C193,$A$3:$A$14,0)))/(D193-C193),INDEX(J$3:J$14,MATCH(B193,$A$3:$A$14,0))),IF(E193=9,IF(ISERROR(MATCH(B193,$A$3:$A$14,0)),((B193-C193)*INDEX(K$3:K$14,MATCH(D193,$A$3:$A$14,0))+ABS(B193-D193)*INDEX(K$3:K$14,MATCH(C193,$A$3:$A$14,0)))/(D193-C193),INDEX(K$3:K$14,MATCH(B193,$A$3:$A$14,0))),IF(E193=0,IF(ISERROR(MATCH(B193,$A$3:$A$14,0)),((B193-C193)*INDEX(L$3:L$14,MATCH(D193,$A$3:$A$14,0))+ABS(B193-D193)*INDEX(L$3:L$14,MATCH(C193,$A$3:$A$14,0)))/(D193-C193),INDEX(L$3:L$14,MATCH(B193,$A$3:$A$14,0))),"Kondensatoen zwischen 0 und 9"))))))))))</f>
        <v>0</v>
      </c>
    </row>
    <row r="194" spans="1:6">
      <c r="A194" s="12">
        <v>175</v>
      </c>
      <c r="B194">
        <f>Eingabe!D175</f>
        <v>0</v>
      </c>
      <c r="C194">
        <f t="array" ref="C194">MAX(IF($A$3:$A$14&lt;=B194,IF($A$3:$A$14&lt;&gt;"",$A$3:$A$14)))</f>
        <v>0</v>
      </c>
      <c r="D194">
        <f t="array" ref="D194">MIN(IF($A$3:$A$14&gt;=B194,IF($A$3:$A$14&lt;&gt;"",$A$3:$A$14)))</f>
        <v>0</v>
      </c>
      <c r="E194">
        <f>Eingabe!C175</f>
        <v>0</v>
      </c>
      <c r="F194">
        <f t="array" ref="F194">IF(E194=1,IF(ISERROR(MATCH(B194,$A$3:$A$14,0)),((B194-C194)*INDEX(C$3:C$14,MATCH(D194,$A$3:$A$14,0))+ABS(B194-D194)*INDEX(C$3:C$14,MATCH(C194,$A$3:$A$14,0)))/(D194-C194),INDEX(C$3:C$14,MATCH(B194,$A$3:$A$14,0))),IF(E194=2,IF(ISERROR(MATCH(B194,$A$3:$A$14,0)),((B194-C194)*INDEX(D$3:D$14,MATCH(D194,$A$3:$A$14,0))+ABS(B194-D194)*INDEX(D$3:D$14,MATCH(C194,$A$3:$A$14,0)))/(D194-C194),INDEX(D$3:D$14,MATCH(B194,$A$3:$A$14,0))),IF(E194=3,IF(ISERROR(MATCH(B194,$A$3:$A$14,0)),((B194-C194)*INDEX(E$3:E$14,MATCH(D194,$A$3:$A$14,0))+ABS(B194-D194)*INDEX(E$3:E$14,MATCH(C194,$A$3:$A$14,0)))/(D194-C194),INDEX(E$3:E$14,MATCH(B194,$A$3:$A$14,0))),IF(E194=4,IF(ISERROR(MATCH(B194,$A$3:$A$14,0)),((B194-C194)*INDEX(F$3:F$14,MATCH(D194,$A$3:$A$14,0))+ABS(B194-D194)*INDEX(F$3:F$14,MATCH(C194,$A$3:$A$14,0)))/(D194-C194),INDEX(F$3:F$14,MATCH(B194,$A$3:$A$14,0))),IF(E194=5,IF(ISERROR(MATCH(B194,$A$3:$A$14,0)),((B194-C194)*INDEX(G$3:G$14,MATCH(D194,$A$3:$A$14,0))+ABS(B194-D194)*INDEX(G$3:G$14,MATCH(C194,$A$3:$A$14,0)))/(D194-C194),INDEX(G$3:G$14,MATCH(B194,$A$3:$A$14,0))),IF(E194=6,IF(ISERROR(MATCH(B194,$A$3:$A$14,0)),((B194-C194)*INDEX(H$3:H$14,MATCH(D194,$A$3:$A$14,0))+ABS(B194-D194)*INDEX(H$3:H$14,MATCH(C194,$A$3:$A$14,0)))/(D194-C194),INDEX(H$3:H$14,MATCH(B194,$A$3:$A$14,0))),IF(E194=7,IF(ISERROR(MATCH(B194,$A$3:$A$14,0)),((B194-C194)*INDEX(I$3:I$14,MATCH(D194,$A$3:$A$14,0))+ABS(B194-D194)*INDEX(I$3:I$14,MATCH(C194,$A$3:$A$14,0)))/(D194-C194),INDEX(I$3:I$14,MATCH(B194,$A$3:$A$14,0))),IF(E194=8,IF(ISERROR(MATCH(B194,$A$3:$A$14,0)),((B194-C194)*INDEX(J$3:J$14,MATCH(D194,$A$3:$A$14,0))+ABS(B194-D194)*INDEX(J$3:J$14,MATCH(C194,$A$3:$A$14,0)))/(D194-C194),INDEX(J$3:J$14,MATCH(B194,$A$3:$A$14,0))),IF(E194=9,IF(ISERROR(MATCH(B194,$A$3:$A$14,0)),((B194-C194)*INDEX(K$3:K$14,MATCH(D194,$A$3:$A$14,0))+ABS(B194-D194)*INDEX(K$3:K$14,MATCH(C194,$A$3:$A$14,0)))/(D194-C194),INDEX(K$3:K$14,MATCH(B194,$A$3:$A$14,0))),IF(E194=0,IF(ISERROR(MATCH(B194,$A$3:$A$14,0)),((B194-C194)*INDEX(L$3:L$14,MATCH(D194,$A$3:$A$14,0))+ABS(B194-D194)*INDEX(L$3:L$14,MATCH(C194,$A$3:$A$14,0)))/(D194-C194),INDEX(L$3:L$14,MATCH(B194,$A$3:$A$14,0))),"Kondensatoen zwischen 0 und 9"))))))))))</f>
        <v>0</v>
      </c>
    </row>
    <row r="195" spans="1:6">
      <c r="A195" s="12">
        <v>176</v>
      </c>
      <c r="B195">
        <f>Eingabe!D176</f>
        <v>0</v>
      </c>
      <c r="C195">
        <f t="array" ref="C195">MAX(IF($A$3:$A$14&lt;=B195,IF($A$3:$A$14&lt;&gt;"",$A$3:$A$14)))</f>
        <v>0</v>
      </c>
      <c r="D195">
        <f t="array" ref="D195">MIN(IF($A$3:$A$14&gt;=B195,IF($A$3:$A$14&lt;&gt;"",$A$3:$A$14)))</f>
        <v>0</v>
      </c>
      <c r="E195">
        <f>Eingabe!C176</f>
        <v>0</v>
      </c>
      <c r="F195">
        <f t="array" ref="F195">IF(E195=1,IF(ISERROR(MATCH(B195,$A$3:$A$14,0)),((B195-C195)*INDEX(C$3:C$14,MATCH(D195,$A$3:$A$14,0))+ABS(B195-D195)*INDEX(C$3:C$14,MATCH(C195,$A$3:$A$14,0)))/(D195-C195),INDEX(C$3:C$14,MATCH(B195,$A$3:$A$14,0))),IF(E195=2,IF(ISERROR(MATCH(B195,$A$3:$A$14,0)),((B195-C195)*INDEX(D$3:D$14,MATCH(D195,$A$3:$A$14,0))+ABS(B195-D195)*INDEX(D$3:D$14,MATCH(C195,$A$3:$A$14,0)))/(D195-C195),INDEX(D$3:D$14,MATCH(B195,$A$3:$A$14,0))),IF(E195=3,IF(ISERROR(MATCH(B195,$A$3:$A$14,0)),((B195-C195)*INDEX(E$3:E$14,MATCH(D195,$A$3:$A$14,0))+ABS(B195-D195)*INDEX(E$3:E$14,MATCH(C195,$A$3:$A$14,0)))/(D195-C195),INDEX(E$3:E$14,MATCH(B195,$A$3:$A$14,0))),IF(E195=4,IF(ISERROR(MATCH(B195,$A$3:$A$14,0)),((B195-C195)*INDEX(F$3:F$14,MATCH(D195,$A$3:$A$14,0))+ABS(B195-D195)*INDEX(F$3:F$14,MATCH(C195,$A$3:$A$14,0)))/(D195-C195),INDEX(F$3:F$14,MATCH(B195,$A$3:$A$14,0))),IF(E195=5,IF(ISERROR(MATCH(B195,$A$3:$A$14,0)),((B195-C195)*INDEX(G$3:G$14,MATCH(D195,$A$3:$A$14,0))+ABS(B195-D195)*INDEX(G$3:G$14,MATCH(C195,$A$3:$A$14,0)))/(D195-C195),INDEX(G$3:G$14,MATCH(B195,$A$3:$A$14,0))),IF(E195=6,IF(ISERROR(MATCH(B195,$A$3:$A$14,0)),((B195-C195)*INDEX(H$3:H$14,MATCH(D195,$A$3:$A$14,0))+ABS(B195-D195)*INDEX(H$3:H$14,MATCH(C195,$A$3:$A$14,0)))/(D195-C195),INDEX(H$3:H$14,MATCH(B195,$A$3:$A$14,0))),IF(E195=7,IF(ISERROR(MATCH(B195,$A$3:$A$14,0)),((B195-C195)*INDEX(I$3:I$14,MATCH(D195,$A$3:$A$14,0))+ABS(B195-D195)*INDEX(I$3:I$14,MATCH(C195,$A$3:$A$14,0)))/(D195-C195),INDEX(I$3:I$14,MATCH(B195,$A$3:$A$14,0))),IF(E195=8,IF(ISERROR(MATCH(B195,$A$3:$A$14,0)),((B195-C195)*INDEX(J$3:J$14,MATCH(D195,$A$3:$A$14,0))+ABS(B195-D195)*INDEX(J$3:J$14,MATCH(C195,$A$3:$A$14,0)))/(D195-C195),INDEX(J$3:J$14,MATCH(B195,$A$3:$A$14,0))),IF(E195=9,IF(ISERROR(MATCH(B195,$A$3:$A$14,0)),((B195-C195)*INDEX(K$3:K$14,MATCH(D195,$A$3:$A$14,0))+ABS(B195-D195)*INDEX(K$3:K$14,MATCH(C195,$A$3:$A$14,0)))/(D195-C195),INDEX(K$3:K$14,MATCH(B195,$A$3:$A$14,0))),IF(E195=0,IF(ISERROR(MATCH(B195,$A$3:$A$14,0)),((B195-C195)*INDEX(L$3:L$14,MATCH(D195,$A$3:$A$14,0))+ABS(B195-D195)*INDEX(L$3:L$14,MATCH(C195,$A$3:$A$14,0)))/(D195-C195),INDEX(L$3:L$14,MATCH(B195,$A$3:$A$14,0))),"Kondensatoen zwischen 0 und 9"))))))))))</f>
        <v>0</v>
      </c>
    </row>
    <row r="196" spans="1:6">
      <c r="A196" s="12">
        <v>177</v>
      </c>
      <c r="B196">
        <f>Eingabe!D177</f>
        <v>0</v>
      </c>
      <c r="C196">
        <f t="array" ref="C196">MAX(IF($A$3:$A$14&lt;=B196,IF($A$3:$A$14&lt;&gt;"",$A$3:$A$14)))</f>
        <v>0</v>
      </c>
      <c r="D196">
        <f t="array" ref="D196">MIN(IF($A$3:$A$14&gt;=B196,IF($A$3:$A$14&lt;&gt;"",$A$3:$A$14)))</f>
        <v>0</v>
      </c>
      <c r="E196">
        <f>Eingabe!C177</f>
        <v>0</v>
      </c>
      <c r="F196">
        <f t="array" ref="F196">IF(E196=1,IF(ISERROR(MATCH(B196,$A$3:$A$14,0)),((B196-C196)*INDEX(C$3:C$14,MATCH(D196,$A$3:$A$14,0))+ABS(B196-D196)*INDEX(C$3:C$14,MATCH(C196,$A$3:$A$14,0)))/(D196-C196),INDEX(C$3:C$14,MATCH(B196,$A$3:$A$14,0))),IF(E196=2,IF(ISERROR(MATCH(B196,$A$3:$A$14,0)),((B196-C196)*INDEX(D$3:D$14,MATCH(D196,$A$3:$A$14,0))+ABS(B196-D196)*INDEX(D$3:D$14,MATCH(C196,$A$3:$A$14,0)))/(D196-C196),INDEX(D$3:D$14,MATCH(B196,$A$3:$A$14,0))),IF(E196=3,IF(ISERROR(MATCH(B196,$A$3:$A$14,0)),((B196-C196)*INDEX(E$3:E$14,MATCH(D196,$A$3:$A$14,0))+ABS(B196-D196)*INDEX(E$3:E$14,MATCH(C196,$A$3:$A$14,0)))/(D196-C196),INDEX(E$3:E$14,MATCH(B196,$A$3:$A$14,0))),IF(E196=4,IF(ISERROR(MATCH(B196,$A$3:$A$14,0)),((B196-C196)*INDEX(F$3:F$14,MATCH(D196,$A$3:$A$14,0))+ABS(B196-D196)*INDEX(F$3:F$14,MATCH(C196,$A$3:$A$14,0)))/(D196-C196),INDEX(F$3:F$14,MATCH(B196,$A$3:$A$14,0))),IF(E196=5,IF(ISERROR(MATCH(B196,$A$3:$A$14,0)),((B196-C196)*INDEX(G$3:G$14,MATCH(D196,$A$3:$A$14,0))+ABS(B196-D196)*INDEX(G$3:G$14,MATCH(C196,$A$3:$A$14,0)))/(D196-C196),INDEX(G$3:G$14,MATCH(B196,$A$3:$A$14,0))),IF(E196=6,IF(ISERROR(MATCH(B196,$A$3:$A$14,0)),((B196-C196)*INDEX(H$3:H$14,MATCH(D196,$A$3:$A$14,0))+ABS(B196-D196)*INDEX(H$3:H$14,MATCH(C196,$A$3:$A$14,0)))/(D196-C196),INDEX(H$3:H$14,MATCH(B196,$A$3:$A$14,0))),IF(E196=7,IF(ISERROR(MATCH(B196,$A$3:$A$14,0)),((B196-C196)*INDEX(I$3:I$14,MATCH(D196,$A$3:$A$14,0))+ABS(B196-D196)*INDEX(I$3:I$14,MATCH(C196,$A$3:$A$14,0)))/(D196-C196),INDEX(I$3:I$14,MATCH(B196,$A$3:$A$14,0))),IF(E196=8,IF(ISERROR(MATCH(B196,$A$3:$A$14,0)),((B196-C196)*INDEX(J$3:J$14,MATCH(D196,$A$3:$A$14,0))+ABS(B196-D196)*INDEX(J$3:J$14,MATCH(C196,$A$3:$A$14,0)))/(D196-C196),INDEX(J$3:J$14,MATCH(B196,$A$3:$A$14,0))),IF(E196=9,IF(ISERROR(MATCH(B196,$A$3:$A$14,0)),((B196-C196)*INDEX(K$3:K$14,MATCH(D196,$A$3:$A$14,0))+ABS(B196-D196)*INDEX(K$3:K$14,MATCH(C196,$A$3:$A$14,0)))/(D196-C196),INDEX(K$3:K$14,MATCH(B196,$A$3:$A$14,0))),IF(E196=0,IF(ISERROR(MATCH(B196,$A$3:$A$14,0)),((B196-C196)*INDEX(L$3:L$14,MATCH(D196,$A$3:$A$14,0))+ABS(B196-D196)*INDEX(L$3:L$14,MATCH(C196,$A$3:$A$14,0)))/(D196-C196),INDEX(L$3:L$14,MATCH(B196,$A$3:$A$14,0))),"Kondensatoen zwischen 0 und 9"))))))))))</f>
        <v>0</v>
      </c>
    </row>
    <row r="197" spans="1:6">
      <c r="A197" s="12">
        <v>178</v>
      </c>
      <c r="B197">
        <f>Eingabe!D178</f>
        <v>0</v>
      </c>
      <c r="C197">
        <f t="array" ref="C197">MAX(IF($A$3:$A$14&lt;=B197,IF($A$3:$A$14&lt;&gt;"",$A$3:$A$14)))</f>
        <v>0</v>
      </c>
      <c r="D197">
        <f t="array" ref="D197">MIN(IF($A$3:$A$14&gt;=B197,IF($A$3:$A$14&lt;&gt;"",$A$3:$A$14)))</f>
        <v>0</v>
      </c>
      <c r="E197">
        <f>Eingabe!C178</f>
        <v>0</v>
      </c>
      <c r="F197">
        <f t="array" ref="F197">IF(E197=1,IF(ISERROR(MATCH(B197,$A$3:$A$14,0)),((B197-C197)*INDEX(C$3:C$14,MATCH(D197,$A$3:$A$14,0))+ABS(B197-D197)*INDEX(C$3:C$14,MATCH(C197,$A$3:$A$14,0)))/(D197-C197),INDEX(C$3:C$14,MATCH(B197,$A$3:$A$14,0))),IF(E197=2,IF(ISERROR(MATCH(B197,$A$3:$A$14,0)),((B197-C197)*INDEX(D$3:D$14,MATCH(D197,$A$3:$A$14,0))+ABS(B197-D197)*INDEX(D$3:D$14,MATCH(C197,$A$3:$A$14,0)))/(D197-C197),INDEX(D$3:D$14,MATCH(B197,$A$3:$A$14,0))),IF(E197=3,IF(ISERROR(MATCH(B197,$A$3:$A$14,0)),((B197-C197)*INDEX(E$3:E$14,MATCH(D197,$A$3:$A$14,0))+ABS(B197-D197)*INDEX(E$3:E$14,MATCH(C197,$A$3:$A$14,0)))/(D197-C197),INDEX(E$3:E$14,MATCH(B197,$A$3:$A$14,0))),IF(E197=4,IF(ISERROR(MATCH(B197,$A$3:$A$14,0)),((B197-C197)*INDEX(F$3:F$14,MATCH(D197,$A$3:$A$14,0))+ABS(B197-D197)*INDEX(F$3:F$14,MATCH(C197,$A$3:$A$14,0)))/(D197-C197),INDEX(F$3:F$14,MATCH(B197,$A$3:$A$14,0))),IF(E197=5,IF(ISERROR(MATCH(B197,$A$3:$A$14,0)),((B197-C197)*INDEX(G$3:G$14,MATCH(D197,$A$3:$A$14,0))+ABS(B197-D197)*INDEX(G$3:G$14,MATCH(C197,$A$3:$A$14,0)))/(D197-C197),INDEX(G$3:G$14,MATCH(B197,$A$3:$A$14,0))),IF(E197=6,IF(ISERROR(MATCH(B197,$A$3:$A$14,0)),((B197-C197)*INDEX(H$3:H$14,MATCH(D197,$A$3:$A$14,0))+ABS(B197-D197)*INDEX(H$3:H$14,MATCH(C197,$A$3:$A$14,0)))/(D197-C197),INDEX(H$3:H$14,MATCH(B197,$A$3:$A$14,0))),IF(E197=7,IF(ISERROR(MATCH(B197,$A$3:$A$14,0)),((B197-C197)*INDEX(I$3:I$14,MATCH(D197,$A$3:$A$14,0))+ABS(B197-D197)*INDEX(I$3:I$14,MATCH(C197,$A$3:$A$14,0)))/(D197-C197),INDEX(I$3:I$14,MATCH(B197,$A$3:$A$14,0))),IF(E197=8,IF(ISERROR(MATCH(B197,$A$3:$A$14,0)),((B197-C197)*INDEX(J$3:J$14,MATCH(D197,$A$3:$A$14,0))+ABS(B197-D197)*INDEX(J$3:J$14,MATCH(C197,$A$3:$A$14,0)))/(D197-C197),INDEX(J$3:J$14,MATCH(B197,$A$3:$A$14,0))),IF(E197=9,IF(ISERROR(MATCH(B197,$A$3:$A$14,0)),((B197-C197)*INDEX(K$3:K$14,MATCH(D197,$A$3:$A$14,0))+ABS(B197-D197)*INDEX(K$3:K$14,MATCH(C197,$A$3:$A$14,0)))/(D197-C197),INDEX(K$3:K$14,MATCH(B197,$A$3:$A$14,0))),IF(E197=0,IF(ISERROR(MATCH(B197,$A$3:$A$14,0)),((B197-C197)*INDEX(L$3:L$14,MATCH(D197,$A$3:$A$14,0))+ABS(B197-D197)*INDEX(L$3:L$14,MATCH(C197,$A$3:$A$14,0)))/(D197-C197),INDEX(L$3:L$14,MATCH(B197,$A$3:$A$14,0))),"Kondensatoen zwischen 0 und 9"))))))))))</f>
        <v>0</v>
      </c>
    </row>
    <row r="198" spans="1:6">
      <c r="A198" s="12">
        <v>179</v>
      </c>
      <c r="B198">
        <f>Eingabe!D179</f>
        <v>0</v>
      </c>
      <c r="C198">
        <f t="array" ref="C198">MAX(IF($A$3:$A$14&lt;=B198,IF($A$3:$A$14&lt;&gt;"",$A$3:$A$14)))</f>
        <v>0</v>
      </c>
      <c r="D198">
        <f t="array" ref="D198">MIN(IF($A$3:$A$14&gt;=B198,IF($A$3:$A$14&lt;&gt;"",$A$3:$A$14)))</f>
        <v>0</v>
      </c>
      <c r="E198">
        <f>Eingabe!C179</f>
        <v>0</v>
      </c>
      <c r="F198">
        <f t="array" ref="F198">IF(E198=1,IF(ISERROR(MATCH(B198,$A$3:$A$14,0)),((B198-C198)*INDEX(C$3:C$14,MATCH(D198,$A$3:$A$14,0))+ABS(B198-D198)*INDEX(C$3:C$14,MATCH(C198,$A$3:$A$14,0)))/(D198-C198),INDEX(C$3:C$14,MATCH(B198,$A$3:$A$14,0))),IF(E198=2,IF(ISERROR(MATCH(B198,$A$3:$A$14,0)),((B198-C198)*INDEX(D$3:D$14,MATCH(D198,$A$3:$A$14,0))+ABS(B198-D198)*INDEX(D$3:D$14,MATCH(C198,$A$3:$A$14,0)))/(D198-C198),INDEX(D$3:D$14,MATCH(B198,$A$3:$A$14,0))),IF(E198=3,IF(ISERROR(MATCH(B198,$A$3:$A$14,0)),((B198-C198)*INDEX(E$3:E$14,MATCH(D198,$A$3:$A$14,0))+ABS(B198-D198)*INDEX(E$3:E$14,MATCH(C198,$A$3:$A$14,0)))/(D198-C198),INDEX(E$3:E$14,MATCH(B198,$A$3:$A$14,0))),IF(E198=4,IF(ISERROR(MATCH(B198,$A$3:$A$14,0)),((B198-C198)*INDEX(F$3:F$14,MATCH(D198,$A$3:$A$14,0))+ABS(B198-D198)*INDEX(F$3:F$14,MATCH(C198,$A$3:$A$14,0)))/(D198-C198),INDEX(F$3:F$14,MATCH(B198,$A$3:$A$14,0))),IF(E198=5,IF(ISERROR(MATCH(B198,$A$3:$A$14,0)),((B198-C198)*INDEX(G$3:G$14,MATCH(D198,$A$3:$A$14,0))+ABS(B198-D198)*INDEX(G$3:G$14,MATCH(C198,$A$3:$A$14,0)))/(D198-C198),INDEX(G$3:G$14,MATCH(B198,$A$3:$A$14,0))),IF(E198=6,IF(ISERROR(MATCH(B198,$A$3:$A$14,0)),((B198-C198)*INDEX(H$3:H$14,MATCH(D198,$A$3:$A$14,0))+ABS(B198-D198)*INDEX(H$3:H$14,MATCH(C198,$A$3:$A$14,0)))/(D198-C198),INDEX(H$3:H$14,MATCH(B198,$A$3:$A$14,0))),IF(E198=7,IF(ISERROR(MATCH(B198,$A$3:$A$14,0)),((B198-C198)*INDEX(I$3:I$14,MATCH(D198,$A$3:$A$14,0))+ABS(B198-D198)*INDEX(I$3:I$14,MATCH(C198,$A$3:$A$14,0)))/(D198-C198),INDEX(I$3:I$14,MATCH(B198,$A$3:$A$14,0))),IF(E198=8,IF(ISERROR(MATCH(B198,$A$3:$A$14,0)),((B198-C198)*INDEX(J$3:J$14,MATCH(D198,$A$3:$A$14,0))+ABS(B198-D198)*INDEX(J$3:J$14,MATCH(C198,$A$3:$A$14,0)))/(D198-C198),INDEX(J$3:J$14,MATCH(B198,$A$3:$A$14,0))),IF(E198=9,IF(ISERROR(MATCH(B198,$A$3:$A$14,0)),((B198-C198)*INDEX(K$3:K$14,MATCH(D198,$A$3:$A$14,0))+ABS(B198-D198)*INDEX(K$3:K$14,MATCH(C198,$A$3:$A$14,0)))/(D198-C198),INDEX(K$3:K$14,MATCH(B198,$A$3:$A$14,0))),IF(E198=0,IF(ISERROR(MATCH(B198,$A$3:$A$14,0)),((B198-C198)*INDEX(L$3:L$14,MATCH(D198,$A$3:$A$14,0))+ABS(B198-D198)*INDEX(L$3:L$14,MATCH(C198,$A$3:$A$14,0)))/(D198-C198),INDEX(L$3:L$14,MATCH(B198,$A$3:$A$14,0))),"Kondensatoen zwischen 0 und 9"))))))))))</f>
        <v>0</v>
      </c>
    </row>
    <row r="199" spans="1:6">
      <c r="A199" s="12">
        <v>180</v>
      </c>
      <c r="B199">
        <f>Eingabe!D180</f>
        <v>0</v>
      </c>
      <c r="C199">
        <f t="array" ref="C199">MAX(IF($A$3:$A$14&lt;=B199,IF($A$3:$A$14&lt;&gt;"",$A$3:$A$14)))</f>
        <v>0</v>
      </c>
      <c r="D199">
        <f t="array" ref="D199">MIN(IF($A$3:$A$14&gt;=B199,IF($A$3:$A$14&lt;&gt;"",$A$3:$A$14)))</f>
        <v>0</v>
      </c>
      <c r="E199">
        <f>Eingabe!C180</f>
        <v>0</v>
      </c>
      <c r="F199">
        <f t="array" ref="F199">IF(E199=1,IF(ISERROR(MATCH(B199,$A$3:$A$14,0)),((B199-C199)*INDEX(C$3:C$14,MATCH(D199,$A$3:$A$14,0))+ABS(B199-D199)*INDEX(C$3:C$14,MATCH(C199,$A$3:$A$14,0)))/(D199-C199),INDEX(C$3:C$14,MATCH(B199,$A$3:$A$14,0))),IF(E199=2,IF(ISERROR(MATCH(B199,$A$3:$A$14,0)),((B199-C199)*INDEX(D$3:D$14,MATCH(D199,$A$3:$A$14,0))+ABS(B199-D199)*INDEX(D$3:D$14,MATCH(C199,$A$3:$A$14,0)))/(D199-C199),INDEX(D$3:D$14,MATCH(B199,$A$3:$A$14,0))),IF(E199=3,IF(ISERROR(MATCH(B199,$A$3:$A$14,0)),((B199-C199)*INDEX(E$3:E$14,MATCH(D199,$A$3:$A$14,0))+ABS(B199-D199)*INDEX(E$3:E$14,MATCH(C199,$A$3:$A$14,0)))/(D199-C199),INDEX(E$3:E$14,MATCH(B199,$A$3:$A$14,0))),IF(E199=4,IF(ISERROR(MATCH(B199,$A$3:$A$14,0)),((B199-C199)*INDEX(F$3:F$14,MATCH(D199,$A$3:$A$14,0))+ABS(B199-D199)*INDEX(F$3:F$14,MATCH(C199,$A$3:$A$14,0)))/(D199-C199),INDEX(F$3:F$14,MATCH(B199,$A$3:$A$14,0))),IF(E199=5,IF(ISERROR(MATCH(B199,$A$3:$A$14,0)),((B199-C199)*INDEX(G$3:G$14,MATCH(D199,$A$3:$A$14,0))+ABS(B199-D199)*INDEX(G$3:G$14,MATCH(C199,$A$3:$A$14,0)))/(D199-C199),INDEX(G$3:G$14,MATCH(B199,$A$3:$A$14,0))),IF(E199=6,IF(ISERROR(MATCH(B199,$A$3:$A$14,0)),((B199-C199)*INDEX(H$3:H$14,MATCH(D199,$A$3:$A$14,0))+ABS(B199-D199)*INDEX(H$3:H$14,MATCH(C199,$A$3:$A$14,0)))/(D199-C199),INDEX(H$3:H$14,MATCH(B199,$A$3:$A$14,0))),IF(E199=7,IF(ISERROR(MATCH(B199,$A$3:$A$14,0)),((B199-C199)*INDEX(I$3:I$14,MATCH(D199,$A$3:$A$14,0))+ABS(B199-D199)*INDEX(I$3:I$14,MATCH(C199,$A$3:$A$14,0)))/(D199-C199),INDEX(I$3:I$14,MATCH(B199,$A$3:$A$14,0))),IF(E199=8,IF(ISERROR(MATCH(B199,$A$3:$A$14,0)),((B199-C199)*INDEX(J$3:J$14,MATCH(D199,$A$3:$A$14,0))+ABS(B199-D199)*INDEX(J$3:J$14,MATCH(C199,$A$3:$A$14,0)))/(D199-C199),INDEX(J$3:J$14,MATCH(B199,$A$3:$A$14,0))),IF(E199=9,IF(ISERROR(MATCH(B199,$A$3:$A$14,0)),((B199-C199)*INDEX(K$3:K$14,MATCH(D199,$A$3:$A$14,0))+ABS(B199-D199)*INDEX(K$3:K$14,MATCH(C199,$A$3:$A$14,0)))/(D199-C199),INDEX(K$3:K$14,MATCH(B199,$A$3:$A$14,0))),IF(E199=0,IF(ISERROR(MATCH(B199,$A$3:$A$14,0)),((B199-C199)*INDEX(L$3:L$14,MATCH(D199,$A$3:$A$14,0))+ABS(B199-D199)*INDEX(L$3:L$14,MATCH(C199,$A$3:$A$14,0)))/(D199-C199),INDEX(L$3:L$14,MATCH(B199,$A$3:$A$14,0))),"Kondensatoen zwischen 0 und 9"))))))))))</f>
        <v>0</v>
      </c>
    </row>
    <row r="200" spans="1:6">
      <c r="A200" s="12">
        <v>181</v>
      </c>
      <c r="B200">
        <f>Eingabe!D181</f>
        <v>0</v>
      </c>
      <c r="C200">
        <f t="array" ref="C200">MAX(IF($A$3:$A$14&lt;=B200,IF($A$3:$A$14&lt;&gt;"",$A$3:$A$14)))</f>
        <v>0</v>
      </c>
      <c r="D200">
        <f t="array" ref="D200">MIN(IF($A$3:$A$14&gt;=B200,IF($A$3:$A$14&lt;&gt;"",$A$3:$A$14)))</f>
        <v>0</v>
      </c>
      <c r="E200">
        <f>Eingabe!C181</f>
        <v>0</v>
      </c>
      <c r="F200">
        <f t="array" ref="F200">IF(E200=1,IF(ISERROR(MATCH(B200,$A$3:$A$14,0)),((B200-C200)*INDEX(C$3:C$14,MATCH(D200,$A$3:$A$14,0))+ABS(B200-D200)*INDEX(C$3:C$14,MATCH(C200,$A$3:$A$14,0)))/(D200-C200),INDEX(C$3:C$14,MATCH(B200,$A$3:$A$14,0))),IF(E200=2,IF(ISERROR(MATCH(B200,$A$3:$A$14,0)),((B200-C200)*INDEX(D$3:D$14,MATCH(D200,$A$3:$A$14,0))+ABS(B200-D200)*INDEX(D$3:D$14,MATCH(C200,$A$3:$A$14,0)))/(D200-C200),INDEX(D$3:D$14,MATCH(B200,$A$3:$A$14,0))),IF(E200=3,IF(ISERROR(MATCH(B200,$A$3:$A$14,0)),((B200-C200)*INDEX(E$3:E$14,MATCH(D200,$A$3:$A$14,0))+ABS(B200-D200)*INDEX(E$3:E$14,MATCH(C200,$A$3:$A$14,0)))/(D200-C200),INDEX(E$3:E$14,MATCH(B200,$A$3:$A$14,0))),IF(E200=4,IF(ISERROR(MATCH(B200,$A$3:$A$14,0)),((B200-C200)*INDEX(F$3:F$14,MATCH(D200,$A$3:$A$14,0))+ABS(B200-D200)*INDEX(F$3:F$14,MATCH(C200,$A$3:$A$14,0)))/(D200-C200),INDEX(F$3:F$14,MATCH(B200,$A$3:$A$14,0))),IF(E200=5,IF(ISERROR(MATCH(B200,$A$3:$A$14,0)),((B200-C200)*INDEX(G$3:G$14,MATCH(D200,$A$3:$A$14,0))+ABS(B200-D200)*INDEX(G$3:G$14,MATCH(C200,$A$3:$A$14,0)))/(D200-C200),INDEX(G$3:G$14,MATCH(B200,$A$3:$A$14,0))),IF(E200=6,IF(ISERROR(MATCH(B200,$A$3:$A$14,0)),((B200-C200)*INDEX(H$3:H$14,MATCH(D200,$A$3:$A$14,0))+ABS(B200-D200)*INDEX(H$3:H$14,MATCH(C200,$A$3:$A$14,0)))/(D200-C200),INDEX(H$3:H$14,MATCH(B200,$A$3:$A$14,0))),IF(E200=7,IF(ISERROR(MATCH(B200,$A$3:$A$14,0)),((B200-C200)*INDEX(I$3:I$14,MATCH(D200,$A$3:$A$14,0))+ABS(B200-D200)*INDEX(I$3:I$14,MATCH(C200,$A$3:$A$14,0)))/(D200-C200),INDEX(I$3:I$14,MATCH(B200,$A$3:$A$14,0))),IF(E200=8,IF(ISERROR(MATCH(B200,$A$3:$A$14,0)),((B200-C200)*INDEX(J$3:J$14,MATCH(D200,$A$3:$A$14,0))+ABS(B200-D200)*INDEX(J$3:J$14,MATCH(C200,$A$3:$A$14,0)))/(D200-C200),INDEX(J$3:J$14,MATCH(B200,$A$3:$A$14,0))),IF(E200=9,IF(ISERROR(MATCH(B200,$A$3:$A$14,0)),((B200-C200)*INDEX(K$3:K$14,MATCH(D200,$A$3:$A$14,0))+ABS(B200-D200)*INDEX(K$3:K$14,MATCH(C200,$A$3:$A$14,0)))/(D200-C200),INDEX(K$3:K$14,MATCH(B200,$A$3:$A$14,0))),IF(E200=0,IF(ISERROR(MATCH(B200,$A$3:$A$14,0)),((B200-C200)*INDEX(L$3:L$14,MATCH(D200,$A$3:$A$14,0))+ABS(B200-D200)*INDEX(L$3:L$14,MATCH(C200,$A$3:$A$14,0)))/(D200-C200),INDEX(L$3:L$14,MATCH(B200,$A$3:$A$14,0))),"Kondensatoen zwischen 0 und 9"))))))))))</f>
        <v>0</v>
      </c>
    </row>
    <row r="201" spans="1:6">
      <c r="A201" s="12">
        <v>182</v>
      </c>
      <c r="B201">
        <f>Eingabe!D182</f>
        <v>0</v>
      </c>
      <c r="C201">
        <f t="array" ref="C201">MAX(IF($A$3:$A$14&lt;=B201,IF($A$3:$A$14&lt;&gt;"",$A$3:$A$14)))</f>
        <v>0</v>
      </c>
      <c r="D201">
        <f t="array" ref="D201">MIN(IF($A$3:$A$14&gt;=B201,IF($A$3:$A$14&lt;&gt;"",$A$3:$A$14)))</f>
        <v>0</v>
      </c>
      <c r="E201">
        <f>Eingabe!C182</f>
        <v>0</v>
      </c>
      <c r="F201">
        <f t="array" ref="F201">IF(E201=1,IF(ISERROR(MATCH(B201,$A$3:$A$14,0)),((B201-C201)*INDEX(C$3:C$14,MATCH(D201,$A$3:$A$14,0))+ABS(B201-D201)*INDEX(C$3:C$14,MATCH(C201,$A$3:$A$14,0)))/(D201-C201),INDEX(C$3:C$14,MATCH(B201,$A$3:$A$14,0))),IF(E201=2,IF(ISERROR(MATCH(B201,$A$3:$A$14,0)),((B201-C201)*INDEX(D$3:D$14,MATCH(D201,$A$3:$A$14,0))+ABS(B201-D201)*INDEX(D$3:D$14,MATCH(C201,$A$3:$A$14,0)))/(D201-C201),INDEX(D$3:D$14,MATCH(B201,$A$3:$A$14,0))),IF(E201=3,IF(ISERROR(MATCH(B201,$A$3:$A$14,0)),((B201-C201)*INDEX(E$3:E$14,MATCH(D201,$A$3:$A$14,0))+ABS(B201-D201)*INDEX(E$3:E$14,MATCH(C201,$A$3:$A$14,0)))/(D201-C201),INDEX(E$3:E$14,MATCH(B201,$A$3:$A$14,0))),IF(E201=4,IF(ISERROR(MATCH(B201,$A$3:$A$14,0)),((B201-C201)*INDEX(F$3:F$14,MATCH(D201,$A$3:$A$14,0))+ABS(B201-D201)*INDEX(F$3:F$14,MATCH(C201,$A$3:$A$14,0)))/(D201-C201),INDEX(F$3:F$14,MATCH(B201,$A$3:$A$14,0))),IF(E201=5,IF(ISERROR(MATCH(B201,$A$3:$A$14,0)),((B201-C201)*INDEX(G$3:G$14,MATCH(D201,$A$3:$A$14,0))+ABS(B201-D201)*INDEX(G$3:G$14,MATCH(C201,$A$3:$A$14,0)))/(D201-C201),INDEX(G$3:G$14,MATCH(B201,$A$3:$A$14,0))),IF(E201=6,IF(ISERROR(MATCH(B201,$A$3:$A$14,0)),((B201-C201)*INDEX(H$3:H$14,MATCH(D201,$A$3:$A$14,0))+ABS(B201-D201)*INDEX(H$3:H$14,MATCH(C201,$A$3:$A$14,0)))/(D201-C201),INDEX(H$3:H$14,MATCH(B201,$A$3:$A$14,0))),IF(E201=7,IF(ISERROR(MATCH(B201,$A$3:$A$14,0)),((B201-C201)*INDEX(I$3:I$14,MATCH(D201,$A$3:$A$14,0))+ABS(B201-D201)*INDEX(I$3:I$14,MATCH(C201,$A$3:$A$14,0)))/(D201-C201),INDEX(I$3:I$14,MATCH(B201,$A$3:$A$14,0))),IF(E201=8,IF(ISERROR(MATCH(B201,$A$3:$A$14,0)),((B201-C201)*INDEX(J$3:J$14,MATCH(D201,$A$3:$A$14,0))+ABS(B201-D201)*INDEX(J$3:J$14,MATCH(C201,$A$3:$A$14,0)))/(D201-C201),INDEX(J$3:J$14,MATCH(B201,$A$3:$A$14,0))),IF(E201=9,IF(ISERROR(MATCH(B201,$A$3:$A$14,0)),((B201-C201)*INDEX(K$3:K$14,MATCH(D201,$A$3:$A$14,0))+ABS(B201-D201)*INDEX(K$3:K$14,MATCH(C201,$A$3:$A$14,0)))/(D201-C201),INDEX(K$3:K$14,MATCH(B201,$A$3:$A$14,0))),IF(E201=0,IF(ISERROR(MATCH(B201,$A$3:$A$14,0)),((B201-C201)*INDEX(L$3:L$14,MATCH(D201,$A$3:$A$14,0))+ABS(B201-D201)*INDEX(L$3:L$14,MATCH(C201,$A$3:$A$14,0)))/(D201-C201),INDEX(L$3:L$14,MATCH(B201,$A$3:$A$14,0))),"Kondensatoen zwischen 0 und 9"))))))))))</f>
        <v>0</v>
      </c>
    </row>
    <row r="202" spans="1:6">
      <c r="A202" s="12">
        <v>183</v>
      </c>
      <c r="B202">
        <f>Eingabe!D183</f>
        <v>0</v>
      </c>
      <c r="C202">
        <f t="array" ref="C202">MAX(IF($A$3:$A$14&lt;=B202,IF($A$3:$A$14&lt;&gt;"",$A$3:$A$14)))</f>
        <v>0</v>
      </c>
      <c r="D202">
        <f t="array" ref="D202">MIN(IF($A$3:$A$14&gt;=B202,IF($A$3:$A$14&lt;&gt;"",$A$3:$A$14)))</f>
        <v>0</v>
      </c>
      <c r="E202">
        <f>Eingabe!C183</f>
        <v>0</v>
      </c>
      <c r="F202">
        <f t="array" ref="F202">IF(E202=1,IF(ISERROR(MATCH(B202,$A$3:$A$14,0)),((B202-C202)*INDEX(C$3:C$14,MATCH(D202,$A$3:$A$14,0))+ABS(B202-D202)*INDEX(C$3:C$14,MATCH(C202,$A$3:$A$14,0)))/(D202-C202),INDEX(C$3:C$14,MATCH(B202,$A$3:$A$14,0))),IF(E202=2,IF(ISERROR(MATCH(B202,$A$3:$A$14,0)),((B202-C202)*INDEX(D$3:D$14,MATCH(D202,$A$3:$A$14,0))+ABS(B202-D202)*INDEX(D$3:D$14,MATCH(C202,$A$3:$A$14,0)))/(D202-C202),INDEX(D$3:D$14,MATCH(B202,$A$3:$A$14,0))),IF(E202=3,IF(ISERROR(MATCH(B202,$A$3:$A$14,0)),((B202-C202)*INDEX(E$3:E$14,MATCH(D202,$A$3:$A$14,0))+ABS(B202-D202)*INDEX(E$3:E$14,MATCH(C202,$A$3:$A$14,0)))/(D202-C202),INDEX(E$3:E$14,MATCH(B202,$A$3:$A$14,0))),IF(E202=4,IF(ISERROR(MATCH(B202,$A$3:$A$14,0)),((B202-C202)*INDEX(F$3:F$14,MATCH(D202,$A$3:$A$14,0))+ABS(B202-D202)*INDEX(F$3:F$14,MATCH(C202,$A$3:$A$14,0)))/(D202-C202),INDEX(F$3:F$14,MATCH(B202,$A$3:$A$14,0))),IF(E202=5,IF(ISERROR(MATCH(B202,$A$3:$A$14,0)),((B202-C202)*INDEX(G$3:G$14,MATCH(D202,$A$3:$A$14,0))+ABS(B202-D202)*INDEX(G$3:G$14,MATCH(C202,$A$3:$A$14,0)))/(D202-C202),INDEX(G$3:G$14,MATCH(B202,$A$3:$A$14,0))),IF(E202=6,IF(ISERROR(MATCH(B202,$A$3:$A$14,0)),((B202-C202)*INDEX(H$3:H$14,MATCH(D202,$A$3:$A$14,0))+ABS(B202-D202)*INDEX(H$3:H$14,MATCH(C202,$A$3:$A$14,0)))/(D202-C202),INDEX(H$3:H$14,MATCH(B202,$A$3:$A$14,0))),IF(E202=7,IF(ISERROR(MATCH(B202,$A$3:$A$14,0)),((B202-C202)*INDEX(I$3:I$14,MATCH(D202,$A$3:$A$14,0))+ABS(B202-D202)*INDEX(I$3:I$14,MATCH(C202,$A$3:$A$14,0)))/(D202-C202),INDEX(I$3:I$14,MATCH(B202,$A$3:$A$14,0))),IF(E202=8,IF(ISERROR(MATCH(B202,$A$3:$A$14,0)),((B202-C202)*INDEX(J$3:J$14,MATCH(D202,$A$3:$A$14,0))+ABS(B202-D202)*INDEX(J$3:J$14,MATCH(C202,$A$3:$A$14,0)))/(D202-C202),INDEX(J$3:J$14,MATCH(B202,$A$3:$A$14,0))),IF(E202=9,IF(ISERROR(MATCH(B202,$A$3:$A$14,0)),((B202-C202)*INDEX(K$3:K$14,MATCH(D202,$A$3:$A$14,0))+ABS(B202-D202)*INDEX(K$3:K$14,MATCH(C202,$A$3:$A$14,0)))/(D202-C202),INDEX(K$3:K$14,MATCH(B202,$A$3:$A$14,0))),IF(E202=0,IF(ISERROR(MATCH(B202,$A$3:$A$14,0)),((B202-C202)*INDEX(L$3:L$14,MATCH(D202,$A$3:$A$14,0))+ABS(B202-D202)*INDEX(L$3:L$14,MATCH(C202,$A$3:$A$14,0)))/(D202-C202),INDEX(L$3:L$14,MATCH(B202,$A$3:$A$14,0))),"Kondensatoen zwischen 0 und 9"))))))))))</f>
        <v>0</v>
      </c>
    </row>
    <row r="203" spans="1:6">
      <c r="A203" s="12">
        <v>184</v>
      </c>
      <c r="B203">
        <f>Eingabe!D184</f>
        <v>0</v>
      </c>
      <c r="C203">
        <f t="array" ref="C203">MAX(IF($A$3:$A$14&lt;=B203,IF($A$3:$A$14&lt;&gt;"",$A$3:$A$14)))</f>
        <v>0</v>
      </c>
      <c r="D203">
        <f t="array" ref="D203">MIN(IF($A$3:$A$14&gt;=B203,IF($A$3:$A$14&lt;&gt;"",$A$3:$A$14)))</f>
        <v>0</v>
      </c>
      <c r="E203">
        <f>Eingabe!C184</f>
        <v>0</v>
      </c>
      <c r="F203">
        <f t="array" ref="F203">IF(E203=1,IF(ISERROR(MATCH(B203,$A$3:$A$14,0)),((B203-C203)*INDEX(C$3:C$14,MATCH(D203,$A$3:$A$14,0))+ABS(B203-D203)*INDEX(C$3:C$14,MATCH(C203,$A$3:$A$14,0)))/(D203-C203),INDEX(C$3:C$14,MATCH(B203,$A$3:$A$14,0))),IF(E203=2,IF(ISERROR(MATCH(B203,$A$3:$A$14,0)),((B203-C203)*INDEX(D$3:D$14,MATCH(D203,$A$3:$A$14,0))+ABS(B203-D203)*INDEX(D$3:D$14,MATCH(C203,$A$3:$A$14,0)))/(D203-C203),INDEX(D$3:D$14,MATCH(B203,$A$3:$A$14,0))),IF(E203=3,IF(ISERROR(MATCH(B203,$A$3:$A$14,0)),((B203-C203)*INDEX(E$3:E$14,MATCH(D203,$A$3:$A$14,0))+ABS(B203-D203)*INDEX(E$3:E$14,MATCH(C203,$A$3:$A$14,0)))/(D203-C203),INDEX(E$3:E$14,MATCH(B203,$A$3:$A$14,0))),IF(E203=4,IF(ISERROR(MATCH(B203,$A$3:$A$14,0)),((B203-C203)*INDEX(F$3:F$14,MATCH(D203,$A$3:$A$14,0))+ABS(B203-D203)*INDEX(F$3:F$14,MATCH(C203,$A$3:$A$14,0)))/(D203-C203),INDEX(F$3:F$14,MATCH(B203,$A$3:$A$14,0))),IF(E203=5,IF(ISERROR(MATCH(B203,$A$3:$A$14,0)),((B203-C203)*INDEX(G$3:G$14,MATCH(D203,$A$3:$A$14,0))+ABS(B203-D203)*INDEX(G$3:G$14,MATCH(C203,$A$3:$A$14,0)))/(D203-C203),INDEX(G$3:G$14,MATCH(B203,$A$3:$A$14,0))),IF(E203=6,IF(ISERROR(MATCH(B203,$A$3:$A$14,0)),((B203-C203)*INDEX(H$3:H$14,MATCH(D203,$A$3:$A$14,0))+ABS(B203-D203)*INDEX(H$3:H$14,MATCH(C203,$A$3:$A$14,0)))/(D203-C203),INDEX(H$3:H$14,MATCH(B203,$A$3:$A$14,0))),IF(E203=7,IF(ISERROR(MATCH(B203,$A$3:$A$14,0)),((B203-C203)*INDEX(I$3:I$14,MATCH(D203,$A$3:$A$14,0))+ABS(B203-D203)*INDEX(I$3:I$14,MATCH(C203,$A$3:$A$14,0)))/(D203-C203),INDEX(I$3:I$14,MATCH(B203,$A$3:$A$14,0))),IF(E203=8,IF(ISERROR(MATCH(B203,$A$3:$A$14,0)),((B203-C203)*INDEX(J$3:J$14,MATCH(D203,$A$3:$A$14,0))+ABS(B203-D203)*INDEX(J$3:J$14,MATCH(C203,$A$3:$A$14,0)))/(D203-C203),INDEX(J$3:J$14,MATCH(B203,$A$3:$A$14,0))),IF(E203=9,IF(ISERROR(MATCH(B203,$A$3:$A$14,0)),((B203-C203)*INDEX(K$3:K$14,MATCH(D203,$A$3:$A$14,0))+ABS(B203-D203)*INDEX(K$3:K$14,MATCH(C203,$A$3:$A$14,0)))/(D203-C203),INDEX(K$3:K$14,MATCH(B203,$A$3:$A$14,0))),IF(E203=0,IF(ISERROR(MATCH(B203,$A$3:$A$14,0)),((B203-C203)*INDEX(L$3:L$14,MATCH(D203,$A$3:$A$14,0))+ABS(B203-D203)*INDEX(L$3:L$14,MATCH(C203,$A$3:$A$14,0)))/(D203-C203),INDEX(L$3:L$14,MATCH(B203,$A$3:$A$14,0))),"Kondensatoen zwischen 0 und 9"))))))))))</f>
        <v>0</v>
      </c>
    </row>
    <row r="204" spans="1:6">
      <c r="A204" s="12">
        <v>185</v>
      </c>
      <c r="B204">
        <f>Eingabe!D185</f>
        <v>0</v>
      </c>
      <c r="C204">
        <f t="array" ref="C204">MAX(IF($A$3:$A$14&lt;=B204,IF($A$3:$A$14&lt;&gt;"",$A$3:$A$14)))</f>
        <v>0</v>
      </c>
      <c r="D204">
        <f t="array" ref="D204">MIN(IF($A$3:$A$14&gt;=B204,IF($A$3:$A$14&lt;&gt;"",$A$3:$A$14)))</f>
        <v>0</v>
      </c>
      <c r="E204">
        <f>Eingabe!C185</f>
        <v>0</v>
      </c>
      <c r="F204">
        <f t="array" ref="F204">IF(E204=1,IF(ISERROR(MATCH(B204,$A$3:$A$14,0)),((B204-C204)*INDEX(C$3:C$14,MATCH(D204,$A$3:$A$14,0))+ABS(B204-D204)*INDEX(C$3:C$14,MATCH(C204,$A$3:$A$14,0)))/(D204-C204),INDEX(C$3:C$14,MATCH(B204,$A$3:$A$14,0))),IF(E204=2,IF(ISERROR(MATCH(B204,$A$3:$A$14,0)),((B204-C204)*INDEX(D$3:D$14,MATCH(D204,$A$3:$A$14,0))+ABS(B204-D204)*INDEX(D$3:D$14,MATCH(C204,$A$3:$A$14,0)))/(D204-C204),INDEX(D$3:D$14,MATCH(B204,$A$3:$A$14,0))),IF(E204=3,IF(ISERROR(MATCH(B204,$A$3:$A$14,0)),((B204-C204)*INDEX(E$3:E$14,MATCH(D204,$A$3:$A$14,0))+ABS(B204-D204)*INDEX(E$3:E$14,MATCH(C204,$A$3:$A$14,0)))/(D204-C204),INDEX(E$3:E$14,MATCH(B204,$A$3:$A$14,0))),IF(E204=4,IF(ISERROR(MATCH(B204,$A$3:$A$14,0)),((B204-C204)*INDEX(F$3:F$14,MATCH(D204,$A$3:$A$14,0))+ABS(B204-D204)*INDEX(F$3:F$14,MATCH(C204,$A$3:$A$14,0)))/(D204-C204),INDEX(F$3:F$14,MATCH(B204,$A$3:$A$14,0))),IF(E204=5,IF(ISERROR(MATCH(B204,$A$3:$A$14,0)),((B204-C204)*INDEX(G$3:G$14,MATCH(D204,$A$3:$A$14,0))+ABS(B204-D204)*INDEX(G$3:G$14,MATCH(C204,$A$3:$A$14,0)))/(D204-C204),INDEX(G$3:G$14,MATCH(B204,$A$3:$A$14,0))),IF(E204=6,IF(ISERROR(MATCH(B204,$A$3:$A$14,0)),((B204-C204)*INDEX(H$3:H$14,MATCH(D204,$A$3:$A$14,0))+ABS(B204-D204)*INDEX(H$3:H$14,MATCH(C204,$A$3:$A$14,0)))/(D204-C204),INDEX(H$3:H$14,MATCH(B204,$A$3:$A$14,0))),IF(E204=7,IF(ISERROR(MATCH(B204,$A$3:$A$14,0)),((B204-C204)*INDEX(I$3:I$14,MATCH(D204,$A$3:$A$14,0))+ABS(B204-D204)*INDEX(I$3:I$14,MATCH(C204,$A$3:$A$14,0)))/(D204-C204),INDEX(I$3:I$14,MATCH(B204,$A$3:$A$14,0))),IF(E204=8,IF(ISERROR(MATCH(B204,$A$3:$A$14,0)),((B204-C204)*INDEX(J$3:J$14,MATCH(D204,$A$3:$A$14,0))+ABS(B204-D204)*INDEX(J$3:J$14,MATCH(C204,$A$3:$A$14,0)))/(D204-C204),INDEX(J$3:J$14,MATCH(B204,$A$3:$A$14,0))),IF(E204=9,IF(ISERROR(MATCH(B204,$A$3:$A$14,0)),((B204-C204)*INDEX(K$3:K$14,MATCH(D204,$A$3:$A$14,0))+ABS(B204-D204)*INDEX(K$3:K$14,MATCH(C204,$A$3:$A$14,0)))/(D204-C204),INDEX(K$3:K$14,MATCH(B204,$A$3:$A$14,0))),IF(E204=0,IF(ISERROR(MATCH(B204,$A$3:$A$14,0)),((B204-C204)*INDEX(L$3:L$14,MATCH(D204,$A$3:$A$14,0))+ABS(B204-D204)*INDEX(L$3:L$14,MATCH(C204,$A$3:$A$14,0)))/(D204-C204),INDEX(L$3:L$14,MATCH(B204,$A$3:$A$14,0))),"Kondensatoen zwischen 0 und 9"))))))))))</f>
        <v>0</v>
      </c>
    </row>
    <row r="205" spans="1:6">
      <c r="A205" s="12">
        <v>186</v>
      </c>
      <c r="B205">
        <f>Eingabe!D186</f>
        <v>0</v>
      </c>
      <c r="C205">
        <f t="array" ref="C205">MAX(IF($A$3:$A$14&lt;=B205,IF($A$3:$A$14&lt;&gt;"",$A$3:$A$14)))</f>
        <v>0</v>
      </c>
      <c r="D205">
        <f t="array" ref="D205">MIN(IF($A$3:$A$14&gt;=B205,IF($A$3:$A$14&lt;&gt;"",$A$3:$A$14)))</f>
        <v>0</v>
      </c>
      <c r="E205">
        <f>Eingabe!C186</f>
        <v>0</v>
      </c>
      <c r="F205">
        <f t="array" ref="F205">IF(E205=1,IF(ISERROR(MATCH(B205,$A$3:$A$14,0)),((B205-C205)*INDEX(C$3:C$14,MATCH(D205,$A$3:$A$14,0))+ABS(B205-D205)*INDEX(C$3:C$14,MATCH(C205,$A$3:$A$14,0)))/(D205-C205),INDEX(C$3:C$14,MATCH(B205,$A$3:$A$14,0))),IF(E205=2,IF(ISERROR(MATCH(B205,$A$3:$A$14,0)),((B205-C205)*INDEX(D$3:D$14,MATCH(D205,$A$3:$A$14,0))+ABS(B205-D205)*INDEX(D$3:D$14,MATCH(C205,$A$3:$A$14,0)))/(D205-C205),INDEX(D$3:D$14,MATCH(B205,$A$3:$A$14,0))),IF(E205=3,IF(ISERROR(MATCH(B205,$A$3:$A$14,0)),((B205-C205)*INDEX(E$3:E$14,MATCH(D205,$A$3:$A$14,0))+ABS(B205-D205)*INDEX(E$3:E$14,MATCH(C205,$A$3:$A$14,0)))/(D205-C205),INDEX(E$3:E$14,MATCH(B205,$A$3:$A$14,0))),IF(E205=4,IF(ISERROR(MATCH(B205,$A$3:$A$14,0)),((B205-C205)*INDEX(F$3:F$14,MATCH(D205,$A$3:$A$14,0))+ABS(B205-D205)*INDEX(F$3:F$14,MATCH(C205,$A$3:$A$14,0)))/(D205-C205),INDEX(F$3:F$14,MATCH(B205,$A$3:$A$14,0))),IF(E205=5,IF(ISERROR(MATCH(B205,$A$3:$A$14,0)),((B205-C205)*INDEX(G$3:G$14,MATCH(D205,$A$3:$A$14,0))+ABS(B205-D205)*INDEX(G$3:G$14,MATCH(C205,$A$3:$A$14,0)))/(D205-C205),INDEX(G$3:G$14,MATCH(B205,$A$3:$A$14,0))),IF(E205=6,IF(ISERROR(MATCH(B205,$A$3:$A$14,0)),((B205-C205)*INDEX(H$3:H$14,MATCH(D205,$A$3:$A$14,0))+ABS(B205-D205)*INDEX(H$3:H$14,MATCH(C205,$A$3:$A$14,0)))/(D205-C205),INDEX(H$3:H$14,MATCH(B205,$A$3:$A$14,0))),IF(E205=7,IF(ISERROR(MATCH(B205,$A$3:$A$14,0)),((B205-C205)*INDEX(I$3:I$14,MATCH(D205,$A$3:$A$14,0))+ABS(B205-D205)*INDEX(I$3:I$14,MATCH(C205,$A$3:$A$14,0)))/(D205-C205),INDEX(I$3:I$14,MATCH(B205,$A$3:$A$14,0))),IF(E205=8,IF(ISERROR(MATCH(B205,$A$3:$A$14,0)),((B205-C205)*INDEX(J$3:J$14,MATCH(D205,$A$3:$A$14,0))+ABS(B205-D205)*INDEX(J$3:J$14,MATCH(C205,$A$3:$A$14,0)))/(D205-C205),INDEX(J$3:J$14,MATCH(B205,$A$3:$A$14,0))),IF(E205=9,IF(ISERROR(MATCH(B205,$A$3:$A$14,0)),((B205-C205)*INDEX(K$3:K$14,MATCH(D205,$A$3:$A$14,0))+ABS(B205-D205)*INDEX(K$3:K$14,MATCH(C205,$A$3:$A$14,0)))/(D205-C205),INDEX(K$3:K$14,MATCH(B205,$A$3:$A$14,0))),IF(E205=0,IF(ISERROR(MATCH(B205,$A$3:$A$14,0)),((B205-C205)*INDEX(L$3:L$14,MATCH(D205,$A$3:$A$14,0))+ABS(B205-D205)*INDEX(L$3:L$14,MATCH(C205,$A$3:$A$14,0)))/(D205-C205),INDEX(L$3:L$14,MATCH(B205,$A$3:$A$14,0))),"Kondensatoen zwischen 0 und 9"))))))))))</f>
        <v>0</v>
      </c>
    </row>
    <row r="206" spans="1:6">
      <c r="A206" s="12">
        <v>187</v>
      </c>
      <c r="B206">
        <f>Eingabe!D187</f>
        <v>0</v>
      </c>
      <c r="C206">
        <f t="array" ref="C206">MAX(IF($A$3:$A$14&lt;=B206,IF($A$3:$A$14&lt;&gt;"",$A$3:$A$14)))</f>
        <v>0</v>
      </c>
      <c r="D206">
        <f t="array" ref="D206">MIN(IF($A$3:$A$14&gt;=B206,IF($A$3:$A$14&lt;&gt;"",$A$3:$A$14)))</f>
        <v>0</v>
      </c>
      <c r="E206">
        <f>Eingabe!C187</f>
        <v>0</v>
      </c>
      <c r="F206">
        <f t="array" ref="F206">IF(E206=1,IF(ISERROR(MATCH(B206,$A$3:$A$14,0)),((B206-C206)*INDEX(C$3:C$14,MATCH(D206,$A$3:$A$14,0))+ABS(B206-D206)*INDEX(C$3:C$14,MATCH(C206,$A$3:$A$14,0)))/(D206-C206),INDEX(C$3:C$14,MATCH(B206,$A$3:$A$14,0))),IF(E206=2,IF(ISERROR(MATCH(B206,$A$3:$A$14,0)),((B206-C206)*INDEX(D$3:D$14,MATCH(D206,$A$3:$A$14,0))+ABS(B206-D206)*INDEX(D$3:D$14,MATCH(C206,$A$3:$A$14,0)))/(D206-C206),INDEX(D$3:D$14,MATCH(B206,$A$3:$A$14,0))),IF(E206=3,IF(ISERROR(MATCH(B206,$A$3:$A$14,0)),((B206-C206)*INDEX(E$3:E$14,MATCH(D206,$A$3:$A$14,0))+ABS(B206-D206)*INDEX(E$3:E$14,MATCH(C206,$A$3:$A$14,0)))/(D206-C206),INDEX(E$3:E$14,MATCH(B206,$A$3:$A$14,0))),IF(E206=4,IF(ISERROR(MATCH(B206,$A$3:$A$14,0)),((B206-C206)*INDEX(F$3:F$14,MATCH(D206,$A$3:$A$14,0))+ABS(B206-D206)*INDEX(F$3:F$14,MATCH(C206,$A$3:$A$14,0)))/(D206-C206),INDEX(F$3:F$14,MATCH(B206,$A$3:$A$14,0))),IF(E206=5,IF(ISERROR(MATCH(B206,$A$3:$A$14,0)),((B206-C206)*INDEX(G$3:G$14,MATCH(D206,$A$3:$A$14,0))+ABS(B206-D206)*INDEX(G$3:G$14,MATCH(C206,$A$3:$A$14,0)))/(D206-C206),INDEX(G$3:G$14,MATCH(B206,$A$3:$A$14,0))),IF(E206=6,IF(ISERROR(MATCH(B206,$A$3:$A$14,0)),((B206-C206)*INDEX(H$3:H$14,MATCH(D206,$A$3:$A$14,0))+ABS(B206-D206)*INDEX(H$3:H$14,MATCH(C206,$A$3:$A$14,0)))/(D206-C206),INDEX(H$3:H$14,MATCH(B206,$A$3:$A$14,0))),IF(E206=7,IF(ISERROR(MATCH(B206,$A$3:$A$14,0)),((B206-C206)*INDEX(I$3:I$14,MATCH(D206,$A$3:$A$14,0))+ABS(B206-D206)*INDEX(I$3:I$14,MATCH(C206,$A$3:$A$14,0)))/(D206-C206),INDEX(I$3:I$14,MATCH(B206,$A$3:$A$14,0))),IF(E206=8,IF(ISERROR(MATCH(B206,$A$3:$A$14,0)),((B206-C206)*INDEX(J$3:J$14,MATCH(D206,$A$3:$A$14,0))+ABS(B206-D206)*INDEX(J$3:J$14,MATCH(C206,$A$3:$A$14,0)))/(D206-C206),INDEX(J$3:J$14,MATCH(B206,$A$3:$A$14,0))),IF(E206=9,IF(ISERROR(MATCH(B206,$A$3:$A$14,0)),((B206-C206)*INDEX(K$3:K$14,MATCH(D206,$A$3:$A$14,0))+ABS(B206-D206)*INDEX(K$3:K$14,MATCH(C206,$A$3:$A$14,0)))/(D206-C206),INDEX(K$3:K$14,MATCH(B206,$A$3:$A$14,0))),IF(E206=0,IF(ISERROR(MATCH(B206,$A$3:$A$14,0)),((B206-C206)*INDEX(L$3:L$14,MATCH(D206,$A$3:$A$14,0))+ABS(B206-D206)*INDEX(L$3:L$14,MATCH(C206,$A$3:$A$14,0)))/(D206-C206),INDEX(L$3:L$14,MATCH(B206,$A$3:$A$14,0))),"Kondensatoen zwischen 0 und 9"))))))))))</f>
        <v>0</v>
      </c>
    </row>
    <row r="207" spans="1:6">
      <c r="A207" s="12">
        <v>188</v>
      </c>
      <c r="B207">
        <f>Eingabe!D188</f>
        <v>0</v>
      </c>
      <c r="C207">
        <f t="array" ref="C207">MAX(IF($A$3:$A$14&lt;=B207,IF($A$3:$A$14&lt;&gt;"",$A$3:$A$14)))</f>
        <v>0</v>
      </c>
      <c r="D207">
        <f t="array" ref="D207">MIN(IF($A$3:$A$14&gt;=B207,IF($A$3:$A$14&lt;&gt;"",$A$3:$A$14)))</f>
        <v>0</v>
      </c>
      <c r="E207">
        <f>Eingabe!C188</f>
        <v>0</v>
      </c>
      <c r="F207">
        <f t="array" ref="F207">IF(E207=1,IF(ISERROR(MATCH(B207,$A$3:$A$14,0)),((B207-C207)*INDEX(C$3:C$14,MATCH(D207,$A$3:$A$14,0))+ABS(B207-D207)*INDEX(C$3:C$14,MATCH(C207,$A$3:$A$14,0)))/(D207-C207),INDEX(C$3:C$14,MATCH(B207,$A$3:$A$14,0))),IF(E207=2,IF(ISERROR(MATCH(B207,$A$3:$A$14,0)),((B207-C207)*INDEX(D$3:D$14,MATCH(D207,$A$3:$A$14,0))+ABS(B207-D207)*INDEX(D$3:D$14,MATCH(C207,$A$3:$A$14,0)))/(D207-C207),INDEX(D$3:D$14,MATCH(B207,$A$3:$A$14,0))),IF(E207=3,IF(ISERROR(MATCH(B207,$A$3:$A$14,0)),((B207-C207)*INDEX(E$3:E$14,MATCH(D207,$A$3:$A$14,0))+ABS(B207-D207)*INDEX(E$3:E$14,MATCH(C207,$A$3:$A$14,0)))/(D207-C207),INDEX(E$3:E$14,MATCH(B207,$A$3:$A$14,0))),IF(E207=4,IF(ISERROR(MATCH(B207,$A$3:$A$14,0)),((B207-C207)*INDEX(F$3:F$14,MATCH(D207,$A$3:$A$14,0))+ABS(B207-D207)*INDEX(F$3:F$14,MATCH(C207,$A$3:$A$14,0)))/(D207-C207),INDEX(F$3:F$14,MATCH(B207,$A$3:$A$14,0))),IF(E207=5,IF(ISERROR(MATCH(B207,$A$3:$A$14,0)),((B207-C207)*INDEX(G$3:G$14,MATCH(D207,$A$3:$A$14,0))+ABS(B207-D207)*INDEX(G$3:G$14,MATCH(C207,$A$3:$A$14,0)))/(D207-C207),INDEX(G$3:G$14,MATCH(B207,$A$3:$A$14,0))),IF(E207=6,IF(ISERROR(MATCH(B207,$A$3:$A$14,0)),((B207-C207)*INDEX(H$3:H$14,MATCH(D207,$A$3:$A$14,0))+ABS(B207-D207)*INDEX(H$3:H$14,MATCH(C207,$A$3:$A$14,0)))/(D207-C207),INDEX(H$3:H$14,MATCH(B207,$A$3:$A$14,0))),IF(E207=7,IF(ISERROR(MATCH(B207,$A$3:$A$14,0)),((B207-C207)*INDEX(I$3:I$14,MATCH(D207,$A$3:$A$14,0))+ABS(B207-D207)*INDEX(I$3:I$14,MATCH(C207,$A$3:$A$14,0)))/(D207-C207),INDEX(I$3:I$14,MATCH(B207,$A$3:$A$14,0))),IF(E207=8,IF(ISERROR(MATCH(B207,$A$3:$A$14,0)),((B207-C207)*INDEX(J$3:J$14,MATCH(D207,$A$3:$A$14,0))+ABS(B207-D207)*INDEX(J$3:J$14,MATCH(C207,$A$3:$A$14,0)))/(D207-C207),INDEX(J$3:J$14,MATCH(B207,$A$3:$A$14,0))),IF(E207=9,IF(ISERROR(MATCH(B207,$A$3:$A$14,0)),((B207-C207)*INDEX(K$3:K$14,MATCH(D207,$A$3:$A$14,0))+ABS(B207-D207)*INDEX(K$3:K$14,MATCH(C207,$A$3:$A$14,0)))/(D207-C207),INDEX(K$3:K$14,MATCH(B207,$A$3:$A$14,0))),IF(E207=0,IF(ISERROR(MATCH(B207,$A$3:$A$14,0)),((B207-C207)*INDEX(L$3:L$14,MATCH(D207,$A$3:$A$14,0))+ABS(B207-D207)*INDEX(L$3:L$14,MATCH(C207,$A$3:$A$14,0)))/(D207-C207),INDEX(L$3:L$14,MATCH(B207,$A$3:$A$14,0))),"Kondensatoen zwischen 0 und 9"))))))))))</f>
        <v>0</v>
      </c>
    </row>
    <row r="208" spans="1:6">
      <c r="A208" s="12">
        <v>189</v>
      </c>
      <c r="B208">
        <f>Eingabe!D189</f>
        <v>0</v>
      </c>
      <c r="C208">
        <f t="array" ref="C208">MAX(IF($A$3:$A$14&lt;=B208,IF($A$3:$A$14&lt;&gt;"",$A$3:$A$14)))</f>
        <v>0</v>
      </c>
      <c r="D208">
        <f t="array" ref="D208">MIN(IF($A$3:$A$14&gt;=B208,IF($A$3:$A$14&lt;&gt;"",$A$3:$A$14)))</f>
        <v>0</v>
      </c>
      <c r="E208">
        <f>Eingabe!C189</f>
        <v>0</v>
      </c>
      <c r="F208">
        <f t="array" ref="F208">IF(E208=1,IF(ISERROR(MATCH(B208,$A$3:$A$14,0)),((B208-C208)*INDEX(C$3:C$14,MATCH(D208,$A$3:$A$14,0))+ABS(B208-D208)*INDEX(C$3:C$14,MATCH(C208,$A$3:$A$14,0)))/(D208-C208),INDEX(C$3:C$14,MATCH(B208,$A$3:$A$14,0))),IF(E208=2,IF(ISERROR(MATCH(B208,$A$3:$A$14,0)),((B208-C208)*INDEX(D$3:D$14,MATCH(D208,$A$3:$A$14,0))+ABS(B208-D208)*INDEX(D$3:D$14,MATCH(C208,$A$3:$A$14,0)))/(D208-C208),INDEX(D$3:D$14,MATCH(B208,$A$3:$A$14,0))),IF(E208=3,IF(ISERROR(MATCH(B208,$A$3:$A$14,0)),((B208-C208)*INDEX(E$3:E$14,MATCH(D208,$A$3:$A$14,0))+ABS(B208-D208)*INDEX(E$3:E$14,MATCH(C208,$A$3:$A$14,0)))/(D208-C208),INDEX(E$3:E$14,MATCH(B208,$A$3:$A$14,0))),IF(E208=4,IF(ISERROR(MATCH(B208,$A$3:$A$14,0)),((B208-C208)*INDEX(F$3:F$14,MATCH(D208,$A$3:$A$14,0))+ABS(B208-D208)*INDEX(F$3:F$14,MATCH(C208,$A$3:$A$14,0)))/(D208-C208),INDEX(F$3:F$14,MATCH(B208,$A$3:$A$14,0))),IF(E208=5,IF(ISERROR(MATCH(B208,$A$3:$A$14,0)),((B208-C208)*INDEX(G$3:G$14,MATCH(D208,$A$3:$A$14,0))+ABS(B208-D208)*INDEX(G$3:G$14,MATCH(C208,$A$3:$A$14,0)))/(D208-C208),INDEX(G$3:G$14,MATCH(B208,$A$3:$A$14,0))),IF(E208=6,IF(ISERROR(MATCH(B208,$A$3:$A$14,0)),((B208-C208)*INDEX(H$3:H$14,MATCH(D208,$A$3:$A$14,0))+ABS(B208-D208)*INDEX(H$3:H$14,MATCH(C208,$A$3:$A$14,0)))/(D208-C208),INDEX(H$3:H$14,MATCH(B208,$A$3:$A$14,0))),IF(E208=7,IF(ISERROR(MATCH(B208,$A$3:$A$14,0)),((B208-C208)*INDEX(I$3:I$14,MATCH(D208,$A$3:$A$14,0))+ABS(B208-D208)*INDEX(I$3:I$14,MATCH(C208,$A$3:$A$14,0)))/(D208-C208),INDEX(I$3:I$14,MATCH(B208,$A$3:$A$14,0))),IF(E208=8,IF(ISERROR(MATCH(B208,$A$3:$A$14,0)),((B208-C208)*INDEX(J$3:J$14,MATCH(D208,$A$3:$A$14,0))+ABS(B208-D208)*INDEX(J$3:J$14,MATCH(C208,$A$3:$A$14,0)))/(D208-C208),INDEX(J$3:J$14,MATCH(B208,$A$3:$A$14,0))),IF(E208=9,IF(ISERROR(MATCH(B208,$A$3:$A$14,0)),((B208-C208)*INDEX(K$3:K$14,MATCH(D208,$A$3:$A$14,0))+ABS(B208-D208)*INDEX(K$3:K$14,MATCH(C208,$A$3:$A$14,0)))/(D208-C208),INDEX(K$3:K$14,MATCH(B208,$A$3:$A$14,0))),IF(E208=0,IF(ISERROR(MATCH(B208,$A$3:$A$14,0)),((B208-C208)*INDEX(L$3:L$14,MATCH(D208,$A$3:$A$14,0))+ABS(B208-D208)*INDEX(L$3:L$14,MATCH(C208,$A$3:$A$14,0)))/(D208-C208),INDEX(L$3:L$14,MATCH(B208,$A$3:$A$14,0))),"Kondensatoen zwischen 0 und 9"))))))))))</f>
        <v>0</v>
      </c>
    </row>
    <row r="209" spans="1:6">
      <c r="A209" s="12">
        <v>190</v>
      </c>
      <c r="B209">
        <f>Eingabe!D190</f>
        <v>0</v>
      </c>
      <c r="C209">
        <f t="array" ref="C209">MAX(IF($A$3:$A$14&lt;=B209,IF($A$3:$A$14&lt;&gt;"",$A$3:$A$14)))</f>
        <v>0</v>
      </c>
      <c r="D209">
        <f t="array" ref="D209">MIN(IF($A$3:$A$14&gt;=B209,IF($A$3:$A$14&lt;&gt;"",$A$3:$A$14)))</f>
        <v>0</v>
      </c>
      <c r="E209">
        <f>Eingabe!C190</f>
        <v>0</v>
      </c>
      <c r="F209">
        <f t="array" ref="F209">IF(E209=1,IF(ISERROR(MATCH(B209,$A$3:$A$14,0)),((B209-C209)*INDEX(C$3:C$14,MATCH(D209,$A$3:$A$14,0))+ABS(B209-D209)*INDEX(C$3:C$14,MATCH(C209,$A$3:$A$14,0)))/(D209-C209),INDEX(C$3:C$14,MATCH(B209,$A$3:$A$14,0))),IF(E209=2,IF(ISERROR(MATCH(B209,$A$3:$A$14,0)),((B209-C209)*INDEX(D$3:D$14,MATCH(D209,$A$3:$A$14,0))+ABS(B209-D209)*INDEX(D$3:D$14,MATCH(C209,$A$3:$A$14,0)))/(D209-C209),INDEX(D$3:D$14,MATCH(B209,$A$3:$A$14,0))),IF(E209=3,IF(ISERROR(MATCH(B209,$A$3:$A$14,0)),((B209-C209)*INDEX(E$3:E$14,MATCH(D209,$A$3:$A$14,0))+ABS(B209-D209)*INDEX(E$3:E$14,MATCH(C209,$A$3:$A$14,0)))/(D209-C209),INDEX(E$3:E$14,MATCH(B209,$A$3:$A$14,0))),IF(E209=4,IF(ISERROR(MATCH(B209,$A$3:$A$14,0)),((B209-C209)*INDEX(F$3:F$14,MATCH(D209,$A$3:$A$14,0))+ABS(B209-D209)*INDEX(F$3:F$14,MATCH(C209,$A$3:$A$14,0)))/(D209-C209),INDEX(F$3:F$14,MATCH(B209,$A$3:$A$14,0))),IF(E209=5,IF(ISERROR(MATCH(B209,$A$3:$A$14,0)),((B209-C209)*INDEX(G$3:G$14,MATCH(D209,$A$3:$A$14,0))+ABS(B209-D209)*INDEX(G$3:G$14,MATCH(C209,$A$3:$A$14,0)))/(D209-C209),INDEX(G$3:G$14,MATCH(B209,$A$3:$A$14,0))),IF(E209=6,IF(ISERROR(MATCH(B209,$A$3:$A$14,0)),((B209-C209)*INDEX(H$3:H$14,MATCH(D209,$A$3:$A$14,0))+ABS(B209-D209)*INDEX(H$3:H$14,MATCH(C209,$A$3:$A$14,0)))/(D209-C209),INDEX(H$3:H$14,MATCH(B209,$A$3:$A$14,0))),IF(E209=7,IF(ISERROR(MATCH(B209,$A$3:$A$14,0)),((B209-C209)*INDEX(I$3:I$14,MATCH(D209,$A$3:$A$14,0))+ABS(B209-D209)*INDEX(I$3:I$14,MATCH(C209,$A$3:$A$14,0)))/(D209-C209),INDEX(I$3:I$14,MATCH(B209,$A$3:$A$14,0))),IF(E209=8,IF(ISERROR(MATCH(B209,$A$3:$A$14,0)),((B209-C209)*INDEX(J$3:J$14,MATCH(D209,$A$3:$A$14,0))+ABS(B209-D209)*INDEX(J$3:J$14,MATCH(C209,$A$3:$A$14,0)))/(D209-C209),INDEX(J$3:J$14,MATCH(B209,$A$3:$A$14,0))),IF(E209=9,IF(ISERROR(MATCH(B209,$A$3:$A$14,0)),((B209-C209)*INDEX(K$3:K$14,MATCH(D209,$A$3:$A$14,0))+ABS(B209-D209)*INDEX(K$3:K$14,MATCH(C209,$A$3:$A$14,0)))/(D209-C209),INDEX(K$3:K$14,MATCH(B209,$A$3:$A$14,0))),IF(E209=0,IF(ISERROR(MATCH(B209,$A$3:$A$14,0)),((B209-C209)*INDEX(L$3:L$14,MATCH(D209,$A$3:$A$14,0))+ABS(B209-D209)*INDEX(L$3:L$14,MATCH(C209,$A$3:$A$14,0)))/(D209-C209),INDEX(L$3:L$14,MATCH(B209,$A$3:$A$14,0))),"Kondensatoen zwischen 0 und 9"))))))))))</f>
        <v>0</v>
      </c>
    </row>
    <row r="210" spans="1:6">
      <c r="A210" s="12">
        <v>191</v>
      </c>
      <c r="B210">
        <f>Eingabe!D191</f>
        <v>0</v>
      </c>
      <c r="C210">
        <f t="array" ref="C210">MAX(IF($A$3:$A$14&lt;=B210,IF($A$3:$A$14&lt;&gt;"",$A$3:$A$14)))</f>
        <v>0</v>
      </c>
      <c r="D210">
        <f t="array" ref="D210">MIN(IF($A$3:$A$14&gt;=B210,IF($A$3:$A$14&lt;&gt;"",$A$3:$A$14)))</f>
        <v>0</v>
      </c>
      <c r="E210">
        <f>Eingabe!C191</f>
        <v>0</v>
      </c>
      <c r="F210">
        <f t="array" ref="F210">IF(E210=1,IF(ISERROR(MATCH(B210,$A$3:$A$14,0)),((B210-C210)*INDEX(C$3:C$14,MATCH(D210,$A$3:$A$14,0))+ABS(B210-D210)*INDEX(C$3:C$14,MATCH(C210,$A$3:$A$14,0)))/(D210-C210),INDEX(C$3:C$14,MATCH(B210,$A$3:$A$14,0))),IF(E210=2,IF(ISERROR(MATCH(B210,$A$3:$A$14,0)),((B210-C210)*INDEX(D$3:D$14,MATCH(D210,$A$3:$A$14,0))+ABS(B210-D210)*INDEX(D$3:D$14,MATCH(C210,$A$3:$A$14,0)))/(D210-C210),INDEX(D$3:D$14,MATCH(B210,$A$3:$A$14,0))),IF(E210=3,IF(ISERROR(MATCH(B210,$A$3:$A$14,0)),((B210-C210)*INDEX(E$3:E$14,MATCH(D210,$A$3:$A$14,0))+ABS(B210-D210)*INDEX(E$3:E$14,MATCH(C210,$A$3:$A$14,0)))/(D210-C210),INDEX(E$3:E$14,MATCH(B210,$A$3:$A$14,0))),IF(E210=4,IF(ISERROR(MATCH(B210,$A$3:$A$14,0)),((B210-C210)*INDEX(F$3:F$14,MATCH(D210,$A$3:$A$14,0))+ABS(B210-D210)*INDEX(F$3:F$14,MATCH(C210,$A$3:$A$14,0)))/(D210-C210),INDEX(F$3:F$14,MATCH(B210,$A$3:$A$14,0))),IF(E210=5,IF(ISERROR(MATCH(B210,$A$3:$A$14,0)),((B210-C210)*INDEX(G$3:G$14,MATCH(D210,$A$3:$A$14,0))+ABS(B210-D210)*INDEX(G$3:G$14,MATCH(C210,$A$3:$A$14,0)))/(D210-C210),INDEX(G$3:G$14,MATCH(B210,$A$3:$A$14,0))),IF(E210=6,IF(ISERROR(MATCH(B210,$A$3:$A$14,0)),((B210-C210)*INDEX(H$3:H$14,MATCH(D210,$A$3:$A$14,0))+ABS(B210-D210)*INDEX(H$3:H$14,MATCH(C210,$A$3:$A$14,0)))/(D210-C210),INDEX(H$3:H$14,MATCH(B210,$A$3:$A$14,0))),IF(E210=7,IF(ISERROR(MATCH(B210,$A$3:$A$14,0)),((B210-C210)*INDEX(I$3:I$14,MATCH(D210,$A$3:$A$14,0))+ABS(B210-D210)*INDEX(I$3:I$14,MATCH(C210,$A$3:$A$14,0)))/(D210-C210),INDEX(I$3:I$14,MATCH(B210,$A$3:$A$14,0))),IF(E210=8,IF(ISERROR(MATCH(B210,$A$3:$A$14,0)),((B210-C210)*INDEX(J$3:J$14,MATCH(D210,$A$3:$A$14,0))+ABS(B210-D210)*INDEX(J$3:J$14,MATCH(C210,$A$3:$A$14,0)))/(D210-C210),INDEX(J$3:J$14,MATCH(B210,$A$3:$A$14,0))),IF(E210=9,IF(ISERROR(MATCH(B210,$A$3:$A$14,0)),((B210-C210)*INDEX(K$3:K$14,MATCH(D210,$A$3:$A$14,0))+ABS(B210-D210)*INDEX(K$3:K$14,MATCH(C210,$A$3:$A$14,0)))/(D210-C210),INDEX(K$3:K$14,MATCH(B210,$A$3:$A$14,0))),IF(E210=0,IF(ISERROR(MATCH(B210,$A$3:$A$14,0)),((B210-C210)*INDEX(L$3:L$14,MATCH(D210,$A$3:$A$14,0))+ABS(B210-D210)*INDEX(L$3:L$14,MATCH(C210,$A$3:$A$14,0)))/(D210-C210),INDEX(L$3:L$14,MATCH(B210,$A$3:$A$14,0))),"Kondensatoen zwischen 0 und 9"))))))))))</f>
        <v>0</v>
      </c>
    </row>
    <row r="211" spans="1:6">
      <c r="A211" s="12">
        <v>192</v>
      </c>
      <c r="B211">
        <f>Eingabe!D192</f>
        <v>0</v>
      </c>
      <c r="C211">
        <f t="array" ref="C211">MAX(IF($A$3:$A$14&lt;=B211,IF($A$3:$A$14&lt;&gt;"",$A$3:$A$14)))</f>
        <v>0</v>
      </c>
      <c r="D211">
        <f t="array" ref="D211">MIN(IF($A$3:$A$14&gt;=B211,IF($A$3:$A$14&lt;&gt;"",$A$3:$A$14)))</f>
        <v>0</v>
      </c>
      <c r="E211">
        <f>Eingabe!C192</f>
        <v>0</v>
      </c>
      <c r="F211">
        <f t="array" ref="F211">IF(E211=1,IF(ISERROR(MATCH(B211,$A$3:$A$14,0)),((B211-C211)*INDEX(C$3:C$14,MATCH(D211,$A$3:$A$14,0))+ABS(B211-D211)*INDEX(C$3:C$14,MATCH(C211,$A$3:$A$14,0)))/(D211-C211),INDEX(C$3:C$14,MATCH(B211,$A$3:$A$14,0))),IF(E211=2,IF(ISERROR(MATCH(B211,$A$3:$A$14,0)),((B211-C211)*INDEX(D$3:D$14,MATCH(D211,$A$3:$A$14,0))+ABS(B211-D211)*INDEX(D$3:D$14,MATCH(C211,$A$3:$A$14,0)))/(D211-C211),INDEX(D$3:D$14,MATCH(B211,$A$3:$A$14,0))),IF(E211=3,IF(ISERROR(MATCH(B211,$A$3:$A$14,0)),((B211-C211)*INDEX(E$3:E$14,MATCH(D211,$A$3:$A$14,0))+ABS(B211-D211)*INDEX(E$3:E$14,MATCH(C211,$A$3:$A$14,0)))/(D211-C211),INDEX(E$3:E$14,MATCH(B211,$A$3:$A$14,0))),IF(E211=4,IF(ISERROR(MATCH(B211,$A$3:$A$14,0)),((B211-C211)*INDEX(F$3:F$14,MATCH(D211,$A$3:$A$14,0))+ABS(B211-D211)*INDEX(F$3:F$14,MATCH(C211,$A$3:$A$14,0)))/(D211-C211),INDEX(F$3:F$14,MATCH(B211,$A$3:$A$14,0))),IF(E211=5,IF(ISERROR(MATCH(B211,$A$3:$A$14,0)),((B211-C211)*INDEX(G$3:G$14,MATCH(D211,$A$3:$A$14,0))+ABS(B211-D211)*INDEX(G$3:G$14,MATCH(C211,$A$3:$A$14,0)))/(D211-C211),INDEX(G$3:G$14,MATCH(B211,$A$3:$A$14,0))),IF(E211=6,IF(ISERROR(MATCH(B211,$A$3:$A$14,0)),((B211-C211)*INDEX(H$3:H$14,MATCH(D211,$A$3:$A$14,0))+ABS(B211-D211)*INDEX(H$3:H$14,MATCH(C211,$A$3:$A$14,0)))/(D211-C211),INDEX(H$3:H$14,MATCH(B211,$A$3:$A$14,0))),IF(E211=7,IF(ISERROR(MATCH(B211,$A$3:$A$14,0)),((B211-C211)*INDEX(I$3:I$14,MATCH(D211,$A$3:$A$14,0))+ABS(B211-D211)*INDEX(I$3:I$14,MATCH(C211,$A$3:$A$14,0)))/(D211-C211),INDEX(I$3:I$14,MATCH(B211,$A$3:$A$14,0))),IF(E211=8,IF(ISERROR(MATCH(B211,$A$3:$A$14,0)),((B211-C211)*INDEX(J$3:J$14,MATCH(D211,$A$3:$A$14,0))+ABS(B211-D211)*INDEX(J$3:J$14,MATCH(C211,$A$3:$A$14,0)))/(D211-C211),INDEX(J$3:J$14,MATCH(B211,$A$3:$A$14,0))),IF(E211=9,IF(ISERROR(MATCH(B211,$A$3:$A$14,0)),((B211-C211)*INDEX(K$3:K$14,MATCH(D211,$A$3:$A$14,0))+ABS(B211-D211)*INDEX(K$3:K$14,MATCH(C211,$A$3:$A$14,0)))/(D211-C211),INDEX(K$3:K$14,MATCH(B211,$A$3:$A$14,0))),IF(E211=0,IF(ISERROR(MATCH(B211,$A$3:$A$14,0)),((B211-C211)*INDEX(L$3:L$14,MATCH(D211,$A$3:$A$14,0))+ABS(B211-D211)*INDEX(L$3:L$14,MATCH(C211,$A$3:$A$14,0)))/(D211-C211),INDEX(L$3:L$14,MATCH(B211,$A$3:$A$14,0))),"Kondensatoen zwischen 0 und 9"))))))))))</f>
        <v>0</v>
      </c>
    </row>
    <row r="212" spans="1:6">
      <c r="A212" s="12">
        <v>193</v>
      </c>
      <c r="B212">
        <f>Eingabe!D193</f>
        <v>0</v>
      </c>
      <c r="C212">
        <f t="array" ref="C212">MAX(IF($A$3:$A$14&lt;=B212,IF($A$3:$A$14&lt;&gt;"",$A$3:$A$14)))</f>
        <v>0</v>
      </c>
      <c r="D212">
        <f t="array" ref="D212">MIN(IF($A$3:$A$14&gt;=B212,IF($A$3:$A$14&lt;&gt;"",$A$3:$A$14)))</f>
        <v>0</v>
      </c>
      <c r="E212">
        <f>Eingabe!C193</f>
        <v>0</v>
      </c>
      <c r="F212">
        <f t="array" ref="F212">IF(E212=1,IF(ISERROR(MATCH(B212,$A$3:$A$14,0)),((B212-C212)*INDEX(C$3:C$14,MATCH(D212,$A$3:$A$14,0))+ABS(B212-D212)*INDEX(C$3:C$14,MATCH(C212,$A$3:$A$14,0)))/(D212-C212),INDEX(C$3:C$14,MATCH(B212,$A$3:$A$14,0))),IF(E212=2,IF(ISERROR(MATCH(B212,$A$3:$A$14,0)),((B212-C212)*INDEX(D$3:D$14,MATCH(D212,$A$3:$A$14,0))+ABS(B212-D212)*INDEX(D$3:D$14,MATCH(C212,$A$3:$A$14,0)))/(D212-C212),INDEX(D$3:D$14,MATCH(B212,$A$3:$A$14,0))),IF(E212=3,IF(ISERROR(MATCH(B212,$A$3:$A$14,0)),((B212-C212)*INDEX(E$3:E$14,MATCH(D212,$A$3:$A$14,0))+ABS(B212-D212)*INDEX(E$3:E$14,MATCH(C212,$A$3:$A$14,0)))/(D212-C212),INDEX(E$3:E$14,MATCH(B212,$A$3:$A$14,0))),IF(E212=4,IF(ISERROR(MATCH(B212,$A$3:$A$14,0)),((B212-C212)*INDEX(F$3:F$14,MATCH(D212,$A$3:$A$14,0))+ABS(B212-D212)*INDEX(F$3:F$14,MATCH(C212,$A$3:$A$14,0)))/(D212-C212),INDEX(F$3:F$14,MATCH(B212,$A$3:$A$14,0))),IF(E212=5,IF(ISERROR(MATCH(B212,$A$3:$A$14,0)),((B212-C212)*INDEX(G$3:G$14,MATCH(D212,$A$3:$A$14,0))+ABS(B212-D212)*INDEX(G$3:G$14,MATCH(C212,$A$3:$A$14,0)))/(D212-C212),INDEX(G$3:G$14,MATCH(B212,$A$3:$A$14,0))),IF(E212=6,IF(ISERROR(MATCH(B212,$A$3:$A$14,0)),((B212-C212)*INDEX(H$3:H$14,MATCH(D212,$A$3:$A$14,0))+ABS(B212-D212)*INDEX(H$3:H$14,MATCH(C212,$A$3:$A$14,0)))/(D212-C212),INDEX(H$3:H$14,MATCH(B212,$A$3:$A$14,0))),IF(E212=7,IF(ISERROR(MATCH(B212,$A$3:$A$14,0)),((B212-C212)*INDEX(I$3:I$14,MATCH(D212,$A$3:$A$14,0))+ABS(B212-D212)*INDEX(I$3:I$14,MATCH(C212,$A$3:$A$14,0)))/(D212-C212),INDEX(I$3:I$14,MATCH(B212,$A$3:$A$14,0))),IF(E212=8,IF(ISERROR(MATCH(B212,$A$3:$A$14,0)),((B212-C212)*INDEX(J$3:J$14,MATCH(D212,$A$3:$A$14,0))+ABS(B212-D212)*INDEX(J$3:J$14,MATCH(C212,$A$3:$A$14,0)))/(D212-C212),INDEX(J$3:J$14,MATCH(B212,$A$3:$A$14,0))),IF(E212=9,IF(ISERROR(MATCH(B212,$A$3:$A$14,0)),((B212-C212)*INDEX(K$3:K$14,MATCH(D212,$A$3:$A$14,0))+ABS(B212-D212)*INDEX(K$3:K$14,MATCH(C212,$A$3:$A$14,0)))/(D212-C212),INDEX(K$3:K$14,MATCH(B212,$A$3:$A$14,0))),IF(E212=0,IF(ISERROR(MATCH(B212,$A$3:$A$14,0)),((B212-C212)*INDEX(L$3:L$14,MATCH(D212,$A$3:$A$14,0))+ABS(B212-D212)*INDEX(L$3:L$14,MATCH(C212,$A$3:$A$14,0)))/(D212-C212),INDEX(L$3:L$14,MATCH(B212,$A$3:$A$14,0))),"Kondensatoen zwischen 0 und 9"))))))))))</f>
        <v>0</v>
      </c>
    </row>
    <row r="213" spans="1:6">
      <c r="A213" s="12">
        <v>194</v>
      </c>
      <c r="B213">
        <f>Eingabe!D194</f>
        <v>0</v>
      </c>
      <c r="C213">
        <f t="array" ref="C213">MAX(IF($A$3:$A$14&lt;=B213,IF($A$3:$A$14&lt;&gt;"",$A$3:$A$14)))</f>
        <v>0</v>
      </c>
      <c r="D213">
        <f t="array" ref="D213">MIN(IF($A$3:$A$14&gt;=B213,IF($A$3:$A$14&lt;&gt;"",$A$3:$A$14)))</f>
        <v>0</v>
      </c>
      <c r="E213">
        <f>Eingabe!C194</f>
        <v>0</v>
      </c>
      <c r="F213">
        <f t="array" ref="F213">IF(E213=1,IF(ISERROR(MATCH(B213,$A$3:$A$14,0)),((B213-C213)*INDEX(C$3:C$14,MATCH(D213,$A$3:$A$14,0))+ABS(B213-D213)*INDEX(C$3:C$14,MATCH(C213,$A$3:$A$14,0)))/(D213-C213),INDEX(C$3:C$14,MATCH(B213,$A$3:$A$14,0))),IF(E213=2,IF(ISERROR(MATCH(B213,$A$3:$A$14,0)),((B213-C213)*INDEX(D$3:D$14,MATCH(D213,$A$3:$A$14,0))+ABS(B213-D213)*INDEX(D$3:D$14,MATCH(C213,$A$3:$A$14,0)))/(D213-C213),INDEX(D$3:D$14,MATCH(B213,$A$3:$A$14,0))),IF(E213=3,IF(ISERROR(MATCH(B213,$A$3:$A$14,0)),((B213-C213)*INDEX(E$3:E$14,MATCH(D213,$A$3:$A$14,0))+ABS(B213-D213)*INDEX(E$3:E$14,MATCH(C213,$A$3:$A$14,0)))/(D213-C213),INDEX(E$3:E$14,MATCH(B213,$A$3:$A$14,0))),IF(E213=4,IF(ISERROR(MATCH(B213,$A$3:$A$14,0)),((B213-C213)*INDEX(F$3:F$14,MATCH(D213,$A$3:$A$14,0))+ABS(B213-D213)*INDEX(F$3:F$14,MATCH(C213,$A$3:$A$14,0)))/(D213-C213),INDEX(F$3:F$14,MATCH(B213,$A$3:$A$14,0))),IF(E213=5,IF(ISERROR(MATCH(B213,$A$3:$A$14,0)),((B213-C213)*INDEX(G$3:G$14,MATCH(D213,$A$3:$A$14,0))+ABS(B213-D213)*INDEX(G$3:G$14,MATCH(C213,$A$3:$A$14,0)))/(D213-C213),INDEX(G$3:G$14,MATCH(B213,$A$3:$A$14,0))),IF(E213=6,IF(ISERROR(MATCH(B213,$A$3:$A$14,0)),((B213-C213)*INDEX(H$3:H$14,MATCH(D213,$A$3:$A$14,0))+ABS(B213-D213)*INDEX(H$3:H$14,MATCH(C213,$A$3:$A$14,0)))/(D213-C213),INDEX(H$3:H$14,MATCH(B213,$A$3:$A$14,0))),IF(E213=7,IF(ISERROR(MATCH(B213,$A$3:$A$14,0)),((B213-C213)*INDEX(I$3:I$14,MATCH(D213,$A$3:$A$14,0))+ABS(B213-D213)*INDEX(I$3:I$14,MATCH(C213,$A$3:$A$14,0)))/(D213-C213),INDEX(I$3:I$14,MATCH(B213,$A$3:$A$14,0))),IF(E213=8,IF(ISERROR(MATCH(B213,$A$3:$A$14,0)),((B213-C213)*INDEX(J$3:J$14,MATCH(D213,$A$3:$A$14,0))+ABS(B213-D213)*INDEX(J$3:J$14,MATCH(C213,$A$3:$A$14,0)))/(D213-C213),INDEX(J$3:J$14,MATCH(B213,$A$3:$A$14,0))),IF(E213=9,IF(ISERROR(MATCH(B213,$A$3:$A$14,0)),((B213-C213)*INDEX(K$3:K$14,MATCH(D213,$A$3:$A$14,0))+ABS(B213-D213)*INDEX(K$3:K$14,MATCH(C213,$A$3:$A$14,0)))/(D213-C213),INDEX(K$3:K$14,MATCH(B213,$A$3:$A$14,0))),IF(E213=0,IF(ISERROR(MATCH(B213,$A$3:$A$14,0)),((B213-C213)*INDEX(L$3:L$14,MATCH(D213,$A$3:$A$14,0))+ABS(B213-D213)*INDEX(L$3:L$14,MATCH(C213,$A$3:$A$14,0)))/(D213-C213),INDEX(L$3:L$14,MATCH(B213,$A$3:$A$14,0))),"Kondensatoen zwischen 0 und 9"))))))))))</f>
        <v>0</v>
      </c>
    </row>
    <row r="214" spans="1:6">
      <c r="A214" s="12">
        <v>195</v>
      </c>
      <c r="B214">
        <f>Eingabe!D195</f>
        <v>0</v>
      </c>
      <c r="C214">
        <f t="array" ref="C214">MAX(IF($A$3:$A$14&lt;=B214,IF($A$3:$A$14&lt;&gt;"",$A$3:$A$14)))</f>
        <v>0</v>
      </c>
      <c r="D214">
        <f t="array" ref="D214">MIN(IF($A$3:$A$14&gt;=B214,IF($A$3:$A$14&lt;&gt;"",$A$3:$A$14)))</f>
        <v>0</v>
      </c>
      <c r="E214">
        <f>Eingabe!C195</f>
        <v>0</v>
      </c>
      <c r="F214">
        <f t="array" ref="F214">IF(E214=1,IF(ISERROR(MATCH(B214,$A$3:$A$14,0)),((B214-C214)*INDEX(C$3:C$14,MATCH(D214,$A$3:$A$14,0))+ABS(B214-D214)*INDEX(C$3:C$14,MATCH(C214,$A$3:$A$14,0)))/(D214-C214),INDEX(C$3:C$14,MATCH(B214,$A$3:$A$14,0))),IF(E214=2,IF(ISERROR(MATCH(B214,$A$3:$A$14,0)),((B214-C214)*INDEX(D$3:D$14,MATCH(D214,$A$3:$A$14,0))+ABS(B214-D214)*INDEX(D$3:D$14,MATCH(C214,$A$3:$A$14,0)))/(D214-C214),INDEX(D$3:D$14,MATCH(B214,$A$3:$A$14,0))),IF(E214=3,IF(ISERROR(MATCH(B214,$A$3:$A$14,0)),((B214-C214)*INDEX(E$3:E$14,MATCH(D214,$A$3:$A$14,0))+ABS(B214-D214)*INDEX(E$3:E$14,MATCH(C214,$A$3:$A$14,0)))/(D214-C214),INDEX(E$3:E$14,MATCH(B214,$A$3:$A$14,0))),IF(E214=4,IF(ISERROR(MATCH(B214,$A$3:$A$14,0)),((B214-C214)*INDEX(F$3:F$14,MATCH(D214,$A$3:$A$14,0))+ABS(B214-D214)*INDEX(F$3:F$14,MATCH(C214,$A$3:$A$14,0)))/(D214-C214),INDEX(F$3:F$14,MATCH(B214,$A$3:$A$14,0))),IF(E214=5,IF(ISERROR(MATCH(B214,$A$3:$A$14,0)),((B214-C214)*INDEX(G$3:G$14,MATCH(D214,$A$3:$A$14,0))+ABS(B214-D214)*INDEX(G$3:G$14,MATCH(C214,$A$3:$A$14,0)))/(D214-C214),INDEX(G$3:G$14,MATCH(B214,$A$3:$A$14,0))),IF(E214=6,IF(ISERROR(MATCH(B214,$A$3:$A$14,0)),((B214-C214)*INDEX(H$3:H$14,MATCH(D214,$A$3:$A$14,0))+ABS(B214-D214)*INDEX(H$3:H$14,MATCH(C214,$A$3:$A$14,0)))/(D214-C214),INDEX(H$3:H$14,MATCH(B214,$A$3:$A$14,0))),IF(E214=7,IF(ISERROR(MATCH(B214,$A$3:$A$14,0)),((B214-C214)*INDEX(I$3:I$14,MATCH(D214,$A$3:$A$14,0))+ABS(B214-D214)*INDEX(I$3:I$14,MATCH(C214,$A$3:$A$14,0)))/(D214-C214),INDEX(I$3:I$14,MATCH(B214,$A$3:$A$14,0))),IF(E214=8,IF(ISERROR(MATCH(B214,$A$3:$A$14,0)),((B214-C214)*INDEX(J$3:J$14,MATCH(D214,$A$3:$A$14,0))+ABS(B214-D214)*INDEX(J$3:J$14,MATCH(C214,$A$3:$A$14,0)))/(D214-C214),INDEX(J$3:J$14,MATCH(B214,$A$3:$A$14,0))),IF(E214=9,IF(ISERROR(MATCH(B214,$A$3:$A$14,0)),((B214-C214)*INDEX(K$3:K$14,MATCH(D214,$A$3:$A$14,0))+ABS(B214-D214)*INDEX(K$3:K$14,MATCH(C214,$A$3:$A$14,0)))/(D214-C214),INDEX(K$3:K$14,MATCH(B214,$A$3:$A$14,0))),IF(E214=0,IF(ISERROR(MATCH(B214,$A$3:$A$14,0)),((B214-C214)*INDEX(L$3:L$14,MATCH(D214,$A$3:$A$14,0))+ABS(B214-D214)*INDEX(L$3:L$14,MATCH(C214,$A$3:$A$14,0)))/(D214-C214),INDEX(L$3:L$14,MATCH(B214,$A$3:$A$14,0))),"Kondensatoen zwischen 0 und 9"))))))))))</f>
        <v>0</v>
      </c>
    </row>
    <row r="215" spans="1:6">
      <c r="A215" s="12">
        <v>196</v>
      </c>
      <c r="B215">
        <f>Eingabe!D196</f>
        <v>0</v>
      </c>
      <c r="C215">
        <f t="array" ref="C215">MAX(IF($A$3:$A$14&lt;=B215,IF($A$3:$A$14&lt;&gt;"",$A$3:$A$14)))</f>
        <v>0</v>
      </c>
      <c r="D215">
        <f t="array" ref="D215">MIN(IF($A$3:$A$14&gt;=B215,IF($A$3:$A$14&lt;&gt;"",$A$3:$A$14)))</f>
        <v>0</v>
      </c>
      <c r="E215">
        <f>Eingabe!C196</f>
        <v>0</v>
      </c>
      <c r="F215">
        <f t="array" ref="F215">IF(E215=1,IF(ISERROR(MATCH(B215,$A$3:$A$14,0)),((B215-C215)*INDEX(C$3:C$14,MATCH(D215,$A$3:$A$14,0))+ABS(B215-D215)*INDEX(C$3:C$14,MATCH(C215,$A$3:$A$14,0)))/(D215-C215),INDEX(C$3:C$14,MATCH(B215,$A$3:$A$14,0))),IF(E215=2,IF(ISERROR(MATCH(B215,$A$3:$A$14,0)),((B215-C215)*INDEX(D$3:D$14,MATCH(D215,$A$3:$A$14,0))+ABS(B215-D215)*INDEX(D$3:D$14,MATCH(C215,$A$3:$A$14,0)))/(D215-C215),INDEX(D$3:D$14,MATCH(B215,$A$3:$A$14,0))),IF(E215=3,IF(ISERROR(MATCH(B215,$A$3:$A$14,0)),((B215-C215)*INDEX(E$3:E$14,MATCH(D215,$A$3:$A$14,0))+ABS(B215-D215)*INDEX(E$3:E$14,MATCH(C215,$A$3:$A$14,0)))/(D215-C215),INDEX(E$3:E$14,MATCH(B215,$A$3:$A$14,0))),IF(E215=4,IF(ISERROR(MATCH(B215,$A$3:$A$14,0)),((B215-C215)*INDEX(F$3:F$14,MATCH(D215,$A$3:$A$14,0))+ABS(B215-D215)*INDEX(F$3:F$14,MATCH(C215,$A$3:$A$14,0)))/(D215-C215),INDEX(F$3:F$14,MATCH(B215,$A$3:$A$14,0))),IF(E215=5,IF(ISERROR(MATCH(B215,$A$3:$A$14,0)),((B215-C215)*INDEX(G$3:G$14,MATCH(D215,$A$3:$A$14,0))+ABS(B215-D215)*INDEX(G$3:G$14,MATCH(C215,$A$3:$A$14,0)))/(D215-C215),INDEX(G$3:G$14,MATCH(B215,$A$3:$A$14,0))),IF(E215=6,IF(ISERROR(MATCH(B215,$A$3:$A$14,0)),((B215-C215)*INDEX(H$3:H$14,MATCH(D215,$A$3:$A$14,0))+ABS(B215-D215)*INDEX(H$3:H$14,MATCH(C215,$A$3:$A$14,0)))/(D215-C215),INDEX(H$3:H$14,MATCH(B215,$A$3:$A$14,0))),IF(E215=7,IF(ISERROR(MATCH(B215,$A$3:$A$14,0)),((B215-C215)*INDEX(I$3:I$14,MATCH(D215,$A$3:$A$14,0))+ABS(B215-D215)*INDEX(I$3:I$14,MATCH(C215,$A$3:$A$14,0)))/(D215-C215),INDEX(I$3:I$14,MATCH(B215,$A$3:$A$14,0))),IF(E215=8,IF(ISERROR(MATCH(B215,$A$3:$A$14,0)),((B215-C215)*INDEX(J$3:J$14,MATCH(D215,$A$3:$A$14,0))+ABS(B215-D215)*INDEX(J$3:J$14,MATCH(C215,$A$3:$A$14,0)))/(D215-C215),INDEX(J$3:J$14,MATCH(B215,$A$3:$A$14,0))),IF(E215=9,IF(ISERROR(MATCH(B215,$A$3:$A$14,0)),((B215-C215)*INDEX(K$3:K$14,MATCH(D215,$A$3:$A$14,0))+ABS(B215-D215)*INDEX(K$3:K$14,MATCH(C215,$A$3:$A$14,0)))/(D215-C215),INDEX(K$3:K$14,MATCH(B215,$A$3:$A$14,0))),IF(E215=0,IF(ISERROR(MATCH(B215,$A$3:$A$14,0)),((B215-C215)*INDEX(L$3:L$14,MATCH(D215,$A$3:$A$14,0))+ABS(B215-D215)*INDEX(L$3:L$14,MATCH(C215,$A$3:$A$14,0)))/(D215-C215),INDEX(L$3:L$14,MATCH(B215,$A$3:$A$14,0))),"Kondensatoen zwischen 0 und 9"))))))))))</f>
        <v>0</v>
      </c>
    </row>
    <row r="216" spans="1:6">
      <c r="A216" s="12">
        <v>197</v>
      </c>
      <c r="B216">
        <f>Eingabe!D197</f>
        <v>0</v>
      </c>
      <c r="C216">
        <f t="array" ref="C216">MAX(IF($A$3:$A$14&lt;=B216,IF($A$3:$A$14&lt;&gt;"",$A$3:$A$14)))</f>
        <v>0</v>
      </c>
      <c r="D216">
        <f t="array" ref="D216">MIN(IF($A$3:$A$14&gt;=B216,IF($A$3:$A$14&lt;&gt;"",$A$3:$A$14)))</f>
        <v>0</v>
      </c>
      <c r="E216">
        <f>Eingabe!C197</f>
        <v>0</v>
      </c>
      <c r="F216">
        <f t="array" ref="F216">IF(E216=1,IF(ISERROR(MATCH(B216,$A$3:$A$14,0)),((B216-C216)*INDEX(C$3:C$14,MATCH(D216,$A$3:$A$14,0))+ABS(B216-D216)*INDEX(C$3:C$14,MATCH(C216,$A$3:$A$14,0)))/(D216-C216),INDEX(C$3:C$14,MATCH(B216,$A$3:$A$14,0))),IF(E216=2,IF(ISERROR(MATCH(B216,$A$3:$A$14,0)),((B216-C216)*INDEX(D$3:D$14,MATCH(D216,$A$3:$A$14,0))+ABS(B216-D216)*INDEX(D$3:D$14,MATCH(C216,$A$3:$A$14,0)))/(D216-C216),INDEX(D$3:D$14,MATCH(B216,$A$3:$A$14,0))),IF(E216=3,IF(ISERROR(MATCH(B216,$A$3:$A$14,0)),((B216-C216)*INDEX(E$3:E$14,MATCH(D216,$A$3:$A$14,0))+ABS(B216-D216)*INDEX(E$3:E$14,MATCH(C216,$A$3:$A$14,0)))/(D216-C216),INDEX(E$3:E$14,MATCH(B216,$A$3:$A$14,0))),IF(E216=4,IF(ISERROR(MATCH(B216,$A$3:$A$14,0)),((B216-C216)*INDEX(F$3:F$14,MATCH(D216,$A$3:$A$14,0))+ABS(B216-D216)*INDEX(F$3:F$14,MATCH(C216,$A$3:$A$14,0)))/(D216-C216),INDEX(F$3:F$14,MATCH(B216,$A$3:$A$14,0))),IF(E216=5,IF(ISERROR(MATCH(B216,$A$3:$A$14,0)),((B216-C216)*INDEX(G$3:G$14,MATCH(D216,$A$3:$A$14,0))+ABS(B216-D216)*INDEX(G$3:G$14,MATCH(C216,$A$3:$A$14,0)))/(D216-C216),INDEX(G$3:G$14,MATCH(B216,$A$3:$A$14,0))),IF(E216=6,IF(ISERROR(MATCH(B216,$A$3:$A$14,0)),((B216-C216)*INDEX(H$3:H$14,MATCH(D216,$A$3:$A$14,0))+ABS(B216-D216)*INDEX(H$3:H$14,MATCH(C216,$A$3:$A$14,0)))/(D216-C216),INDEX(H$3:H$14,MATCH(B216,$A$3:$A$14,0))),IF(E216=7,IF(ISERROR(MATCH(B216,$A$3:$A$14,0)),((B216-C216)*INDEX(I$3:I$14,MATCH(D216,$A$3:$A$14,0))+ABS(B216-D216)*INDEX(I$3:I$14,MATCH(C216,$A$3:$A$14,0)))/(D216-C216),INDEX(I$3:I$14,MATCH(B216,$A$3:$A$14,0))),IF(E216=8,IF(ISERROR(MATCH(B216,$A$3:$A$14,0)),((B216-C216)*INDEX(J$3:J$14,MATCH(D216,$A$3:$A$14,0))+ABS(B216-D216)*INDEX(J$3:J$14,MATCH(C216,$A$3:$A$14,0)))/(D216-C216),INDEX(J$3:J$14,MATCH(B216,$A$3:$A$14,0))),IF(E216=9,IF(ISERROR(MATCH(B216,$A$3:$A$14,0)),((B216-C216)*INDEX(K$3:K$14,MATCH(D216,$A$3:$A$14,0))+ABS(B216-D216)*INDEX(K$3:K$14,MATCH(C216,$A$3:$A$14,0)))/(D216-C216),INDEX(K$3:K$14,MATCH(B216,$A$3:$A$14,0))),IF(E216=0,IF(ISERROR(MATCH(B216,$A$3:$A$14,0)),((B216-C216)*INDEX(L$3:L$14,MATCH(D216,$A$3:$A$14,0))+ABS(B216-D216)*INDEX(L$3:L$14,MATCH(C216,$A$3:$A$14,0)))/(D216-C216),INDEX(L$3:L$14,MATCH(B216,$A$3:$A$14,0))),"Kondensatoen zwischen 0 und 9"))))))))))</f>
        <v>0</v>
      </c>
    </row>
    <row r="217" spans="1:6">
      <c r="A217" s="12">
        <v>198</v>
      </c>
      <c r="B217">
        <f>Eingabe!D198</f>
        <v>0</v>
      </c>
      <c r="C217">
        <f t="array" ref="C217">MAX(IF($A$3:$A$14&lt;=B217,IF($A$3:$A$14&lt;&gt;"",$A$3:$A$14)))</f>
        <v>0</v>
      </c>
      <c r="D217">
        <f t="array" ref="D217">MIN(IF($A$3:$A$14&gt;=B217,IF($A$3:$A$14&lt;&gt;"",$A$3:$A$14)))</f>
        <v>0</v>
      </c>
      <c r="E217">
        <f>Eingabe!C198</f>
        <v>0</v>
      </c>
      <c r="F217">
        <f t="array" ref="F217">IF(E217=1,IF(ISERROR(MATCH(B217,$A$3:$A$14,0)),((B217-C217)*INDEX(C$3:C$14,MATCH(D217,$A$3:$A$14,0))+ABS(B217-D217)*INDEX(C$3:C$14,MATCH(C217,$A$3:$A$14,0)))/(D217-C217),INDEX(C$3:C$14,MATCH(B217,$A$3:$A$14,0))),IF(E217=2,IF(ISERROR(MATCH(B217,$A$3:$A$14,0)),((B217-C217)*INDEX(D$3:D$14,MATCH(D217,$A$3:$A$14,0))+ABS(B217-D217)*INDEX(D$3:D$14,MATCH(C217,$A$3:$A$14,0)))/(D217-C217),INDEX(D$3:D$14,MATCH(B217,$A$3:$A$14,0))),IF(E217=3,IF(ISERROR(MATCH(B217,$A$3:$A$14,0)),((B217-C217)*INDEX(E$3:E$14,MATCH(D217,$A$3:$A$14,0))+ABS(B217-D217)*INDEX(E$3:E$14,MATCH(C217,$A$3:$A$14,0)))/(D217-C217),INDEX(E$3:E$14,MATCH(B217,$A$3:$A$14,0))),IF(E217=4,IF(ISERROR(MATCH(B217,$A$3:$A$14,0)),((B217-C217)*INDEX(F$3:F$14,MATCH(D217,$A$3:$A$14,0))+ABS(B217-D217)*INDEX(F$3:F$14,MATCH(C217,$A$3:$A$14,0)))/(D217-C217),INDEX(F$3:F$14,MATCH(B217,$A$3:$A$14,0))),IF(E217=5,IF(ISERROR(MATCH(B217,$A$3:$A$14,0)),((B217-C217)*INDEX(G$3:G$14,MATCH(D217,$A$3:$A$14,0))+ABS(B217-D217)*INDEX(G$3:G$14,MATCH(C217,$A$3:$A$14,0)))/(D217-C217),INDEX(G$3:G$14,MATCH(B217,$A$3:$A$14,0))),IF(E217=6,IF(ISERROR(MATCH(B217,$A$3:$A$14,0)),((B217-C217)*INDEX(H$3:H$14,MATCH(D217,$A$3:$A$14,0))+ABS(B217-D217)*INDEX(H$3:H$14,MATCH(C217,$A$3:$A$14,0)))/(D217-C217),INDEX(H$3:H$14,MATCH(B217,$A$3:$A$14,0))),IF(E217=7,IF(ISERROR(MATCH(B217,$A$3:$A$14,0)),((B217-C217)*INDEX(I$3:I$14,MATCH(D217,$A$3:$A$14,0))+ABS(B217-D217)*INDEX(I$3:I$14,MATCH(C217,$A$3:$A$14,0)))/(D217-C217),INDEX(I$3:I$14,MATCH(B217,$A$3:$A$14,0))),IF(E217=8,IF(ISERROR(MATCH(B217,$A$3:$A$14,0)),((B217-C217)*INDEX(J$3:J$14,MATCH(D217,$A$3:$A$14,0))+ABS(B217-D217)*INDEX(J$3:J$14,MATCH(C217,$A$3:$A$14,0)))/(D217-C217),INDEX(J$3:J$14,MATCH(B217,$A$3:$A$14,0))),IF(E217=9,IF(ISERROR(MATCH(B217,$A$3:$A$14,0)),((B217-C217)*INDEX(K$3:K$14,MATCH(D217,$A$3:$A$14,0))+ABS(B217-D217)*INDEX(K$3:K$14,MATCH(C217,$A$3:$A$14,0)))/(D217-C217),INDEX(K$3:K$14,MATCH(B217,$A$3:$A$14,0))),IF(E217=0,IF(ISERROR(MATCH(B217,$A$3:$A$14,0)),((B217-C217)*INDEX(L$3:L$14,MATCH(D217,$A$3:$A$14,0))+ABS(B217-D217)*INDEX(L$3:L$14,MATCH(C217,$A$3:$A$14,0)))/(D217-C217),INDEX(L$3:L$14,MATCH(B217,$A$3:$A$14,0))),"Kondensatoen zwischen 0 und 9"))))))))))</f>
        <v>0</v>
      </c>
    </row>
    <row r="218" spans="1:6">
      <c r="A218" s="12">
        <v>199</v>
      </c>
      <c r="B218">
        <f>Eingabe!D199</f>
        <v>0</v>
      </c>
      <c r="C218">
        <f t="array" ref="C218">MAX(IF($A$3:$A$14&lt;=B218,IF($A$3:$A$14&lt;&gt;"",$A$3:$A$14)))</f>
        <v>0</v>
      </c>
      <c r="D218">
        <f t="array" ref="D218">MIN(IF($A$3:$A$14&gt;=B218,IF($A$3:$A$14&lt;&gt;"",$A$3:$A$14)))</f>
        <v>0</v>
      </c>
      <c r="E218">
        <f>Eingabe!C199</f>
        <v>0</v>
      </c>
      <c r="F218">
        <f t="array" ref="F218">IF(E218=1,IF(ISERROR(MATCH(B218,$A$3:$A$14,0)),((B218-C218)*INDEX(C$3:C$14,MATCH(D218,$A$3:$A$14,0))+ABS(B218-D218)*INDEX(C$3:C$14,MATCH(C218,$A$3:$A$14,0)))/(D218-C218),INDEX(C$3:C$14,MATCH(B218,$A$3:$A$14,0))),IF(E218=2,IF(ISERROR(MATCH(B218,$A$3:$A$14,0)),((B218-C218)*INDEX(D$3:D$14,MATCH(D218,$A$3:$A$14,0))+ABS(B218-D218)*INDEX(D$3:D$14,MATCH(C218,$A$3:$A$14,0)))/(D218-C218),INDEX(D$3:D$14,MATCH(B218,$A$3:$A$14,0))),IF(E218=3,IF(ISERROR(MATCH(B218,$A$3:$A$14,0)),((B218-C218)*INDEX(E$3:E$14,MATCH(D218,$A$3:$A$14,0))+ABS(B218-D218)*INDEX(E$3:E$14,MATCH(C218,$A$3:$A$14,0)))/(D218-C218),INDEX(E$3:E$14,MATCH(B218,$A$3:$A$14,0))),IF(E218=4,IF(ISERROR(MATCH(B218,$A$3:$A$14,0)),((B218-C218)*INDEX(F$3:F$14,MATCH(D218,$A$3:$A$14,0))+ABS(B218-D218)*INDEX(F$3:F$14,MATCH(C218,$A$3:$A$14,0)))/(D218-C218),INDEX(F$3:F$14,MATCH(B218,$A$3:$A$14,0))),IF(E218=5,IF(ISERROR(MATCH(B218,$A$3:$A$14,0)),((B218-C218)*INDEX(G$3:G$14,MATCH(D218,$A$3:$A$14,0))+ABS(B218-D218)*INDEX(G$3:G$14,MATCH(C218,$A$3:$A$14,0)))/(D218-C218),INDEX(G$3:G$14,MATCH(B218,$A$3:$A$14,0))),IF(E218=6,IF(ISERROR(MATCH(B218,$A$3:$A$14,0)),((B218-C218)*INDEX(H$3:H$14,MATCH(D218,$A$3:$A$14,0))+ABS(B218-D218)*INDEX(H$3:H$14,MATCH(C218,$A$3:$A$14,0)))/(D218-C218),INDEX(H$3:H$14,MATCH(B218,$A$3:$A$14,0))),IF(E218=7,IF(ISERROR(MATCH(B218,$A$3:$A$14,0)),((B218-C218)*INDEX(I$3:I$14,MATCH(D218,$A$3:$A$14,0))+ABS(B218-D218)*INDEX(I$3:I$14,MATCH(C218,$A$3:$A$14,0)))/(D218-C218),INDEX(I$3:I$14,MATCH(B218,$A$3:$A$14,0))),IF(E218=8,IF(ISERROR(MATCH(B218,$A$3:$A$14,0)),((B218-C218)*INDEX(J$3:J$14,MATCH(D218,$A$3:$A$14,0))+ABS(B218-D218)*INDEX(J$3:J$14,MATCH(C218,$A$3:$A$14,0)))/(D218-C218),INDEX(J$3:J$14,MATCH(B218,$A$3:$A$14,0))),IF(E218=9,IF(ISERROR(MATCH(B218,$A$3:$A$14,0)),((B218-C218)*INDEX(K$3:K$14,MATCH(D218,$A$3:$A$14,0))+ABS(B218-D218)*INDEX(K$3:K$14,MATCH(C218,$A$3:$A$14,0)))/(D218-C218),INDEX(K$3:K$14,MATCH(B218,$A$3:$A$14,0))),IF(E218=0,IF(ISERROR(MATCH(B218,$A$3:$A$14,0)),((B218-C218)*INDEX(L$3:L$14,MATCH(D218,$A$3:$A$14,0))+ABS(B218-D218)*INDEX(L$3:L$14,MATCH(C218,$A$3:$A$14,0)))/(D218-C218),INDEX(L$3:L$14,MATCH(B218,$A$3:$A$14,0))),"Kondensatoen zwischen 0 und 9"))))))))))</f>
        <v>0</v>
      </c>
    </row>
    <row r="219" spans="1:6">
      <c r="A219" s="12">
        <v>200</v>
      </c>
      <c r="B219">
        <f>Eingabe!D200</f>
        <v>0</v>
      </c>
      <c r="C219">
        <f t="array" ref="C219">MAX(IF($A$3:$A$14&lt;=B219,IF($A$3:$A$14&lt;&gt;"",$A$3:$A$14)))</f>
        <v>0</v>
      </c>
      <c r="D219">
        <f t="array" ref="D219">MIN(IF($A$3:$A$14&gt;=B219,IF($A$3:$A$14&lt;&gt;"",$A$3:$A$14)))</f>
        <v>0</v>
      </c>
      <c r="E219">
        <f>Eingabe!C200</f>
        <v>0</v>
      </c>
      <c r="F219">
        <f t="array" ref="F219">IF(E219=1,IF(ISERROR(MATCH(B219,$A$3:$A$14,0)),((B219-C219)*INDEX(C$3:C$14,MATCH(D219,$A$3:$A$14,0))+ABS(B219-D219)*INDEX(C$3:C$14,MATCH(C219,$A$3:$A$14,0)))/(D219-C219),INDEX(C$3:C$14,MATCH(B219,$A$3:$A$14,0))),IF(E219=2,IF(ISERROR(MATCH(B219,$A$3:$A$14,0)),((B219-C219)*INDEX(D$3:D$14,MATCH(D219,$A$3:$A$14,0))+ABS(B219-D219)*INDEX(D$3:D$14,MATCH(C219,$A$3:$A$14,0)))/(D219-C219),INDEX(D$3:D$14,MATCH(B219,$A$3:$A$14,0))),IF(E219=3,IF(ISERROR(MATCH(B219,$A$3:$A$14,0)),((B219-C219)*INDEX(E$3:E$14,MATCH(D219,$A$3:$A$14,0))+ABS(B219-D219)*INDEX(E$3:E$14,MATCH(C219,$A$3:$A$14,0)))/(D219-C219),INDEX(E$3:E$14,MATCH(B219,$A$3:$A$14,0))),IF(E219=4,IF(ISERROR(MATCH(B219,$A$3:$A$14,0)),((B219-C219)*INDEX(F$3:F$14,MATCH(D219,$A$3:$A$14,0))+ABS(B219-D219)*INDEX(F$3:F$14,MATCH(C219,$A$3:$A$14,0)))/(D219-C219),INDEX(F$3:F$14,MATCH(B219,$A$3:$A$14,0))),IF(E219=5,IF(ISERROR(MATCH(B219,$A$3:$A$14,0)),((B219-C219)*INDEX(G$3:G$14,MATCH(D219,$A$3:$A$14,0))+ABS(B219-D219)*INDEX(G$3:G$14,MATCH(C219,$A$3:$A$14,0)))/(D219-C219),INDEX(G$3:G$14,MATCH(B219,$A$3:$A$14,0))),IF(E219=6,IF(ISERROR(MATCH(B219,$A$3:$A$14,0)),((B219-C219)*INDEX(H$3:H$14,MATCH(D219,$A$3:$A$14,0))+ABS(B219-D219)*INDEX(H$3:H$14,MATCH(C219,$A$3:$A$14,0)))/(D219-C219),INDEX(H$3:H$14,MATCH(B219,$A$3:$A$14,0))),IF(E219=7,IF(ISERROR(MATCH(B219,$A$3:$A$14,0)),((B219-C219)*INDEX(I$3:I$14,MATCH(D219,$A$3:$A$14,0))+ABS(B219-D219)*INDEX(I$3:I$14,MATCH(C219,$A$3:$A$14,0)))/(D219-C219),INDEX(I$3:I$14,MATCH(B219,$A$3:$A$14,0))),IF(E219=8,IF(ISERROR(MATCH(B219,$A$3:$A$14,0)),((B219-C219)*INDEX(J$3:J$14,MATCH(D219,$A$3:$A$14,0))+ABS(B219-D219)*INDEX(J$3:J$14,MATCH(C219,$A$3:$A$14,0)))/(D219-C219),INDEX(J$3:J$14,MATCH(B219,$A$3:$A$14,0))),IF(E219=9,IF(ISERROR(MATCH(B219,$A$3:$A$14,0)),((B219-C219)*INDEX(K$3:K$14,MATCH(D219,$A$3:$A$14,0))+ABS(B219-D219)*INDEX(K$3:K$14,MATCH(C219,$A$3:$A$14,0)))/(D219-C219),INDEX(K$3:K$14,MATCH(B219,$A$3:$A$14,0))),IF(E219=0,IF(ISERROR(MATCH(B219,$A$3:$A$14,0)),((B219-C219)*INDEX(L$3:L$14,MATCH(D219,$A$3:$A$14,0))+ABS(B219-D219)*INDEX(L$3:L$14,MATCH(C219,$A$3:$A$14,0)))/(D219-C219),INDEX(L$3:L$14,MATCH(B219,$A$3:$A$14,0))),"Kondensatoen zwischen 0 und 9"))))))))))</f>
        <v>0</v>
      </c>
    </row>
    <row r="220" spans="1:6">
      <c r="A220" s="12">
        <v>201</v>
      </c>
      <c r="B220">
        <f>Eingabe!D201</f>
        <v>0</v>
      </c>
      <c r="C220">
        <f t="array" ref="C220">MAX(IF($A$3:$A$14&lt;=B220,IF($A$3:$A$14&lt;&gt;"",$A$3:$A$14)))</f>
        <v>0</v>
      </c>
      <c r="D220">
        <f t="array" ref="D220">MIN(IF($A$3:$A$14&gt;=B220,IF($A$3:$A$14&lt;&gt;"",$A$3:$A$14)))</f>
        <v>0</v>
      </c>
      <c r="E220">
        <f>Eingabe!C201</f>
        <v>0</v>
      </c>
      <c r="F220">
        <f t="array" ref="F220">IF(E220=1,IF(ISERROR(MATCH(B220,$A$3:$A$14,0)),((B220-C220)*INDEX(C$3:C$14,MATCH(D220,$A$3:$A$14,0))+ABS(B220-D220)*INDEX(C$3:C$14,MATCH(C220,$A$3:$A$14,0)))/(D220-C220),INDEX(C$3:C$14,MATCH(B220,$A$3:$A$14,0))),IF(E220=2,IF(ISERROR(MATCH(B220,$A$3:$A$14,0)),((B220-C220)*INDEX(D$3:D$14,MATCH(D220,$A$3:$A$14,0))+ABS(B220-D220)*INDEX(D$3:D$14,MATCH(C220,$A$3:$A$14,0)))/(D220-C220),INDEX(D$3:D$14,MATCH(B220,$A$3:$A$14,0))),IF(E220=3,IF(ISERROR(MATCH(B220,$A$3:$A$14,0)),((B220-C220)*INDEX(E$3:E$14,MATCH(D220,$A$3:$A$14,0))+ABS(B220-D220)*INDEX(E$3:E$14,MATCH(C220,$A$3:$A$14,0)))/(D220-C220),INDEX(E$3:E$14,MATCH(B220,$A$3:$A$14,0))),IF(E220=4,IF(ISERROR(MATCH(B220,$A$3:$A$14,0)),((B220-C220)*INDEX(F$3:F$14,MATCH(D220,$A$3:$A$14,0))+ABS(B220-D220)*INDEX(F$3:F$14,MATCH(C220,$A$3:$A$14,0)))/(D220-C220),INDEX(F$3:F$14,MATCH(B220,$A$3:$A$14,0))),IF(E220=5,IF(ISERROR(MATCH(B220,$A$3:$A$14,0)),((B220-C220)*INDEX(G$3:G$14,MATCH(D220,$A$3:$A$14,0))+ABS(B220-D220)*INDEX(G$3:G$14,MATCH(C220,$A$3:$A$14,0)))/(D220-C220),INDEX(G$3:G$14,MATCH(B220,$A$3:$A$14,0))),IF(E220=6,IF(ISERROR(MATCH(B220,$A$3:$A$14,0)),((B220-C220)*INDEX(H$3:H$14,MATCH(D220,$A$3:$A$14,0))+ABS(B220-D220)*INDEX(H$3:H$14,MATCH(C220,$A$3:$A$14,0)))/(D220-C220),INDEX(H$3:H$14,MATCH(B220,$A$3:$A$14,0))),IF(E220=7,IF(ISERROR(MATCH(B220,$A$3:$A$14,0)),((B220-C220)*INDEX(I$3:I$14,MATCH(D220,$A$3:$A$14,0))+ABS(B220-D220)*INDEX(I$3:I$14,MATCH(C220,$A$3:$A$14,0)))/(D220-C220),INDEX(I$3:I$14,MATCH(B220,$A$3:$A$14,0))),IF(E220=8,IF(ISERROR(MATCH(B220,$A$3:$A$14,0)),((B220-C220)*INDEX(J$3:J$14,MATCH(D220,$A$3:$A$14,0))+ABS(B220-D220)*INDEX(J$3:J$14,MATCH(C220,$A$3:$A$14,0)))/(D220-C220),INDEX(J$3:J$14,MATCH(B220,$A$3:$A$14,0))),IF(E220=9,IF(ISERROR(MATCH(B220,$A$3:$A$14,0)),((B220-C220)*INDEX(K$3:K$14,MATCH(D220,$A$3:$A$14,0))+ABS(B220-D220)*INDEX(K$3:K$14,MATCH(C220,$A$3:$A$14,0)))/(D220-C220),INDEX(K$3:K$14,MATCH(B220,$A$3:$A$14,0))),IF(E220=0,IF(ISERROR(MATCH(B220,$A$3:$A$14,0)),((B220-C220)*INDEX(L$3:L$14,MATCH(D220,$A$3:$A$14,0))+ABS(B220-D220)*INDEX(L$3:L$14,MATCH(C220,$A$3:$A$14,0)))/(D220-C220),INDEX(L$3:L$14,MATCH(B220,$A$3:$A$14,0))),"Kondensatoen zwischen 0 und 9"))))))))))</f>
        <v>0</v>
      </c>
    </row>
    <row r="221" spans="1:6">
      <c r="A221" s="12">
        <v>202</v>
      </c>
      <c r="B221">
        <f>Eingabe!D202</f>
        <v>0</v>
      </c>
      <c r="C221">
        <f t="array" ref="C221">MAX(IF($A$3:$A$14&lt;=B221,IF($A$3:$A$14&lt;&gt;"",$A$3:$A$14)))</f>
        <v>0</v>
      </c>
      <c r="D221">
        <f t="array" ref="D221">MIN(IF($A$3:$A$14&gt;=B221,IF($A$3:$A$14&lt;&gt;"",$A$3:$A$14)))</f>
        <v>0</v>
      </c>
      <c r="E221">
        <f>Eingabe!C202</f>
        <v>0</v>
      </c>
      <c r="F221">
        <f t="array" ref="F221">IF(E221=1,IF(ISERROR(MATCH(B221,$A$3:$A$14,0)),((B221-C221)*INDEX(C$3:C$14,MATCH(D221,$A$3:$A$14,0))+ABS(B221-D221)*INDEX(C$3:C$14,MATCH(C221,$A$3:$A$14,0)))/(D221-C221),INDEX(C$3:C$14,MATCH(B221,$A$3:$A$14,0))),IF(E221=2,IF(ISERROR(MATCH(B221,$A$3:$A$14,0)),((B221-C221)*INDEX(D$3:D$14,MATCH(D221,$A$3:$A$14,0))+ABS(B221-D221)*INDEX(D$3:D$14,MATCH(C221,$A$3:$A$14,0)))/(D221-C221),INDEX(D$3:D$14,MATCH(B221,$A$3:$A$14,0))),IF(E221=3,IF(ISERROR(MATCH(B221,$A$3:$A$14,0)),((B221-C221)*INDEX(E$3:E$14,MATCH(D221,$A$3:$A$14,0))+ABS(B221-D221)*INDEX(E$3:E$14,MATCH(C221,$A$3:$A$14,0)))/(D221-C221),INDEX(E$3:E$14,MATCH(B221,$A$3:$A$14,0))),IF(E221=4,IF(ISERROR(MATCH(B221,$A$3:$A$14,0)),((B221-C221)*INDEX(F$3:F$14,MATCH(D221,$A$3:$A$14,0))+ABS(B221-D221)*INDEX(F$3:F$14,MATCH(C221,$A$3:$A$14,0)))/(D221-C221),INDEX(F$3:F$14,MATCH(B221,$A$3:$A$14,0))),IF(E221=5,IF(ISERROR(MATCH(B221,$A$3:$A$14,0)),((B221-C221)*INDEX(G$3:G$14,MATCH(D221,$A$3:$A$14,0))+ABS(B221-D221)*INDEX(G$3:G$14,MATCH(C221,$A$3:$A$14,0)))/(D221-C221),INDEX(G$3:G$14,MATCH(B221,$A$3:$A$14,0))),IF(E221=6,IF(ISERROR(MATCH(B221,$A$3:$A$14,0)),((B221-C221)*INDEX(H$3:H$14,MATCH(D221,$A$3:$A$14,0))+ABS(B221-D221)*INDEX(H$3:H$14,MATCH(C221,$A$3:$A$14,0)))/(D221-C221),INDEX(H$3:H$14,MATCH(B221,$A$3:$A$14,0))),IF(E221=7,IF(ISERROR(MATCH(B221,$A$3:$A$14,0)),((B221-C221)*INDEX(I$3:I$14,MATCH(D221,$A$3:$A$14,0))+ABS(B221-D221)*INDEX(I$3:I$14,MATCH(C221,$A$3:$A$14,0)))/(D221-C221),INDEX(I$3:I$14,MATCH(B221,$A$3:$A$14,0))),IF(E221=8,IF(ISERROR(MATCH(B221,$A$3:$A$14,0)),((B221-C221)*INDEX(J$3:J$14,MATCH(D221,$A$3:$A$14,0))+ABS(B221-D221)*INDEX(J$3:J$14,MATCH(C221,$A$3:$A$14,0)))/(D221-C221),INDEX(J$3:J$14,MATCH(B221,$A$3:$A$14,0))),IF(E221=9,IF(ISERROR(MATCH(B221,$A$3:$A$14,0)),((B221-C221)*INDEX(K$3:K$14,MATCH(D221,$A$3:$A$14,0))+ABS(B221-D221)*INDEX(K$3:K$14,MATCH(C221,$A$3:$A$14,0)))/(D221-C221),INDEX(K$3:K$14,MATCH(B221,$A$3:$A$14,0))),IF(E221=0,IF(ISERROR(MATCH(B221,$A$3:$A$14,0)),((B221-C221)*INDEX(L$3:L$14,MATCH(D221,$A$3:$A$14,0))+ABS(B221-D221)*INDEX(L$3:L$14,MATCH(C221,$A$3:$A$14,0)))/(D221-C221),INDEX(L$3:L$14,MATCH(B221,$A$3:$A$14,0))),"Kondensatoen zwischen 0 und 9"))))))))))</f>
        <v>0</v>
      </c>
    </row>
    <row r="222" spans="1:6">
      <c r="A222" s="12">
        <v>203</v>
      </c>
      <c r="B222">
        <f>Eingabe!D203</f>
        <v>0</v>
      </c>
      <c r="C222">
        <f t="array" ref="C222">MAX(IF($A$3:$A$14&lt;=B222,IF($A$3:$A$14&lt;&gt;"",$A$3:$A$14)))</f>
        <v>0</v>
      </c>
      <c r="D222">
        <f t="array" ref="D222">MIN(IF($A$3:$A$14&gt;=B222,IF($A$3:$A$14&lt;&gt;"",$A$3:$A$14)))</f>
        <v>0</v>
      </c>
      <c r="E222">
        <f>Eingabe!C203</f>
        <v>0</v>
      </c>
      <c r="F222">
        <f t="array" ref="F222">IF(E222=1,IF(ISERROR(MATCH(B222,$A$3:$A$14,0)),((B222-C222)*INDEX(C$3:C$14,MATCH(D222,$A$3:$A$14,0))+ABS(B222-D222)*INDEX(C$3:C$14,MATCH(C222,$A$3:$A$14,0)))/(D222-C222),INDEX(C$3:C$14,MATCH(B222,$A$3:$A$14,0))),IF(E222=2,IF(ISERROR(MATCH(B222,$A$3:$A$14,0)),((B222-C222)*INDEX(D$3:D$14,MATCH(D222,$A$3:$A$14,0))+ABS(B222-D222)*INDEX(D$3:D$14,MATCH(C222,$A$3:$A$14,0)))/(D222-C222),INDEX(D$3:D$14,MATCH(B222,$A$3:$A$14,0))),IF(E222=3,IF(ISERROR(MATCH(B222,$A$3:$A$14,0)),((B222-C222)*INDEX(E$3:E$14,MATCH(D222,$A$3:$A$14,0))+ABS(B222-D222)*INDEX(E$3:E$14,MATCH(C222,$A$3:$A$14,0)))/(D222-C222),INDEX(E$3:E$14,MATCH(B222,$A$3:$A$14,0))),IF(E222=4,IF(ISERROR(MATCH(B222,$A$3:$A$14,0)),((B222-C222)*INDEX(F$3:F$14,MATCH(D222,$A$3:$A$14,0))+ABS(B222-D222)*INDEX(F$3:F$14,MATCH(C222,$A$3:$A$14,0)))/(D222-C222),INDEX(F$3:F$14,MATCH(B222,$A$3:$A$14,0))),IF(E222=5,IF(ISERROR(MATCH(B222,$A$3:$A$14,0)),((B222-C222)*INDEX(G$3:G$14,MATCH(D222,$A$3:$A$14,0))+ABS(B222-D222)*INDEX(G$3:G$14,MATCH(C222,$A$3:$A$14,0)))/(D222-C222),INDEX(G$3:G$14,MATCH(B222,$A$3:$A$14,0))),IF(E222=6,IF(ISERROR(MATCH(B222,$A$3:$A$14,0)),((B222-C222)*INDEX(H$3:H$14,MATCH(D222,$A$3:$A$14,0))+ABS(B222-D222)*INDEX(H$3:H$14,MATCH(C222,$A$3:$A$14,0)))/(D222-C222),INDEX(H$3:H$14,MATCH(B222,$A$3:$A$14,0))),IF(E222=7,IF(ISERROR(MATCH(B222,$A$3:$A$14,0)),((B222-C222)*INDEX(I$3:I$14,MATCH(D222,$A$3:$A$14,0))+ABS(B222-D222)*INDEX(I$3:I$14,MATCH(C222,$A$3:$A$14,0)))/(D222-C222),INDEX(I$3:I$14,MATCH(B222,$A$3:$A$14,0))),IF(E222=8,IF(ISERROR(MATCH(B222,$A$3:$A$14,0)),((B222-C222)*INDEX(J$3:J$14,MATCH(D222,$A$3:$A$14,0))+ABS(B222-D222)*INDEX(J$3:J$14,MATCH(C222,$A$3:$A$14,0)))/(D222-C222),INDEX(J$3:J$14,MATCH(B222,$A$3:$A$14,0))),IF(E222=9,IF(ISERROR(MATCH(B222,$A$3:$A$14,0)),((B222-C222)*INDEX(K$3:K$14,MATCH(D222,$A$3:$A$14,0))+ABS(B222-D222)*INDEX(K$3:K$14,MATCH(C222,$A$3:$A$14,0)))/(D222-C222),INDEX(K$3:K$14,MATCH(B222,$A$3:$A$14,0))),IF(E222=0,IF(ISERROR(MATCH(B222,$A$3:$A$14,0)),((B222-C222)*INDEX(L$3:L$14,MATCH(D222,$A$3:$A$14,0))+ABS(B222-D222)*INDEX(L$3:L$14,MATCH(C222,$A$3:$A$14,0)))/(D222-C222),INDEX(L$3:L$14,MATCH(B222,$A$3:$A$14,0))),"Kondensatoen zwischen 0 und 9"))))))))))</f>
        <v>0</v>
      </c>
    </row>
    <row r="223" spans="1:6">
      <c r="A223" s="12">
        <v>204</v>
      </c>
      <c r="B223">
        <f>Eingabe!D204</f>
        <v>0</v>
      </c>
      <c r="C223">
        <f t="array" ref="C223">MAX(IF($A$3:$A$14&lt;=B223,IF($A$3:$A$14&lt;&gt;"",$A$3:$A$14)))</f>
        <v>0</v>
      </c>
      <c r="D223">
        <f t="array" ref="D223">MIN(IF($A$3:$A$14&gt;=B223,IF($A$3:$A$14&lt;&gt;"",$A$3:$A$14)))</f>
        <v>0</v>
      </c>
      <c r="E223">
        <f>Eingabe!C204</f>
        <v>0</v>
      </c>
      <c r="F223">
        <f t="array" ref="F223">IF(E223=1,IF(ISERROR(MATCH(B223,$A$3:$A$14,0)),((B223-C223)*INDEX(C$3:C$14,MATCH(D223,$A$3:$A$14,0))+ABS(B223-D223)*INDEX(C$3:C$14,MATCH(C223,$A$3:$A$14,0)))/(D223-C223),INDEX(C$3:C$14,MATCH(B223,$A$3:$A$14,0))),IF(E223=2,IF(ISERROR(MATCH(B223,$A$3:$A$14,0)),((B223-C223)*INDEX(D$3:D$14,MATCH(D223,$A$3:$A$14,0))+ABS(B223-D223)*INDEX(D$3:D$14,MATCH(C223,$A$3:$A$14,0)))/(D223-C223),INDEX(D$3:D$14,MATCH(B223,$A$3:$A$14,0))),IF(E223=3,IF(ISERROR(MATCH(B223,$A$3:$A$14,0)),((B223-C223)*INDEX(E$3:E$14,MATCH(D223,$A$3:$A$14,0))+ABS(B223-D223)*INDEX(E$3:E$14,MATCH(C223,$A$3:$A$14,0)))/(D223-C223),INDEX(E$3:E$14,MATCH(B223,$A$3:$A$14,0))),IF(E223=4,IF(ISERROR(MATCH(B223,$A$3:$A$14,0)),((B223-C223)*INDEX(F$3:F$14,MATCH(D223,$A$3:$A$14,0))+ABS(B223-D223)*INDEX(F$3:F$14,MATCH(C223,$A$3:$A$14,0)))/(D223-C223),INDEX(F$3:F$14,MATCH(B223,$A$3:$A$14,0))),IF(E223=5,IF(ISERROR(MATCH(B223,$A$3:$A$14,0)),((B223-C223)*INDEX(G$3:G$14,MATCH(D223,$A$3:$A$14,0))+ABS(B223-D223)*INDEX(G$3:G$14,MATCH(C223,$A$3:$A$14,0)))/(D223-C223),INDEX(G$3:G$14,MATCH(B223,$A$3:$A$14,0))),IF(E223=6,IF(ISERROR(MATCH(B223,$A$3:$A$14,0)),((B223-C223)*INDEX(H$3:H$14,MATCH(D223,$A$3:$A$14,0))+ABS(B223-D223)*INDEX(H$3:H$14,MATCH(C223,$A$3:$A$14,0)))/(D223-C223),INDEX(H$3:H$14,MATCH(B223,$A$3:$A$14,0))),IF(E223=7,IF(ISERROR(MATCH(B223,$A$3:$A$14,0)),((B223-C223)*INDEX(I$3:I$14,MATCH(D223,$A$3:$A$14,0))+ABS(B223-D223)*INDEX(I$3:I$14,MATCH(C223,$A$3:$A$14,0)))/(D223-C223),INDEX(I$3:I$14,MATCH(B223,$A$3:$A$14,0))),IF(E223=8,IF(ISERROR(MATCH(B223,$A$3:$A$14,0)),((B223-C223)*INDEX(J$3:J$14,MATCH(D223,$A$3:$A$14,0))+ABS(B223-D223)*INDEX(J$3:J$14,MATCH(C223,$A$3:$A$14,0)))/(D223-C223),INDEX(J$3:J$14,MATCH(B223,$A$3:$A$14,0))),IF(E223=9,IF(ISERROR(MATCH(B223,$A$3:$A$14,0)),((B223-C223)*INDEX(K$3:K$14,MATCH(D223,$A$3:$A$14,0))+ABS(B223-D223)*INDEX(K$3:K$14,MATCH(C223,$A$3:$A$14,0)))/(D223-C223),INDEX(K$3:K$14,MATCH(B223,$A$3:$A$14,0))),IF(E223=0,IF(ISERROR(MATCH(B223,$A$3:$A$14,0)),((B223-C223)*INDEX(L$3:L$14,MATCH(D223,$A$3:$A$14,0))+ABS(B223-D223)*INDEX(L$3:L$14,MATCH(C223,$A$3:$A$14,0)))/(D223-C223),INDEX(L$3:L$14,MATCH(B223,$A$3:$A$14,0))),"Kondensatoen zwischen 0 und 9"))))))))))</f>
        <v>0</v>
      </c>
    </row>
    <row r="224" spans="1:6">
      <c r="A224" s="12">
        <v>205</v>
      </c>
      <c r="B224">
        <f>Eingabe!D205</f>
        <v>0</v>
      </c>
      <c r="C224">
        <f t="array" ref="C224">MAX(IF($A$3:$A$14&lt;=B224,IF($A$3:$A$14&lt;&gt;"",$A$3:$A$14)))</f>
        <v>0</v>
      </c>
      <c r="D224">
        <f t="array" ref="D224">MIN(IF($A$3:$A$14&gt;=B224,IF($A$3:$A$14&lt;&gt;"",$A$3:$A$14)))</f>
        <v>0</v>
      </c>
      <c r="E224">
        <f>Eingabe!C205</f>
        <v>0</v>
      </c>
      <c r="F224">
        <f t="array" ref="F224">IF(E224=1,IF(ISERROR(MATCH(B224,$A$3:$A$14,0)),((B224-C224)*INDEX(C$3:C$14,MATCH(D224,$A$3:$A$14,0))+ABS(B224-D224)*INDEX(C$3:C$14,MATCH(C224,$A$3:$A$14,0)))/(D224-C224),INDEX(C$3:C$14,MATCH(B224,$A$3:$A$14,0))),IF(E224=2,IF(ISERROR(MATCH(B224,$A$3:$A$14,0)),((B224-C224)*INDEX(D$3:D$14,MATCH(D224,$A$3:$A$14,0))+ABS(B224-D224)*INDEX(D$3:D$14,MATCH(C224,$A$3:$A$14,0)))/(D224-C224),INDEX(D$3:D$14,MATCH(B224,$A$3:$A$14,0))),IF(E224=3,IF(ISERROR(MATCH(B224,$A$3:$A$14,0)),((B224-C224)*INDEX(E$3:E$14,MATCH(D224,$A$3:$A$14,0))+ABS(B224-D224)*INDEX(E$3:E$14,MATCH(C224,$A$3:$A$14,0)))/(D224-C224),INDEX(E$3:E$14,MATCH(B224,$A$3:$A$14,0))),IF(E224=4,IF(ISERROR(MATCH(B224,$A$3:$A$14,0)),((B224-C224)*INDEX(F$3:F$14,MATCH(D224,$A$3:$A$14,0))+ABS(B224-D224)*INDEX(F$3:F$14,MATCH(C224,$A$3:$A$14,0)))/(D224-C224),INDEX(F$3:F$14,MATCH(B224,$A$3:$A$14,0))),IF(E224=5,IF(ISERROR(MATCH(B224,$A$3:$A$14,0)),((B224-C224)*INDEX(G$3:G$14,MATCH(D224,$A$3:$A$14,0))+ABS(B224-D224)*INDEX(G$3:G$14,MATCH(C224,$A$3:$A$14,0)))/(D224-C224),INDEX(G$3:G$14,MATCH(B224,$A$3:$A$14,0))),IF(E224=6,IF(ISERROR(MATCH(B224,$A$3:$A$14,0)),((B224-C224)*INDEX(H$3:H$14,MATCH(D224,$A$3:$A$14,0))+ABS(B224-D224)*INDEX(H$3:H$14,MATCH(C224,$A$3:$A$14,0)))/(D224-C224),INDEX(H$3:H$14,MATCH(B224,$A$3:$A$14,0))),IF(E224=7,IF(ISERROR(MATCH(B224,$A$3:$A$14,0)),((B224-C224)*INDEX(I$3:I$14,MATCH(D224,$A$3:$A$14,0))+ABS(B224-D224)*INDEX(I$3:I$14,MATCH(C224,$A$3:$A$14,0)))/(D224-C224),INDEX(I$3:I$14,MATCH(B224,$A$3:$A$14,0))),IF(E224=8,IF(ISERROR(MATCH(B224,$A$3:$A$14,0)),((B224-C224)*INDEX(J$3:J$14,MATCH(D224,$A$3:$A$14,0))+ABS(B224-D224)*INDEX(J$3:J$14,MATCH(C224,$A$3:$A$14,0)))/(D224-C224),INDEX(J$3:J$14,MATCH(B224,$A$3:$A$14,0))),IF(E224=9,IF(ISERROR(MATCH(B224,$A$3:$A$14,0)),((B224-C224)*INDEX(K$3:K$14,MATCH(D224,$A$3:$A$14,0))+ABS(B224-D224)*INDEX(K$3:K$14,MATCH(C224,$A$3:$A$14,0)))/(D224-C224),INDEX(K$3:K$14,MATCH(B224,$A$3:$A$14,0))),IF(E224=0,IF(ISERROR(MATCH(B224,$A$3:$A$14,0)),((B224-C224)*INDEX(L$3:L$14,MATCH(D224,$A$3:$A$14,0))+ABS(B224-D224)*INDEX(L$3:L$14,MATCH(C224,$A$3:$A$14,0)))/(D224-C224),INDEX(L$3:L$14,MATCH(B224,$A$3:$A$14,0))),"Kondensatoen zwischen 0 und 9"))))))))))</f>
        <v>0</v>
      </c>
    </row>
    <row r="225" spans="1:6">
      <c r="A225" s="12">
        <v>206</v>
      </c>
      <c r="B225">
        <f>Eingabe!D206</f>
        <v>0</v>
      </c>
      <c r="C225">
        <f t="array" ref="C225">MAX(IF($A$3:$A$14&lt;=B225,IF($A$3:$A$14&lt;&gt;"",$A$3:$A$14)))</f>
        <v>0</v>
      </c>
      <c r="D225">
        <f t="array" ref="D225">MIN(IF($A$3:$A$14&gt;=B225,IF($A$3:$A$14&lt;&gt;"",$A$3:$A$14)))</f>
        <v>0</v>
      </c>
      <c r="E225">
        <f>Eingabe!C206</f>
        <v>0</v>
      </c>
      <c r="F225">
        <f t="array" ref="F225">IF(E225=1,IF(ISERROR(MATCH(B225,$A$3:$A$14,0)),((B225-C225)*INDEX(C$3:C$14,MATCH(D225,$A$3:$A$14,0))+ABS(B225-D225)*INDEX(C$3:C$14,MATCH(C225,$A$3:$A$14,0)))/(D225-C225),INDEX(C$3:C$14,MATCH(B225,$A$3:$A$14,0))),IF(E225=2,IF(ISERROR(MATCH(B225,$A$3:$A$14,0)),((B225-C225)*INDEX(D$3:D$14,MATCH(D225,$A$3:$A$14,0))+ABS(B225-D225)*INDEX(D$3:D$14,MATCH(C225,$A$3:$A$14,0)))/(D225-C225),INDEX(D$3:D$14,MATCH(B225,$A$3:$A$14,0))),IF(E225=3,IF(ISERROR(MATCH(B225,$A$3:$A$14,0)),((B225-C225)*INDEX(E$3:E$14,MATCH(D225,$A$3:$A$14,0))+ABS(B225-D225)*INDEX(E$3:E$14,MATCH(C225,$A$3:$A$14,0)))/(D225-C225),INDEX(E$3:E$14,MATCH(B225,$A$3:$A$14,0))),IF(E225=4,IF(ISERROR(MATCH(B225,$A$3:$A$14,0)),((B225-C225)*INDEX(F$3:F$14,MATCH(D225,$A$3:$A$14,0))+ABS(B225-D225)*INDEX(F$3:F$14,MATCH(C225,$A$3:$A$14,0)))/(D225-C225),INDEX(F$3:F$14,MATCH(B225,$A$3:$A$14,0))),IF(E225=5,IF(ISERROR(MATCH(B225,$A$3:$A$14,0)),((B225-C225)*INDEX(G$3:G$14,MATCH(D225,$A$3:$A$14,0))+ABS(B225-D225)*INDEX(G$3:G$14,MATCH(C225,$A$3:$A$14,0)))/(D225-C225),INDEX(G$3:G$14,MATCH(B225,$A$3:$A$14,0))),IF(E225=6,IF(ISERROR(MATCH(B225,$A$3:$A$14,0)),((B225-C225)*INDEX(H$3:H$14,MATCH(D225,$A$3:$A$14,0))+ABS(B225-D225)*INDEX(H$3:H$14,MATCH(C225,$A$3:$A$14,0)))/(D225-C225),INDEX(H$3:H$14,MATCH(B225,$A$3:$A$14,0))),IF(E225=7,IF(ISERROR(MATCH(B225,$A$3:$A$14,0)),((B225-C225)*INDEX(I$3:I$14,MATCH(D225,$A$3:$A$14,0))+ABS(B225-D225)*INDEX(I$3:I$14,MATCH(C225,$A$3:$A$14,0)))/(D225-C225),INDEX(I$3:I$14,MATCH(B225,$A$3:$A$14,0))),IF(E225=8,IF(ISERROR(MATCH(B225,$A$3:$A$14,0)),((B225-C225)*INDEX(J$3:J$14,MATCH(D225,$A$3:$A$14,0))+ABS(B225-D225)*INDEX(J$3:J$14,MATCH(C225,$A$3:$A$14,0)))/(D225-C225),INDEX(J$3:J$14,MATCH(B225,$A$3:$A$14,0))),IF(E225=9,IF(ISERROR(MATCH(B225,$A$3:$A$14,0)),((B225-C225)*INDEX(K$3:K$14,MATCH(D225,$A$3:$A$14,0))+ABS(B225-D225)*INDEX(K$3:K$14,MATCH(C225,$A$3:$A$14,0)))/(D225-C225),INDEX(K$3:K$14,MATCH(B225,$A$3:$A$14,0))),IF(E225=0,IF(ISERROR(MATCH(B225,$A$3:$A$14,0)),((B225-C225)*INDEX(L$3:L$14,MATCH(D225,$A$3:$A$14,0))+ABS(B225-D225)*INDEX(L$3:L$14,MATCH(C225,$A$3:$A$14,0)))/(D225-C225),INDEX(L$3:L$14,MATCH(B225,$A$3:$A$14,0))),"Kondensatoen zwischen 0 und 9"))))))))))</f>
        <v>0</v>
      </c>
    </row>
    <row r="226" spans="1:6">
      <c r="A226" s="12">
        <v>207</v>
      </c>
      <c r="B226">
        <f>Eingabe!D207</f>
        <v>0</v>
      </c>
      <c r="C226">
        <f t="array" ref="C226">MAX(IF($A$3:$A$14&lt;=B226,IF($A$3:$A$14&lt;&gt;"",$A$3:$A$14)))</f>
        <v>0</v>
      </c>
      <c r="D226">
        <f t="array" ref="D226">MIN(IF($A$3:$A$14&gt;=B226,IF($A$3:$A$14&lt;&gt;"",$A$3:$A$14)))</f>
        <v>0</v>
      </c>
      <c r="E226">
        <f>Eingabe!C207</f>
        <v>0</v>
      </c>
      <c r="F226">
        <f t="array" ref="F226">IF(E226=1,IF(ISERROR(MATCH(B226,$A$3:$A$14,0)),((B226-C226)*INDEX(C$3:C$14,MATCH(D226,$A$3:$A$14,0))+ABS(B226-D226)*INDEX(C$3:C$14,MATCH(C226,$A$3:$A$14,0)))/(D226-C226),INDEX(C$3:C$14,MATCH(B226,$A$3:$A$14,0))),IF(E226=2,IF(ISERROR(MATCH(B226,$A$3:$A$14,0)),((B226-C226)*INDEX(D$3:D$14,MATCH(D226,$A$3:$A$14,0))+ABS(B226-D226)*INDEX(D$3:D$14,MATCH(C226,$A$3:$A$14,0)))/(D226-C226),INDEX(D$3:D$14,MATCH(B226,$A$3:$A$14,0))),IF(E226=3,IF(ISERROR(MATCH(B226,$A$3:$A$14,0)),((B226-C226)*INDEX(E$3:E$14,MATCH(D226,$A$3:$A$14,0))+ABS(B226-D226)*INDEX(E$3:E$14,MATCH(C226,$A$3:$A$14,0)))/(D226-C226),INDEX(E$3:E$14,MATCH(B226,$A$3:$A$14,0))),IF(E226=4,IF(ISERROR(MATCH(B226,$A$3:$A$14,0)),((B226-C226)*INDEX(F$3:F$14,MATCH(D226,$A$3:$A$14,0))+ABS(B226-D226)*INDEX(F$3:F$14,MATCH(C226,$A$3:$A$14,0)))/(D226-C226),INDEX(F$3:F$14,MATCH(B226,$A$3:$A$14,0))),IF(E226=5,IF(ISERROR(MATCH(B226,$A$3:$A$14,0)),((B226-C226)*INDEX(G$3:G$14,MATCH(D226,$A$3:$A$14,0))+ABS(B226-D226)*INDEX(G$3:G$14,MATCH(C226,$A$3:$A$14,0)))/(D226-C226),INDEX(G$3:G$14,MATCH(B226,$A$3:$A$14,0))),IF(E226=6,IF(ISERROR(MATCH(B226,$A$3:$A$14,0)),((B226-C226)*INDEX(H$3:H$14,MATCH(D226,$A$3:$A$14,0))+ABS(B226-D226)*INDEX(H$3:H$14,MATCH(C226,$A$3:$A$14,0)))/(D226-C226),INDEX(H$3:H$14,MATCH(B226,$A$3:$A$14,0))),IF(E226=7,IF(ISERROR(MATCH(B226,$A$3:$A$14,0)),((B226-C226)*INDEX(I$3:I$14,MATCH(D226,$A$3:$A$14,0))+ABS(B226-D226)*INDEX(I$3:I$14,MATCH(C226,$A$3:$A$14,0)))/(D226-C226),INDEX(I$3:I$14,MATCH(B226,$A$3:$A$14,0))),IF(E226=8,IF(ISERROR(MATCH(B226,$A$3:$A$14,0)),((B226-C226)*INDEX(J$3:J$14,MATCH(D226,$A$3:$A$14,0))+ABS(B226-D226)*INDEX(J$3:J$14,MATCH(C226,$A$3:$A$14,0)))/(D226-C226),INDEX(J$3:J$14,MATCH(B226,$A$3:$A$14,0))),IF(E226=9,IF(ISERROR(MATCH(B226,$A$3:$A$14,0)),((B226-C226)*INDEX(K$3:K$14,MATCH(D226,$A$3:$A$14,0))+ABS(B226-D226)*INDEX(K$3:K$14,MATCH(C226,$A$3:$A$14,0)))/(D226-C226),INDEX(K$3:K$14,MATCH(B226,$A$3:$A$14,0))),IF(E226=0,IF(ISERROR(MATCH(B226,$A$3:$A$14,0)),((B226-C226)*INDEX(L$3:L$14,MATCH(D226,$A$3:$A$14,0))+ABS(B226-D226)*INDEX(L$3:L$14,MATCH(C226,$A$3:$A$14,0)))/(D226-C226),INDEX(L$3:L$14,MATCH(B226,$A$3:$A$14,0))),"Kondensatoen zwischen 0 und 9"))))))))))</f>
        <v>0</v>
      </c>
    </row>
    <row r="227" spans="1:6">
      <c r="A227" s="12">
        <v>208</v>
      </c>
      <c r="B227">
        <f>Eingabe!D208</f>
        <v>0</v>
      </c>
      <c r="C227">
        <f t="array" ref="C227">MAX(IF($A$3:$A$14&lt;=B227,IF($A$3:$A$14&lt;&gt;"",$A$3:$A$14)))</f>
        <v>0</v>
      </c>
      <c r="D227">
        <f t="array" ref="D227">MIN(IF($A$3:$A$14&gt;=B227,IF($A$3:$A$14&lt;&gt;"",$A$3:$A$14)))</f>
        <v>0</v>
      </c>
      <c r="E227">
        <f>Eingabe!C208</f>
        <v>0</v>
      </c>
      <c r="F227">
        <f t="array" ref="F227">IF(E227=1,IF(ISERROR(MATCH(B227,$A$3:$A$14,0)),((B227-C227)*INDEX(C$3:C$14,MATCH(D227,$A$3:$A$14,0))+ABS(B227-D227)*INDEX(C$3:C$14,MATCH(C227,$A$3:$A$14,0)))/(D227-C227),INDEX(C$3:C$14,MATCH(B227,$A$3:$A$14,0))),IF(E227=2,IF(ISERROR(MATCH(B227,$A$3:$A$14,0)),((B227-C227)*INDEX(D$3:D$14,MATCH(D227,$A$3:$A$14,0))+ABS(B227-D227)*INDEX(D$3:D$14,MATCH(C227,$A$3:$A$14,0)))/(D227-C227),INDEX(D$3:D$14,MATCH(B227,$A$3:$A$14,0))),IF(E227=3,IF(ISERROR(MATCH(B227,$A$3:$A$14,0)),((B227-C227)*INDEX(E$3:E$14,MATCH(D227,$A$3:$A$14,0))+ABS(B227-D227)*INDEX(E$3:E$14,MATCH(C227,$A$3:$A$14,0)))/(D227-C227),INDEX(E$3:E$14,MATCH(B227,$A$3:$A$14,0))),IF(E227=4,IF(ISERROR(MATCH(B227,$A$3:$A$14,0)),((B227-C227)*INDEX(F$3:F$14,MATCH(D227,$A$3:$A$14,0))+ABS(B227-D227)*INDEX(F$3:F$14,MATCH(C227,$A$3:$A$14,0)))/(D227-C227),INDEX(F$3:F$14,MATCH(B227,$A$3:$A$14,0))),IF(E227=5,IF(ISERROR(MATCH(B227,$A$3:$A$14,0)),((B227-C227)*INDEX(G$3:G$14,MATCH(D227,$A$3:$A$14,0))+ABS(B227-D227)*INDEX(G$3:G$14,MATCH(C227,$A$3:$A$14,0)))/(D227-C227),INDEX(G$3:G$14,MATCH(B227,$A$3:$A$14,0))),IF(E227=6,IF(ISERROR(MATCH(B227,$A$3:$A$14,0)),((B227-C227)*INDEX(H$3:H$14,MATCH(D227,$A$3:$A$14,0))+ABS(B227-D227)*INDEX(H$3:H$14,MATCH(C227,$A$3:$A$14,0)))/(D227-C227),INDEX(H$3:H$14,MATCH(B227,$A$3:$A$14,0))),IF(E227=7,IF(ISERROR(MATCH(B227,$A$3:$A$14,0)),((B227-C227)*INDEX(I$3:I$14,MATCH(D227,$A$3:$A$14,0))+ABS(B227-D227)*INDEX(I$3:I$14,MATCH(C227,$A$3:$A$14,0)))/(D227-C227),INDEX(I$3:I$14,MATCH(B227,$A$3:$A$14,0))),IF(E227=8,IF(ISERROR(MATCH(B227,$A$3:$A$14,0)),((B227-C227)*INDEX(J$3:J$14,MATCH(D227,$A$3:$A$14,0))+ABS(B227-D227)*INDEX(J$3:J$14,MATCH(C227,$A$3:$A$14,0)))/(D227-C227),INDEX(J$3:J$14,MATCH(B227,$A$3:$A$14,0))),IF(E227=9,IF(ISERROR(MATCH(B227,$A$3:$A$14,0)),((B227-C227)*INDEX(K$3:K$14,MATCH(D227,$A$3:$A$14,0))+ABS(B227-D227)*INDEX(K$3:K$14,MATCH(C227,$A$3:$A$14,0)))/(D227-C227),INDEX(K$3:K$14,MATCH(B227,$A$3:$A$14,0))),IF(E227=0,IF(ISERROR(MATCH(B227,$A$3:$A$14,0)),((B227-C227)*INDEX(L$3:L$14,MATCH(D227,$A$3:$A$14,0))+ABS(B227-D227)*INDEX(L$3:L$14,MATCH(C227,$A$3:$A$14,0)))/(D227-C227),INDEX(L$3:L$14,MATCH(B227,$A$3:$A$14,0))),"Kondensatoen zwischen 0 und 9"))))))))))</f>
        <v>0</v>
      </c>
    </row>
    <row r="228" spans="1:6">
      <c r="A228" s="12">
        <v>209</v>
      </c>
      <c r="B228">
        <f>Eingabe!D209</f>
        <v>0</v>
      </c>
      <c r="C228">
        <f t="array" ref="C228">MAX(IF($A$3:$A$14&lt;=B228,IF($A$3:$A$14&lt;&gt;"",$A$3:$A$14)))</f>
        <v>0</v>
      </c>
      <c r="D228">
        <f t="array" ref="D228">MIN(IF($A$3:$A$14&gt;=B228,IF($A$3:$A$14&lt;&gt;"",$A$3:$A$14)))</f>
        <v>0</v>
      </c>
      <c r="E228">
        <f>Eingabe!C209</f>
        <v>0</v>
      </c>
      <c r="F228">
        <f t="array" ref="F228">IF(E228=1,IF(ISERROR(MATCH(B228,$A$3:$A$14,0)),((B228-C228)*INDEX(C$3:C$14,MATCH(D228,$A$3:$A$14,0))+ABS(B228-D228)*INDEX(C$3:C$14,MATCH(C228,$A$3:$A$14,0)))/(D228-C228),INDEX(C$3:C$14,MATCH(B228,$A$3:$A$14,0))),IF(E228=2,IF(ISERROR(MATCH(B228,$A$3:$A$14,0)),((B228-C228)*INDEX(D$3:D$14,MATCH(D228,$A$3:$A$14,0))+ABS(B228-D228)*INDEX(D$3:D$14,MATCH(C228,$A$3:$A$14,0)))/(D228-C228),INDEX(D$3:D$14,MATCH(B228,$A$3:$A$14,0))),IF(E228=3,IF(ISERROR(MATCH(B228,$A$3:$A$14,0)),((B228-C228)*INDEX(E$3:E$14,MATCH(D228,$A$3:$A$14,0))+ABS(B228-D228)*INDEX(E$3:E$14,MATCH(C228,$A$3:$A$14,0)))/(D228-C228),INDEX(E$3:E$14,MATCH(B228,$A$3:$A$14,0))),IF(E228=4,IF(ISERROR(MATCH(B228,$A$3:$A$14,0)),((B228-C228)*INDEX(F$3:F$14,MATCH(D228,$A$3:$A$14,0))+ABS(B228-D228)*INDEX(F$3:F$14,MATCH(C228,$A$3:$A$14,0)))/(D228-C228),INDEX(F$3:F$14,MATCH(B228,$A$3:$A$14,0))),IF(E228=5,IF(ISERROR(MATCH(B228,$A$3:$A$14,0)),((B228-C228)*INDEX(G$3:G$14,MATCH(D228,$A$3:$A$14,0))+ABS(B228-D228)*INDEX(G$3:G$14,MATCH(C228,$A$3:$A$14,0)))/(D228-C228),INDEX(G$3:G$14,MATCH(B228,$A$3:$A$14,0))),IF(E228=6,IF(ISERROR(MATCH(B228,$A$3:$A$14,0)),((B228-C228)*INDEX(H$3:H$14,MATCH(D228,$A$3:$A$14,0))+ABS(B228-D228)*INDEX(H$3:H$14,MATCH(C228,$A$3:$A$14,0)))/(D228-C228),INDEX(H$3:H$14,MATCH(B228,$A$3:$A$14,0))),IF(E228=7,IF(ISERROR(MATCH(B228,$A$3:$A$14,0)),((B228-C228)*INDEX(I$3:I$14,MATCH(D228,$A$3:$A$14,0))+ABS(B228-D228)*INDEX(I$3:I$14,MATCH(C228,$A$3:$A$14,0)))/(D228-C228),INDEX(I$3:I$14,MATCH(B228,$A$3:$A$14,0))),IF(E228=8,IF(ISERROR(MATCH(B228,$A$3:$A$14,0)),((B228-C228)*INDEX(J$3:J$14,MATCH(D228,$A$3:$A$14,0))+ABS(B228-D228)*INDEX(J$3:J$14,MATCH(C228,$A$3:$A$14,0)))/(D228-C228),INDEX(J$3:J$14,MATCH(B228,$A$3:$A$14,0))),IF(E228=9,IF(ISERROR(MATCH(B228,$A$3:$A$14,0)),((B228-C228)*INDEX(K$3:K$14,MATCH(D228,$A$3:$A$14,0))+ABS(B228-D228)*INDEX(K$3:K$14,MATCH(C228,$A$3:$A$14,0)))/(D228-C228),INDEX(K$3:K$14,MATCH(B228,$A$3:$A$14,0))),IF(E228=0,IF(ISERROR(MATCH(B228,$A$3:$A$14,0)),((B228-C228)*INDEX(L$3:L$14,MATCH(D228,$A$3:$A$14,0))+ABS(B228-D228)*INDEX(L$3:L$14,MATCH(C228,$A$3:$A$14,0)))/(D228-C228),INDEX(L$3:L$14,MATCH(B228,$A$3:$A$14,0))),"Kondensatoen zwischen 0 und 9"))))))))))</f>
        <v>0</v>
      </c>
    </row>
    <row r="229" spans="1:6">
      <c r="A229" s="12">
        <v>210</v>
      </c>
      <c r="B229">
        <f>Eingabe!D210</f>
        <v>0</v>
      </c>
      <c r="C229">
        <f t="array" ref="C229">MAX(IF($A$3:$A$14&lt;=B229,IF($A$3:$A$14&lt;&gt;"",$A$3:$A$14)))</f>
        <v>0</v>
      </c>
      <c r="D229">
        <f t="array" ref="D229">MIN(IF($A$3:$A$14&gt;=B229,IF($A$3:$A$14&lt;&gt;"",$A$3:$A$14)))</f>
        <v>0</v>
      </c>
      <c r="E229">
        <f>Eingabe!C210</f>
        <v>0</v>
      </c>
      <c r="F229">
        <f t="array" ref="F229">IF(E229=1,IF(ISERROR(MATCH(B229,$A$3:$A$14,0)),((B229-C229)*INDEX(C$3:C$14,MATCH(D229,$A$3:$A$14,0))+ABS(B229-D229)*INDEX(C$3:C$14,MATCH(C229,$A$3:$A$14,0)))/(D229-C229),INDEX(C$3:C$14,MATCH(B229,$A$3:$A$14,0))),IF(E229=2,IF(ISERROR(MATCH(B229,$A$3:$A$14,0)),((B229-C229)*INDEX(D$3:D$14,MATCH(D229,$A$3:$A$14,0))+ABS(B229-D229)*INDEX(D$3:D$14,MATCH(C229,$A$3:$A$14,0)))/(D229-C229),INDEX(D$3:D$14,MATCH(B229,$A$3:$A$14,0))),IF(E229=3,IF(ISERROR(MATCH(B229,$A$3:$A$14,0)),((B229-C229)*INDEX(E$3:E$14,MATCH(D229,$A$3:$A$14,0))+ABS(B229-D229)*INDEX(E$3:E$14,MATCH(C229,$A$3:$A$14,0)))/(D229-C229),INDEX(E$3:E$14,MATCH(B229,$A$3:$A$14,0))),IF(E229=4,IF(ISERROR(MATCH(B229,$A$3:$A$14,0)),((B229-C229)*INDEX(F$3:F$14,MATCH(D229,$A$3:$A$14,0))+ABS(B229-D229)*INDEX(F$3:F$14,MATCH(C229,$A$3:$A$14,0)))/(D229-C229),INDEX(F$3:F$14,MATCH(B229,$A$3:$A$14,0))),IF(E229=5,IF(ISERROR(MATCH(B229,$A$3:$A$14,0)),((B229-C229)*INDEX(G$3:G$14,MATCH(D229,$A$3:$A$14,0))+ABS(B229-D229)*INDEX(G$3:G$14,MATCH(C229,$A$3:$A$14,0)))/(D229-C229),INDEX(G$3:G$14,MATCH(B229,$A$3:$A$14,0))),IF(E229=6,IF(ISERROR(MATCH(B229,$A$3:$A$14,0)),((B229-C229)*INDEX(H$3:H$14,MATCH(D229,$A$3:$A$14,0))+ABS(B229-D229)*INDEX(H$3:H$14,MATCH(C229,$A$3:$A$14,0)))/(D229-C229),INDEX(H$3:H$14,MATCH(B229,$A$3:$A$14,0))),IF(E229=7,IF(ISERROR(MATCH(B229,$A$3:$A$14,0)),((B229-C229)*INDEX(I$3:I$14,MATCH(D229,$A$3:$A$14,0))+ABS(B229-D229)*INDEX(I$3:I$14,MATCH(C229,$A$3:$A$14,0)))/(D229-C229),INDEX(I$3:I$14,MATCH(B229,$A$3:$A$14,0))),IF(E229=8,IF(ISERROR(MATCH(B229,$A$3:$A$14,0)),((B229-C229)*INDEX(J$3:J$14,MATCH(D229,$A$3:$A$14,0))+ABS(B229-D229)*INDEX(J$3:J$14,MATCH(C229,$A$3:$A$14,0)))/(D229-C229),INDEX(J$3:J$14,MATCH(B229,$A$3:$A$14,0))),IF(E229=9,IF(ISERROR(MATCH(B229,$A$3:$A$14,0)),((B229-C229)*INDEX(K$3:K$14,MATCH(D229,$A$3:$A$14,0))+ABS(B229-D229)*INDEX(K$3:K$14,MATCH(C229,$A$3:$A$14,0)))/(D229-C229),INDEX(K$3:K$14,MATCH(B229,$A$3:$A$14,0))),IF(E229=0,IF(ISERROR(MATCH(B229,$A$3:$A$14,0)),((B229-C229)*INDEX(L$3:L$14,MATCH(D229,$A$3:$A$14,0))+ABS(B229-D229)*INDEX(L$3:L$14,MATCH(C229,$A$3:$A$14,0)))/(D229-C229),INDEX(L$3:L$14,MATCH(B229,$A$3:$A$14,0))),"Kondensatoen zwischen 0 und 9"))))))))))</f>
        <v>0</v>
      </c>
    </row>
    <row r="230" spans="1:6">
      <c r="A230" s="12">
        <v>211</v>
      </c>
      <c r="B230">
        <f>Eingabe!D211</f>
        <v>0</v>
      </c>
      <c r="C230">
        <f t="array" ref="C230">MAX(IF($A$3:$A$14&lt;=B230,IF($A$3:$A$14&lt;&gt;"",$A$3:$A$14)))</f>
        <v>0</v>
      </c>
      <c r="D230">
        <f t="array" ref="D230">MIN(IF($A$3:$A$14&gt;=B230,IF($A$3:$A$14&lt;&gt;"",$A$3:$A$14)))</f>
        <v>0</v>
      </c>
      <c r="E230">
        <f>Eingabe!C211</f>
        <v>0</v>
      </c>
      <c r="F230">
        <f t="array" ref="F230">IF(E230=1,IF(ISERROR(MATCH(B230,$A$3:$A$14,0)),((B230-C230)*INDEX(C$3:C$14,MATCH(D230,$A$3:$A$14,0))+ABS(B230-D230)*INDEX(C$3:C$14,MATCH(C230,$A$3:$A$14,0)))/(D230-C230),INDEX(C$3:C$14,MATCH(B230,$A$3:$A$14,0))),IF(E230=2,IF(ISERROR(MATCH(B230,$A$3:$A$14,0)),((B230-C230)*INDEX(D$3:D$14,MATCH(D230,$A$3:$A$14,0))+ABS(B230-D230)*INDEX(D$3:D$14,MATCH(C230,$A$3:$A$14,0)))/(D230-C230),INDEX(D$3:D$14,MATCH(B230,$A$3:$A$14,0))),IF(E230=3,IF(ISERROR(MATCH(B230,$A$3:$A$14,0)),((B230-C230)*INDEX(E$3:E$14,MATCH(D230,$A$3:$A$14,0))+ABS(B230-D230)*INDEX(E$3:E$14,MATCH(C230,$A$3:$A$14,0)))/(D230-C230),INDEX(E$3:E$14,MATCH(B230,$A$3:$A$14,0))),IF(E230=4,IF(ISERROR(MATCH(B230,$A$3:$A$14,0)),((B230-C230)*INDEX(F$3:F$14,MATCH(D230,$A$3:$A$14,0))+ABS(B230-D230)*INDEX(F$3:F$14,MATCH(C230,$A$3:$A$14,0)))/(D230-C230),INDEX(F$3:F$14,MATCH(B230,$A$3:$A$14,0))),IF(E230=5,IF(ISERROR(MATCH(B230,$A$3:$A$14,0)),((B230-C230)*INDEX(G$3:G$14,MATCH(D230,$A$3:$A$14,0))+ABS(B230-D230)*INDEX(G$3:G$14,MATCH(C230,$A$3:$A$14,0)))/(D230-C230),INDEX(G$3:G$14,MATCH(B230,$A$3:$A$14,0))),IF(E230=6,IF(ISERROR(MATCH(B230,$A$3:$A$14,0)),((B230-C230)*INDEX(H$3:H$14,MATCH(D230,$A$3:$A$14,0))+ABS(B230-D230)*INDEX(H$3:H$14,MATCH(C230,$A$3:$A$14,0)))/(D230-C230),INDEX(H$3:H$14,MATCH(B230,$A$3:$A$14,0))),IF(E230=7,IF(ISERROR(MATCH(B230,$A$3:$A$14,0)),((B230-C230)*INDEX(I$3:I$14,MATCH(D230,$A$3:$A$14,0))+ABS(B230-D230)*INDEX(I$3:I$14,MATCH(C230,$A$3:$A$14,0)))/(D230-C230),INDEX(I$3:I$14,MATCH(B230,$A$3:$A$14,0))),IF(E230=8,IF(ISERROR(MATCH(B230,$A$3:$A$14,0)),((B230-C230)*INDEX(J$3:J$14,MATCH(D230,$A$3:$A$14,0))+ABS(B230-D230)*INDEX(J$3:J$14,MATCH(C230,$A$3:$A$14,0)))/(D230-C230),INDEX(J$3:J$14,MATCH(B230,$A$3:$A$14,0))),IF(E230=9,IF(ISERROR(MATCH(B230,$A$3:$A$14,0)),((B230-C230)*INDEX(K$3:K$14,MATCH(D230,$A$3:$A$14,0))+ABS(B230-D230)*INDEX(K$3:K$14,MATCH(C230,$A$3:$A$14,0)))/(D230-C230),INDEX(K$3:K$14,MATCH(B230,$A$3:$A$14,0))),IF(E230=0,IF(ISERROR(MATCH(B230,$A$3:$A$14,0)),((B230-C230)*INDEX(L$3:L$14,MATCH(D230,$A$3:$A$14,0))+ABS(B230-D230)*INDEX(L$3:L$14,MATCH(C230,$A$3:$A$14,0)))/(D230-C230),INDEX(L$3:L$14,MATCH(B230,$A$3:$A$14,0))),"Kondensatoen zwischen 0 und 9"))))))))))</f>
        <v>0</v>
      </c>
    </row>
    <row r="231" spans="1:6">
      <c r="A231" s="12">
        <v>212</v>
      </c>
      <c r="B231">
        <f>Eingabe!D212</f>
        <v>0</v>
      </c>
      <c r="C231">
        <f t="array" ref="C231">MAX(IF($A$3:$A$14&lt;=B231,IF($A$3:$A$14&lt;&gt;"",$A$3:$A$14)))</f>
        <v>0</v>
      </c>
      <c r="D231">
        <f t="array" ref="D231">MIN(IF($A$3:$A$14&gt;=B231,IF($A$3:$A$14&lt;&gt;"",$A$3:$A$14)))</f>
        <v>0</v>
      </c>
      <c r="E231">
        <f>Eingabe!C212</f>
        <v>0</v>
      </c>
      <c r="F231">
        <f t="array" ref="F231">IF(E231=1,IF(ISERROR(MATCH(B231,$A$3:$A$14,0)),((B231-C231)*INDEX(C$3:C$14,MATCH(D231,$A$3:$A$14,0))+ABS(B231-D231)*INDEX(C$3:C$14,MATCH(C231,$A$3:$A$14,0)))/(D231-C231),INDEX(C$3:C$14,MATCH(B231,$A$3:$A$14,0))),IF(E231=2,IF(ISERROR(MATCH(B231,$A$3:$A$14,0)),((B231-C231)*INDEX(D$3:D$14,MATCH(D231,$A$3:$A$14,0))+ABS(B231-D231)*INDEX(D$3:D$14,MATCH(C231,$A$3:$A$14,0)))/(D231-C231),INDEX(D$3:D$14,MATCH(B231,$A$3:$A$14,0))),IF(E231=3,IF(ISERROR(MATCH(B231,$A$3:$A$14,0)),((B231-C231)*INDEX(E$3:E$14,MATCH(D231,$A$3:$A$14,0))+ABS(B231-D231)*INDEX(E$3:E$14,MATCH(C231,$A$3:$A$14,0)))/(D231-C231),INDEX(E$3:E$14,MATCH(B231,$A$3:$A$14,0))),IF(E231=4,IF(ISERROR(MATCH(B231,$A$3:$A$14,0)),((B231-C231)*INDEX(F$3:F$14,MATCH(D231,$A$3:$A$14,0))+ABS(B231-D231)*INDEX(F$3:F$14,MATCH(C231,$A$3:$A$14,0)))/(D231-C231),INDEX(F$3:F$14,MATCH(B231,$A$3:$A$14,0))),IF(E231=5,IF(ISERROR(MATCH(B231,$A$3:$A$14,0)),((B231-C231)*INDEX(G$3:G$14,MATCH(D231,$A$3:$A$14,0))+ABS(B231-D231)*INDEX(G$3:G$14,MATCH(C231,$A$3:$A$14,0)))/(D231-C231),INDEX(G$3:G$14,MATCH(B231,$A$3:$A$14,0))),IF(E231=6,IF(ISERROR(MATCH(B231,$A$3:$A$14,0)),((B231-C231)*INDEX(H$3:H$14,MATCH(D231,$A$3:$A$14,0))+ABS(B231-D231)*INDEX(H$3:H$14,MATCH(C231,$A$3:$A$14,0)))/(D231-C231),INDEX(H$3:H$14,MATCH(B231,$A$3:$A$14,0))),IF(E231=7,IF(ISERROR(MATCH(B231,$A$3:$A$14,0)),((B231-C231)*INDEX(I$3:I$14,MATCH(D231,$A$3:$A$14,0))+ABS(B231-D231)*INDEX(I$3:I$14,MATCH(C231,$A$3:$A$14,0)))/(D231-C231),INDEX(I$3:I$14,MATCH(B231,$A$3:$A$14,0))),IF(E231=8,IF(ISERROR(MATCH(B231,$A$3:$A$14,0)),((B231-C231)*INDEX(J$3:J$14,MATCH(D231,$A$3:$A$14,0))+ABS(B231-D231)*INDEX(J$3:J$14,MATCH(C231,$A$3:$A$14,0)))/(D231-C231),INDEX(J$3:J$14,MATCH(B231,$A$3:$A$14,0))),IF(E231=9,IF(ISERROR(MATCH(B231,$A$3:$A$14,0)),((B231-C231)*INDEX(K$3:K$14,MATCH(D231,$A$3:$A$14,0))+ABS(B231-D231)*INDEX(K$3:K$14,MATCH(C231,$A$3:$A$14,0)))/(D231-C231),INDEX(K$3:K$14,MATCH(B231,$A$3:$A$14,0))),IF(E231=0,IF(ISERROR(MATCH(B231,$A$3:$A$14,0)),((B231-C231)*INDEX(L$3:L$14,MATCH(D231,$A$3:$A$14,0))+ABS(B231-D231)*INDEX(L$3:L$14,MATCH(C231,$A$3:$A$14,0)))/(D231-C231),INDEX(L$3:L$14,MATCH(B231,$A$3:$A$14,0))),"Kondensatoen zwischen 0 und 9"))))))))))</f>
        <v>0</v>
      </c>
    </row>
    <row r="232" spans="1:6">
      <c r="A232" s="12">
        <v>213</v>
      </c>
      <c r="B232">
        <f>Eingabe!D213</f>
        <v>0</v>
      </c>
      <c r="C232">
        <f t="array" ref="C232">MAX(IF($A$3:$A$14&lt;=B232,IF($A$3:$A$14&lt;&gt;"",$A$3:$A$14)))</f>
        <v>0</v>
      </c>
      <c r="D232">
        <f t="array" ref="D232">MIN(IF($A$3:$A$14&gt;=B232,IF($A$3:$A$14&lt;&gt;"",$A$3:$A$14)))</f>
        <v>0</v>
      </c>
      <c r="E232">
        <f>Eingabe!C213</f>
        <v>0</v>
      </c>
      <c r="F232">
        <f t="array" ref="F232">IF(E232=1,IF(ISERROR(MATCH(B232,$A$3:$A$14,0)),((B232-C232)*INDEX(C$3:C$14,MATCH(D232,$A$3:$A$14,0))+ABS(B232-D232)*INDEX(C$3:C$14,MATCH(C232,$A$3:$A$14,0)))/(D232-C232),INDEX(C$3:C$14,MATCH(B232,$A$3:$A$14,0))),IF(E232=2,IF(ISERROR(MATCH(B232,$A$3:$A$14,0)),((B232-C232)*INDEX(D$3:D$14,MATCH(D232,$A$3:$A$14,0))+ABS(B232-D232)*INDEX(D$3:D$14,MATCH(C232,$A$3:$A$14,0)))/(D232-C232),INDEX(D$3:D$14,MATCH(B232,$A$3:$A$14,0))),IF(E232=3,IF(ISERROR(MATCH(B232,$A$3:$A$14,0)),((B232-C232)*INDEX(E$3:E$14,MATCH(D232,$A$3:$A$14,0))+ABS(B232-D232)*INDEX(E$3:E$14,MATCH(C232,$A$3:$A$14,0)))/(D232-C232),INDEX(E$3:E$14,MATCH(B232,$A$3:$A$14,0))),IF(E232=4,IF(ISERROR(MATCH(B232,$A$3:$A$14,0)),((B232-C232)*INDEX(F$3:F$14,MATCH(D232,$A$3:$A$14,0))+ABS(B232-D232)*INDEX(F$3:F$14,MATCH(C232,$A$3:$A$14,0)))/(D232-C232),INDEX(F$3:F$14,MATCH(B232,$A$3:$A$14,0))),IF(E232=5,IF(ISERROR(MATCH(B232,$A$3:$A$14,0)),((B232-C232)*INDEX(G$3:G$14,MATCH(D232,$A$3:$A$14,0))+ABS(B232-D232)*INDEX(G$3:G$14,MATCH(C232,$A$3:$A$14,0)))/(D232-C232),INDEX(G$3:G$14,MATCH(B232,$A$3:$A$14,0))),IF(E232=6,IF(ISERROR(MATCH(B232,$A$3:$A$14,0)),((B232-C232)*INDEX(H$3:H$14,MATCH(D232,$A$3:$A$14,0))+ABS(B232-D232)*INDEX(H$3:H$14,MATCH(C232,$A$3:$A$14,0)))/(D232-C232),INDEX(H$3:H$14,MATCH(B232,$A$3:$A$14,0))),IF(E232=7,IF(ISERROR(MATCH(B232,$A$3:$A$14,0)),((B232-C232)*INDEX(I$3:I$14,MATCH(D232,$A$3:$A$14,0))+ABS(B232-D232)*INDEX(I$3:I$14,MATCH(C232,$A$3:$A$14,0)))/(D232-C232),INDEX(I$3:I$14,MATCH(B232,$A$3:$A$14,0))),IF(E232=8,IF(ISERROR(MATCH(B232,$A$3:$A$14,0)),((B232-C232)*INDEX(J$3:J$14,MATCH(D232,$A$3:$A$14,0))+ABS(B232-D232)*INDEX(J$3:J$14,MATCH(C232,$A$3:$A$14,0)))/(D232-C232),INDEX(J$3:J$14,MATCH(B232,$A$3:$A$14,0))),IF(E232=9,IF(ISERROR(MATCH(B232,$A$3:$A$14,0)),((B232-C232)*INDEX(K$3:K$14,MATCH(D232,$A$3:$A$14,0))+ABS(B232-D232)*INDEX(K$3:K$14,MATCH(C232,$A$3:$A$14,0)))/(D232-C232),INDEX(K$3:K$14,MATCH(B232,$A$3:$A$14,0))),IF(E232=0,IF(ISERROR(MATCH(B232,$A$3:$A$14,0)),((B232-C232)*INDEX(L$3:L$14,MATCH(D232,$A$3:$A$14,0))+ABS(B232-D232)*INDEX(L$3:L$14,MATCH(C232,$A$3:$A$14,0)))/(D232-C232),INDEX(L$3:L$14,MATCH(B232,$A$3:$A$14,0))),"Kondensatoen zwischen 0 und 9"))))))))))</f>
        <v>0</v>
      </c>
    </row>
    <row r="233" spans="1:6">
      <c r="A233" s="12">
        <v>214</v>
      </c>
      <c r="B233">
        <f>Eingabe!D214</f>
        <v>0</v>
      </c>
      <c r="C233">
        <f t="array" ref="C233">MAX(IF($A$3:$A$14&lt;=B233,IF($A$3:$A$14&lt;&gt;"",$A$3:$A$14)))</f>
        <v>0</v>
      </c>
      <c r="D233">
        <f t="array" ref="D233">MIN(IF($A$3:$A$14&gt;=B233,IF($A$3:$A$14&lt;&gt;"",$A$3:$A$14)))</f>
        <v>0</v>
      </c>
      <c r="E233">
        <f>Eingabe!C214</f>
        <v>0</v>
      </c>
      <c r="F233">
        <f t="array" ref="F233">IF(E233=1,IF(ISERROR(MATCH(B233,$A$3:$A$14,0)),((B233-C233)*INDEX(C$3:C$14,MATCH(D233,$A$3:$A$14,0))+ABS(B233-D233)*INDEX(C$3:C$14,MATCH(C233,$A$3:$A$14,0)))/(D233-C233),INDEX(C$3:C$14,MATCH(B233,$A$3:$A$14,0))),IF(E233=2,IF(ISERROR(MATCH(B233,$A$3:$A$14,0)),((B233-C233)*INDEX(D$3:D$14,MATCH(D233,$A$3:$A$14,0))+ABS(B233-D233)*INDEX(D$3:D$14,MATCH(C233,$A$3:$A$14,0)))/(D233-C233),INDEX(D$3:D$14,MATCH(B233,$A$3:$A$14,0))),IF(E233=3,IF(ISERROR(MATCH(B233,$A$3:$A$14,0)),((B233-C233)*INDEX(E$3:E$14,MATCH(D233,$A$3:$A$14,0))+ABS(B233-D233)*INDEX(E$3:E$14,MATCH(C233,$A$3:$A$14,0)))/(D233-C233),INDEX(E$3:E$14,MATCH(B233,$A$3:$A$14,0))),IF(E233=4,IF(ISERROR(MATCH(B233,$A$3:$A$14,0)),((B233-C233)*INDEX(F$3:F$14,MATCH(D233,$A$3:$A$14,0))+ABS(B233-D233)*INDEX(F$3:F$14,MATCH(C233,$A$3:$A$14,0)))/(D233-C233),INDEX(F$3:F$14,MATCH(B233,$A$3:$A$14,0))),IF(E233=5,IF(ISERROR(MATCH(B233,$A$3:$A$14,0)),((B233-C233)*INDEX(G$3:G$14,MATCH(D233,$A$3:$A$14,0))+ABS(B233-D233)*INDEX(G$3:G$14,MATCH(C233,$A$3:$A$14,0)))/(D233-C233),INDEX(G$3:G$14,MATCH(B233,$A$3:$A$14,0))),IF(E233=6,IF(ISERROR(MATCH(B233,$A$3:$A$14,0)),((B233-C233)*INDEX(H$3:H$14,MATCH(D233,$A$3:$A$14,0))+ABS(B233-D233)*INDEX(H$3:H$14,MATCH(C233,$A$3:$A$14,0)))/(D233-C233),INDEX(H$3:H$14,MATCH(B233,$A$3:$A$14,0))),IF(E233=7,IF(ISERROR(MATCH(B233,$A$3:$A$14,0)),((B233-C233)*INDEX(I$3:I$14,MATCH(D233,$A$3:$A$14,0))+ABS(B233-D233)*INDEX(I$3:I$14,MATCH(C233,$A$3:$A$14,0)))/(D233-C233),INDEX(I$3:I$14,MATCH(B233,$A$3:$A$14,0))),IF(E233=8,IF(ISERROR(MATCH(B233,$A$3:$A$14,0)),((B233-C233)*INDEX(J$3:J$14,MATCH(D233,$A$3:$A$14,0))+ABS(B233-D233)*INDEX(J$3:J$14,MATCH(C233,$A$3:$A$14,0)))/(D233-C233),INDEX(J$3:J$14,MATCH(B233,$A$3:$A$14,0))),IF(E233=9,IF(ISERROR(MATCH(B233,$A$3:$A$14,0)),((B233-C233)*INDEX(K$3:K$14,MATCH(D233,$A$3:$A$14,0))+ABS(B233-D233)*INDEX(K$3:K$14,MATCH(C233,$A$3:$A$14,0)))/(D233-C233),INDEX(K$3:K$14,MATCH(B233,$A$3:$A$14,0))),IF(E233=0,IF(ISERROR(MATCH(B233,$A$3:$A$14,0)),((B233-C233)*INDEX(L$3:L$14,MATCH(D233,$A$3:$A$14,0))+ABS(B233-D233)*INDEX(L$3:L$14,MATCH(C233,$A$3:$A$14,0)))/(D233-C233),INDEX(L$3:L$14,MATCH(B233,$A$3:$A$14,0))),"Kondensatoen zwischen 0 und 9"))))))))))</f>
        <v>0</v>
      </c>
    </row>
    <row r="234" spans="1:6">
      <c r="A234" s="12">
        <v>215</v>
      </c>
      <c r="B234">
        <f>Eingabe!D215</f>
        <v>0</v>
      </c>
      <c r="C234">
        <f t="array" ref="C234">MAX(IF($A$3:$A$14&lt;=B234,IF($A$3:$A$14&lt;&gt;"",$A$3:$A$14)))</f>
        <v>0</v>
      </c>
      <c r="D234">
        <f t="array" ref="D234">MIN(IF($A$3:$A$14&gt;=B234,IF($A$3:$A$14&lt;&gt;"",$A$3:$A$14)))</f>
        <v>0</v>
      </c>
      <c r="E234">
        <f>Eingabe!C215</f>
        <v>0</v>
      </c>
      <c r="F234">
        <f t="array" ref="F234">IF(E234=1,IF(ISERROR(MATCH(B234,$A$3:$A$14,0)),((B234-C234)*INDEX(C$3:C$14,MATCH(D234,$A$3:$A$14,0))+ABS(B234-D234)*INDEX(C$3:C$14,MATCH(C234,$A$3:$A$14,0)))/(D234-C234),INDEX(C$3:C$14,MATCH(B234,$A$3:$A$14,0))),IF(E234=2,IF(ISERROR(MATCH(B234,$A$3:$A$14,0)),((B234-C234)*INDEX(D$3:D$14,MATCH(D234,$A$3:$A$14,0))+ABS(B234-D234)*INDEX(D$3:D$14,MATCH(C234,$A$3:$A$14,0)))/(D234-C234),INDEX(D$3:D$14,MATCH(B234,$A$3:$A$14,0))),IF(E234=3,IF(ISERROR(MATCH(B234,$A$3:$A$14,0)),((B234-C234)*INDEX(E$3:E$14,MATCH(D234,$A$3:$A$14,0))+ABS(B234-D234)*INDEX(E$3:E$14,MATCH(C234,$A$3:$A$14,0)))/(D234-C234),INDEX(E$3:E$14,MATCH(B234,$A$3:$A$14,0))),IF(E234=4,IF(ISERROR(MATCH(B234,$A$3:$A$14,0)),((B234-C234)*INDEX(F$3:F$14,MATCH(D234,$A$3:$A$14,0))+ABS(B234-D234)*INDEX(F$3:F$14,MATCH(C234,$A$3:$A$14,0)))/(D234-C234),INDEX(F$3:F$14,MATCH(B234,$A$3:$A$14,0))),IF(E234=5,IF(ISERROR(MATCH(B234,$A$3:$A$14,0)),((B234-C234)*INDEX(G$3:G$14,MATCH(D234,$A$3:$A$14,0))+ABS(B234-D234)*INDEX(G$3:G$14,MATCH(C234,$A$3:$A$14,0)))/(D234-C234),INDEX(G$3:G$14,MATCH(B234,$A$3:$A$14,0))),IF(E234=6,IF(ISERROR(MATCH(B234,$A$3:$A$14,0)),((B234-C234)*INDEX(H$3:H$14,MATCH(D234,$A$3:$A$14,0))+ABS(B234-D234)*INDEX(H$3:H$14,MATCH(C234,$A$3:$A$14,0)))/(D234-C234),INDEX(H$3:H$14,MATCH(B234,$A$3:$A$14,0))),IF(E234=7,IF(ISERROR(MATCH(B234,$A$3:$A$14,0)),((B234-C234)*INDEX(I$3:I$14,MATCH(D234,$A$3:$A$14,0))+ABS(B234-D234)*INDEX(I$3:I$14,MATCH(C234,$A$3:$A$14,0)))/(D234-C234),INDEX(I$3:I$14,MATCH(B234,$A$3:$A$14,0))),IF(E234=8,IF(ISERROR(MATCH(B234,$A$3:$A$14,0)),((B234-C234)*INDEX(J$3:J$14,MATCH(D234,$A$3:$A$14,0))+ABS(B234-D234)*INDEX(J$3:J$14,MATCH(C234,$A$3:$A$14,0)))/(D234-C234),INDEX(J$3:J$14,MATCH(B234,$A$3:$A$14,0))),IF(E234=9,IF(ISERROR(MATCH(B234,$A$3:$A$14,0)),((B234-C234)*INDEX(K$3:K$14,MATCH(D234,$A$3:$A$14,0))+ABS(B234-D234)*INDEX(K$3:K$14,MATCH(C234,$A$3:$A$14,0)))/(D234-C234),INDEX(K$3:K$14,MATCH(B234,$A$3:$A$14,0))),IF(E234=0,IF(ISERROR(MATCH(B234,$A$3:$A$14,0)),((B234-C234)*INDEX(L$3:L$14,MATCH(D234,$A$3:$A$14,0))+ABS(B234-D234)*INDEX(L$3:L$14,MATCH(C234,$A$3:$A$14,0)))/(D234-C234),INDEX(L$3:L$14,MATCH(B234,$A$3:$A$14,0))),"Kondensatoen zwischen 0 und 9"))))))))))</f>
        <v>0</v>
      </c>
    </row>
    <row r="235" spans="1:6">
      <c r="A235" s="12">
        <v>216</v>
      </c>
      <c r="B235">
        <f>Eingabe!D216</f>
        <v>0</v>
      </c>
      <c r="C235">
        <f t="array" ref="C235">MAX(IF($A$3:$A$14&lt;=B235,IF($A$3:$A$14&lt;&gt;"",$A$3:$A$14)))</f>
        <v>0</v>
      </c>
      <c r="D235">
        <f t="array" ref="D235">MIN(IF($A$3:$A$14&gt;=B235,IF($A$3:$A$14&lt;&gt;"",$A$3:$A$14)))</f>
        <v>0</v>
      </c>
      <c r="E235">
        <f>Eingabe!C216</f>
        <v>0</v>
      </c>
      <c r="F235">
        <f t="array" ref="F235">IF(E235=1,IF(ISERROR(MATCH(B235,$A$3:$A$14,0)),((B235-C235)*INDEX(C$3:C$14,MATCH(D235,$A$3:$A$14,0))+ABS(B235-D235)*INDEX(C$3:C$14,MATCH(C235,$A$3:$A$14,0)))/(D235-C235),INDEX(C$3:C$14,MATCH(B235,$A$3:$A$14,0))),IF(E235=2,IF(ISERROR(MATCH(B235,$A$3:$A$14,0)),((B235-C235)*INDEX(D$3:D$14,MATCH(D235,$A$3:$A$14,0))+ABS(B235-D235)*INDEX(D$3:D$14,MATCH(C235,$A$3:$A$14,0)))/(D235-C235),INDEX(D$3:D$14,MATCH(B235,$A$3:$A$14,0))),IF(E235=3,IF(ISERROR(MATCH(B235,$A$3:$A$14,0)),((B235-C235)*INDEX(E$3:E$14,MATCH(D235,$A$3:$A$14,0))+ABS(B235-D235)*INDEX(E$3:E$14,MATCH(C235,$A$3:$A$14,0)))/(D235-C235),INDEX(E$3:E$14,MATCH(B235,$A$3:$A$14,0))),IF(E235=4,IF(ISERROR(MATCH(B235,$A$3:$A$14,0)),((B235-C235)*INDEX(F$3:F$14,MATCH(D235,$A$3:$A$14,0))+ABS(B235-D235)*INDEX(F$3:F$14,MATCH(C235,$A$3:$A$14,0)))/(D235-C235),INDEX(F$3:F$14,MATCH(B235,$A$3:$A$14,0))),IF(E235=5,IF(ISERROR(MATCH(B235,$A$3:$A$14,0)),((B235-C235)*INDEX(G$3:G$14,MATCH(D235,$A$3:$A$14,0))+ABS(B235-D235)*INDEX(G$3:G$14,MATCH(C235,$A$3:$A$14,0)))/(D235-C235),INDEX(G$3:G$14,MATCH(B235,$A$3:$A$14,0))),IF(E235=6,IF(ISERROR(MATCH(B235,$A$3:$A$14,0)),((B235-C235)*INDEX(H$3:H$14,MATCH(D235,$A$3:$A$14,0))+ABS(B235-D235)*INDEX(H$3:H$14,MATCH(C235,$A$3:$A$14,0)))/(D235-C235),INDEX(H$3:H$14,MATCH(B235,$A$3:$A$14,0))),IF(E235=7,IF(ISERROR(MATCH(B235,$A$3:$A$14,0)),((B235-C235)*INDEX(I$3:I$14,MATCH(D235,$A$3:$A$14,0))+ABS(B235-D235)*INDEX(I$3:I$14,MATCH(C235,$A$3:$A$14,0)))/(D235-C235),INDEX(I$3:I$14,MATCH(B235,$A$3:$A$14,0))),IF(E235=8,IF(ISERROR(MATCH(B235,$A$3:$A$14,0)),((B235-C235)*INDEX(J$3:J$14,MATCH(D235,$A$3:$A$14,0))+ABS(B235-D235)*INDEX(J$3:J$14,MATCH(C235,$A$3:$A$14,0)))/(D235-C235),INDEX(J$3:J$14,MATCH(B235,$A$3:$A$14,0))),IF(E235=9,IF(ISERROR(MATCH(B235,$A$3:$A$14,0)),((B235-C235)*INDEX(K$3:K$14,MATCH(D235,$A$3:$A$14,0))+ABS(B235-D235)*INDEX(K$3:K$14,MATCH(C235,$A$3:$A$14,0)))/(D235-C235),INDEX(K$3:K$14,MATCH(B235,$A$3:$A$14,0))),IF(E235=0,IF(ISERROR(MATCH(B235,$A$3:$A$14,0)),((B235-C235)*INDEX(L$3:L$14,MATCH(D235,$A$3:$A$14,0))+ABS(B235-D235)*INDEX(L$3:L$14,MATCH(C235,$A$3:$A$14,0)))/(D235-C235),INDEX(L$3:L$14,MATCH(B235,$A$3:$A$14,0))),"Kondensatoen zwischen 0 und 9"))))))))))</f>
        <v>0</v>
      </c>
    </row>
    <row r="236" spans="1:6">
      <c r="A236" s="12">
        <v>217</v>
      </c>
      <c r="B236">
        <f>Eingabe!D217</f>
        <v>0</v>
      </c>
      <c r="C236">
        <f t="array" ref="C236">MAX(IF($A$3:$A$14&lt;=B236,IF($A$3:$A$14&lt;&gt;"",$A$3:$A$14)))</f>
        <v>0</v>
      </c>
      <c r="D236">
        <f t="array" ref="D236">MIN(IF($A$3:$A$14&gt;=B236,IF($A$3:$A$14&lt;&gt;"",$A$3:$A$14)))</f>
        <v>0</v>
      </c>
      <c r="E236">
        <f>Eingabe!C217</f>
        <v>0</v>
      </c>
      <c r="F236">
        <f t="array" ref="F236">IF(E236=1,IF(ISERROR(MATCH(B236,$A$3:$A$14,0)),((B236-C236)*INDEX(C$3:C$14,MATCH(D236,$A$3:$A$14,0))+ABS(B236-D236)*INDEX(C$3:C$14,MATCH(C236,$A$3:$A$14,0)))/(D236-C236),INDEX(C$3:C$14,MATCH(B236,$A$3:$A$14,0))),IF(E236=2,IF(ISERROR(MATCH(B236,$A$3:$A$14,0)),((B236-C236)*INDEX(D$3:D$14,MATCH(D236,$A$3:$A$14,0))+ABS(B236-D236)*INDEX(D$3:D$14,MATCH(C236,$A$3:$A$14,0)))/(D236-C236),INDEX(D$3:D$14,MATCH(B236,$A$3:$A$14,0))),IF(E236=3,IF(ISERROR(MATCH(B236,$A$3:$A$14,0)),((B236-C236)*INDEX(E$3:E$14,MATCH(D236,$A$3:$A$14,0))+ABS(B236-D236)*INDEX(E$3:E$14,MATCH(C236,$A$3:$A$14,0)))/(D236-C236),INDEX(E$3:E$14,MATCH(B236,$A$3:$A$14,0))),IF(E236=4,IF(ISERROR(MATCH(B236,$A$3:$A$14,0)),((B236-C236)*INDEX(F$3:F$14,MATCH(D236,$A$3:$A$14,0))+ABS(B236-D236)*INDEX(F$3:F$14,MATCH(C236,$A$3:$A$14,0)))/(D236-C236),INDEX(F$3:F$14,MATCH(B236,$A$3:$A$14,0))),IF(E236=5,IF(ISERROR(MATCH(B236,$A$3:$A$14,0)),((B236-C236)*INDEX(G$3:G$14,MATCH(D236,$A$3:$A$14,0))+ABS(B236-D236)*INDEX(G$3:G$14,MATCH(C236,$A$3:$A$14,0)))/(D236-C236),INDEX(G$3:G$14,MATCH(B236,$A$3:$A$14,0))),IF(E236=6,IF(ISERROR(MATCH(B236,$A$3:$A$14,0)),((B236-C236)*INDEX(H$3:H$14,MATCH(D236,$A$3:$A$14,0))+ABS(B236-D236)*INDEX(H$3:H$14,MATCH(C236,$A$3:$A$14,0)))/(D236-C236),INDEX(H$3:H$14,MATCH(B236,$A$3:$A$14,0))),IF(E236=7,IF(ISERROR(MATCH(B236,$A$3:$A$14,0)),((B236-C236)*INDEX(I$3:I$14,MATCH(D236,$A$3:$A$14,0))+ABS(B236-D236)*INDEX(I$3:I$14,MATCH(C236,$A$3:$A$14,0)))/(D236-C236),INDEX(I$3:I$14,MATCH(B236,$A$3:$A$14,0))),IF(E236=8,IF(ISERROR(MATCH(B236,$A$3:$A$14,0)),((B236-C236)*INDEX(J$3:J$14,MATCH(D236,$A$3:$A$14,0))+ABS(B236-D236)*INDEX(J$3:J$14,MATCH(C236,$A$3:$A$14,0)))/(D236-C236),INDEX(J$3:J$14,MATCH(B236,$A$3:$A$14,0))),IF(E236=9,IF(ISERROR(MATCH(B236,$A$3:$A$14,0)),((B236-C236)*INDEX(K$3:K$14,MATCH(D236,$A$3:$A$14,0))+ABS(B236-D236)*INDEX(K$3:K$14,MATCH(C236,$A$3:$A$14,0)))/(D236-C236),INDEX(K$3:K$14,MATCH(B236,$A$3:$A$14,0))),IF(E236=0,IF(ISERROR(MATCH(B236,$A$3:$A$14,0)),((B236-C236)*INDEX(L$3:L$14,MATCH(D236,$A$3:$A$14,0))+ABS(B236-D236)*INDEX(L$3:L$14,MATCH(C236,$A$3:$A$14,0)))/(D236-C236),INDEX(L$3:L$14,MATCH(B236,$A$3:$A$14,0))),"Kondensatoen zwischen 0 und 9"))))))))))</f>
        <v>0</v>
      </c>
    </row>
    <row r="237" spans="1:6">
      <c r="A237" s="12">
        <v>218</v>
      </c>
      <c r="B237">
        <f>Eingabe!D218</f>
        <v>0</v>
      </c>
      <c r="C237">
        <f t="array" ref="C237">MAX(IF($A$3:$A$14&lt;=B237,IF($A$3:$A$14&lt;&gt;"",$A$3:$A$14)))</f>
        <v>0</v>
      </c>
      <c r="D237">
        <f t="array" ref="D237">MIN(IF($A$3:$A$14&gt;=B237,IF($A$3:$A$14&lt;&gt;"",$A$3:$A$14)))</f>
        <v>0</v>
      </c>
      <c r="E237">
        <f>Eingabe!C218</f>
        <v>0</v>
      </c>
      <c r="F237">
        <f t="array" ref="F237">IF(E237=1,IF(ISERROR(MATCH(B237,$A$3:$A$14,0)),((B237-C237)*INDEX(C$3:C$14,MATCH(D237,$A$3:$A$14,0))+ABS(B237-D237)*INDEX(C$3:C$14,MATCH(C237,$A$3:$A$14,0)))/(D237-C237),INDEX(C$3:C$14,MATCH(B237,$A$3:$A$14,0))),IF(E237=2,IF(ISERROR(MATCH(B237,$A$3:$A$14,0)),((B237-C237)*INDEX(D$3:D$14,MATCH(D237,$A$3:$A$14,0))+ABS(B237-D237)*INDEX(D$3:D$14,MATCH(C237,$A$3:$A$14,0)))/(D237-C237),INDEX(D$3:D$14,MATCH(B237,$A$3:$A$14,0))),IF(E237=3,IF(ISERROR(MATCH(B237,$A$3:$A$14,0)),((B237-C237)*INDEX(E$3:E$14,MATCH(D237,$A$3:$A$14,0))+ABS(B237-D237)*INDEX(E$3:E$14,MATCH(C237,$A$3:$A$14,0)))/(D237-C237),INDEX(E$3:E$14,MATCH(B237,$A$3:$A$14,0))),IF(E237=4,IF(ISERROR(MATCH(B237,$A$3:$A$14,0)),((B237-C237)*INDEX(F$3:F$14,MATCH(D237,$A$3:$A$14,0))+ABS(B237-D237)*INDEX(F$3:F$14,MATCH(C237,$A$3:$A$14,0)))/(D237-C237),INDEX(F$3:F$14,MATCH(B237,$A$3:$A$14,0))),IF(E237=5,IF(ISERROR(MATCH(B237,$A$3:$A$14,0)),((B237-C237)*INDEX(G$3:G$14,MATCH(D237,$A$3:$A$14,0))+ABS(B237-D237)*INDEX(G$3:G$14,MATCH(C237,$A$3:$A$14,0)))/(D237-C237),INDEX(G$3:G$14,MATCH(B237,$A$3:$A$14,0))),IF(E237=6,IF(ISERROR(MATCH(B237,$A$3:$A$14,0)),((B237-C237)*INDEX(H$3:H$14,MATCH(D237,$A$3:$A$14,0))+ABS(B237-D237)*INDEX(H$3:H$14,MATCH(C237,$A$3:$A$14,0)))/(D237-C237),INDEX(H$3:H$14,MATCH(B237,$A$3:$A$14,0))),IF(E237=7,IF(ISERROR(MATCH(B237,$A$3:$A$14,0)),((B237-C237)*INDEX(I$3:I$14,MATCH(D237,$A$3:$A$14,0))+ABS(B237-D237)*INDEX(I$3:I$14,MATCH(C237,$A$3:$A$14,0)))/(D237-C237),INDEX(I$3:I$14,MATCH(B237,$A$3:$A$14,0))),IF(E237=8,IF(ISERROR(MATCH(B237,$A$3:$A$14,0)),((B237-C237)*INDEX(J$3:J$14,MATCH(D237,$A$3:$A$14,0))+ABS(B237-D237)*INDEX(J$3:J$14,MATCH(C237,$A$3:$A$14,0)))/(D237-C237),INDEX(J$3:J$14,MATCH(B237,$A$3:$A$14,0))),IF(E237=9,IF(ISERROR(MATCH(B237,$A$3:$A$14,0)),((B237-C237)*INDEX(K$3:K$14,MATCH(D237,$A$3:$A$14,0))+ABS(B237-D237)*INDEX(K$3:K$14,MATCH(C237,$A$3:$A$14,0)))/(D237-C237),INDEX(K$3:K$14,MATCH(B237,$A$3:$A$14,0))),IF(E237=0,IF(ISERROR(MATCH(B237,$A$3:$A$14,0)),((B237-C237)*INDEX(L$3:L$14,MATCH(D237,$A$3:$A$14,0))+ABS(B237-D237)*INDEX(L$3:L$14,MATCH(C237,$A$3:$A$14,0)))/(D237-C237),INDEX(L$3:L$14,MATCH(B237,$A$3:$A$14,0))),"Kondensatoen zwischen 0 und 9"))))))))))</f>
        <v>0</v>
      </c>
    </row>
    <row r="238" spans="1:6">
      <c r="A238" s="12">
        <v>219</v>
      </c>
      <c r="B238">
        <f>Eingabe!D219</f>
        <v>0</v>
      </c>
      <c r="C238">
        <f t="array" ref="C238">MAX(IF($A$3:$A$14&lt;=B238,IF($A$3:$A$14&lt;&gt;"",$A$3:$A$14)))</f>
        <v>0</v>
      </c>
      <c r="D238">
        <f t="array" ref="D238">MIN(IF($A$3:$A$14&gt;=B238,IF($A$3:$A$14&lt;&gt;"",$A$3:$A$14)))</f>
        <v>0</v>
      </c>
      <c r="E238">
        <f>Eingabe!C219</f>
        <v>0</v>
      </c>
      <c r="F238">
        <f t="array" ref="F238">IF(E238=1,IF(ISERROR(MATCH(B238,$A$3:$A$14,0)),((B238-C238)*INDEX(C$3:C$14,MATCH(D238,$A$3:$A$14,0))+ABS(B238-D238)*INDEX(C$3:C$14,MATCH(C238,$A$3:$A$14,0)))/(D238-C238),INDEX(C$3:C$14,MATCH(B238,$A$3:$A$14,0))),IF(E238=2,IF(ISERROR(MATCH(B238,$A$3:$A$14,0)),((B238-C238)*INDEX(D$3:D$14,MATCH(D238,$A$3:$A$14,0))+ABS(B238-D238)*INDEX(D$3:D$14,MATCH(C238,$A$3:$A$14,0)))/(D238-C238),INDEX(D$3:D$14,MATCH(B238,$A$3:$A$14,0))),IF(E238=3,IF(ISERROR(MATCH(B238,$A$3:$A$14,0)),((B238-C238)*INDEX(E$3:E$14,MATCH(D238,$A$3:$A$14,0))+ABS(B238-D238)*INDEX(E$3:E$14,MATCH(C238,$A$3:$A$14,0)))/(D238-C238),INDEX(E$3:E$14,MATCH(B238,$A$3:$A$14,0))),IF(E238=4,IF(ISERROR(MATCH(B238,$A$3:$A$14,0)),((B238-C238)*INDEX(F$3:F$14,MATCH(D238,$A$3:$A$14,0))+ABS(B238-D238)*INDEX(F$3:F$14,MATCH(C238,$A$3:$A$14,0)))/(D238-C238),INDEX(F$3:F$14,MATCH(B238,$A$3:$A$14,0))),IF(E238=5,IF(ISERROR(MATCH(B238,$A$3:$A$14,0)),((B238-C238)*INDEX(G$3:G$14,MATCH(D238,$A$3:$A$14,0))+ABS(B238-D238)*INDEX(G$3:G$14,MATCH(C238,$A$3:$A$14,0)))/(D238-C238),INDEX(G$3:G$14,MATCH(B238,$A$3:$A$14,0))),IF(E238=6,IF(ISERROR(MATCH(B238,$A$3:$A$14,0)),((B238-C238)*INDEX(H$3:H$14,MATCH(D238,$A$3:$A$14,0))+ABS(B238-D238)*INDEX(H$3:H$14,MATCH(C238,$A$3:$A$14,0)))/(D238-C238),INDEX(H$3:H$14,MATCH(B238,$A$3:$A$14,0))),IF(E238=7,IF(ISERROR(MATCH(B238,$A$3:$A$14,0)),((B238-C238)*INDEX(I$3:I$14,MATCH(D238,$A$3:$A$14,0))+ABS(B238-D238)*INDEX(I$3:I$14,MATCH(C238,$A$3:$A$14,0)))/(D238-C238),INDEX(I$3:I$14,MATCH(B238,$A$3:$A$14,0))),IF(E238=8,IF(ISERROR(MATCH(B238,$A$3:$A$14,0)),((B238-C238)*INDEX(J$3:J$14,MATCH(D238,$A$3:$A$14,0))+ABS(B238-D238)*INDEX(J$3:J$14,MATCH(C238,$A$3:$A$14,0)))/(D238-C238),INDEX(J$3:J$14,MATCH(B238,$A$3:$A$14,0))),IF(E238=9,IF(ISERROR(MATCH(B238,$A$3:$A$14,0)),((B238-C238)*INDEX(K$3:K$14,MATCH(D238,$A$3:$A$14,0))+ABS(B238-D238)*INDEX(K$3:K$14,MATCH(C238,$A$3:$A$14,0)))/(D238-C238),INDEX(K$3:K$14,MATCH(B238,$A$3:$A$14,0))),IF(E238=0,IF(ISERROR(MATCH(B238,$A$3:$A$14,0)),((B238-C238)*INDEX(L$3:L$14,MATCH(D238,$A$3:$A$14,0))+ABS(B238-D238)*INDEX(L$3:L$14,MATCH(C238,$A$3:$A$14,0)))/(D238-C238),INDEX(L$3:L$14,MATCH(B238,$A$3:$A$14,0))),"Kondensatoen zwischen 0 und 9"))))))))))</f>
        <v>0</v>
      </c>
    </row>
    <row r="239" spans="1:6">
      <c r="A239" s="12">
        <v>220</v>
      </c>
      <c r="B239">
        <f>Eingabe!D220</f>
        <v>0</v>
      </c>
      <c r="C239">
        <f t="array" ref="C239">MAX(IF($A$3:$A$14&lt;=B239,IF($A$3:$A$14&lt;&gt;"",$A$3:$A$14)))</f>
        <v>0</v>
      </c>
      <c r="D239">
        <f t="array" ref="D239">MIN(IF($A$3:$A$14&gt;=B239,IF($A$3:$A$14&lt;&gt;"",$A$3:$A$14)))</f>
        <v>0</v>
      </c>
      <c r="E239">
        <f>Eingabe!C220</f>
        <v>0</v>
      </c>
      <c r="F239">
        <f t="array" ref="F239">IF(E239=1,IF(ISERROR(MATCH(B239,$A$3:$A$14,0)),((B239-C239)*INDEX(C$3:C$14,MATCH(D239,$A$3:$A$14,0))+ABS(B239-D239)*INDEX(C$3:C$14,MATCH(C239,$A$3:$A$14,0)))/(D239-C239),INDEX(C$3:C$14,MATCH(B239,$A$3:$A$14,0))),IF(E239=2,IF(ISERROR(MATCH(B239,$A$3:$A$14,0)),((B239-C239)*INDEX(D$3:D$14,MATCH(D239,$A$3:$A$14,0))+ABS(B239-D239)*INDEX(D$3:D$14,MATCH(C239,$A$3:$A$14,0)))/(D239-C239),INDEX(D$3:D$14,MATCH(B239,$A$3:$A$14,0))),IF(E239=3,IF(ISERROR(MATCH(B239,$A$3:$A$14,0)),((B239-C239)*INDEX(E$3:E$14,MATCH(D239,$A$3:$A$14,0))+ABS(B239-D239)*INDEX(E$3:E$14,MATCH(C239,$A$3:$A$14,0)))/(D239-C239),INDEX(E$3:E$14,MATCH(B239,$A$3:$A$14,0))),IF(E239=4,IF(ISERROR(MATCH(B239,$A$3:$A$14,0)),((B239-C239)*INDEX(F$3:F$14,MATCH(D239,$A$3:$A$14,0))+ABS(B239-D239)*INDEX(F$3:F$14,MATCH(C239,$A$3:$A$14,0)))/(D239-C239),INDEX(F$3:F$14,MATCH(B239,$A$3:$A$14,0))),IF(E239=5,IF(ISERROR(MATCH(B239,$A$3:$A$14,0)),((B239-C239)*INDEX(G$3:G$14,MATCH(D239,$A$3:$A$14,0))+ABS(B239-D239)*INDEX(G$3:G$14,MATCH(C239,$A$3:$A$14,0)))/(D239-C239),INDEX(G$3:G$14,MATCH(B239,$A$3:$A$14,0))),IF(E239=6,IF(ISERROR(MATCH(B239,$A$3:$A$14,0)),((B239-C239)*INDEX(H$3:H$14,MATCH(D239,$A$3:$A$14,0))+ABS(B239-D239)*INDEX(H$3:H$14,MATCH(C239,$A$3:$A$14,0)))/(D239-C239),INDEX(H$3:H$14,MATCH(B239,$A$3:$A$14,0))),IF(E239=7,IF(ISERROR(MATCH(B239,$A$3:$A$14,0)),((B239-C239)*INDEX(I$3:I$14,MATCH(D239,$A$3:$A$14,0))+ABS(B239-D239)*INDEX(I$3:I$14,MATCH(C239,$A$3:$A$14,0)))/(D239-C239),INDEX(I$3:I$14,MATCH(B239,$A$3:$A$14,0))),IF(E239=8,IF(ISERROR(MATCH(B239,$A$3:$A$14,0)),((B239-C239)*INDEX(J$3:J$14,MATCH(D239,$A$3:$A$14,0))+ABS(B239-D239)*INDEX(J$3:J$14,MATCH(C239,$A$3:$A$14,0)))/(D239-C239),INDEX(J$3:J$14,MATCH(B239,$A$3:$A$14,0))),IF(E239=9,IF(ISERROR(MATCH(B239,$A$3:$A$14,0)),((B239-C239)*INDEX(K$3:K$14,MATCH(D239,$A$3:$A$14,0))+ABS(B239-D239)*INDEX(K$3:K$14,MATCH(C239,$A$3:$A$14,0)))/(D239-C239),INDEX(K$3:K$14,MATCH(B239,$A$3:$A$14,0))),IF(E239=0,IF(ISERROR(MATCH(B239,$A$3:$A$14,0)),((B239-C239)*INDEX(L$3:L$14,MATCH(D239,$A$3:$A$14,0))+ABS(B239-D239)*INDEX(L$3:L$14,MATCH(C239,$A$3:$A$14,0)))/(D239-C239),INDEX(L$3:L$14,MATCH(B239,$A$3:$A$14,0))),"Kondensatoen zwischen 0 und 9"))))))))))</f>
        <v>0</v>
      </c>
    </row>
    <row r="240" spans="1:6">
      <c r="A240" s="12">
        <v>221</v>
      </c>
      <c r="B240">
        <f>Eingabe!D221</f>
        <v>0</v>
      </c>
      <c r="C240">
        <f t="array" ref="C240">MAX(IF($A$3:$A$14&lt;=B240,IF($A$3:$A$14&lt;&gt;"",$A$3:$A$14)))</f>
        <v>0</v>
      </c>
      <c r="D240">
        <f t="array" ref="D240">MIN(IF($A$3:$A$14&gt;=B240,IF($A$3:$A$14&lt;&gt;"",$A$3:$A$14)))</f>
        <v>0</v>
      </c>
      <c r="E240">
        <f>Eingabe!C221</f>
        <v>0</v>
      </c>
      <c r="F240">
        <f t="array" ref="F240">IF(E240=1,IF(ISERROR(MATCH(B240,$A$3:$A$14,0)),((B240-C240)*INDEX(C$3:C$14,MATCH(D240,$A$3:$A$14,0))+ABS(B240-D240)*INDEX(C$3:C$14,MATCH(C240,$A$3:$A$14,0)))/(D240-C240),INDEX(C$3:C$14,MATCH(B240,$A$3:$A$14,0))),IF(E240=2,IF(ISERROR(MATCH(B240,$A$3:$A$14,0)),((B240-C240)*INDEX(D$3:D$14,MATCH(D240,$A$3:$A$14,0))+ABS(B240-D240)*INDEX(D$3:D$14,MATCH(C240,$A$3:$A$14,0)))/(D240-C240),INDEX(D$3:D$14,MATCH(B240,$A$3:$A$14,0))),IF(E240=3,IF(ISERROR(MATCH(B240,$A$3:$A$14,0)),((B240-C240)*INDEX(E$3:E$14,MATCH(D240,$A$3:$A$14,0))+ABS(B240-D240)*INDEX(E$3:E$14,MATCH(C240,$A$3:$A$14,0)))/(D240-C240),INDEX(E$3:E$14,MATCH(B240,$A$3:$A$14,0))),IF(E240=4,IF(ISERROR(MATCH(B240,$A$3:$A$14,0)),((B240-C240)*INDEX(F$3:F$14,MATCH(D240,$A$3:$A$14,0))+ABS(B240-D240)*INDEX(F$3:F$14,MATCH(C240,$A$3:$A$14,0)))/(D240-C240),INDEX(F$3:F$14,MATCH(B240,$A$3:$A$14,0))),IF(E240=5,IF(ISERROR(MATCH(B240,$A$3:$A$14,0)),((B240-C240)*INDEX(G$3:G$14,MATCH(D240,$A$3:$A$14,0))+ABS(B240-D240)*INDEX(G$3:G$14,MATCH(C240,$A$3:$A$14,0)))/(D240-C240),INDEX(G$3:G$14,MATCH(B240,$A$3:$A$14,0))),IF(E240=6,IF(ISERROR(MATCH(B240,$A$3:$A$14,0)),((B240-C240)*INDEX(H$3:H$14,MATCH(D240,$A$3:$A$14,0))+ABS(B240-D240)*INDEX(H$3:H$14,MATCH(C240,$A$3:$A$14,0)))/(D240-C240),INDEX(H$3:H$14,MATCH(B240,$A$3:$A$14,0))),IF(E240=7,IF(ISERROR(MATCH(B240,$A$3:$A$14,0)),((B240-C240)*INDEX(I$3:I$14,MATCH(D240,$A$3:$A$14,0))+ABS(B240-D240)*INDEX(I$3:I$14,MATCH(C240,$A$3:$A$14,0)))/(D240-C240),INDEX(I$3:I$14,MATCH(B240,$A$3:$A$14,0))),IF(E240=8,IF(ISERROR(MATCH(B240,$A$3:$A$14,0)),((B240-C240)*INDEX(J$3:J$14,MATCH(D240,$A$3:$A$14,0))+ABS(B240-D240)*INDEX(J$3:J$14,MATCH(C240,$A$3:$A$14,0)))/(D240-C240),INDEX(J$3:J$14,MATCH(B240,$A$3:$A$14,0))),IF(E240=9,IF(ISERROR(MATCH(B240,$A$3:$A$14,0)),((B240-C240)*INDEX(K$3:K$14,MATCH(D240,$A$3:$A$14,0))+ABS(B240-D240)*INDEX(K$3:K$14,MATCH(C240,$A$3:$A$14,0)))/(D240-C240),INDEX(K$3:K$14,MATCH(B240,$A$3:$A$14,0))),IF(E240=0,IF(ISERROR(MATCH(B240,$A$3:$A$14,0)),((B240-C240)*INDEX(L$3:L$14,MATCH(D240,$A$3:$A$14,0))+ABS(B240-D240)*INDEX(L$3:L$14,MATCH(C240,$A$3:$A$14,0)))/(D240-C240),INDEX(L$3:L$14,MATCH(B240,$A$3:$A$14,0))),"Kondensatoen zwischen 0 und 9"))))))))))</f>
        <v>0</v>
      </c>
    </row>
    <row r="241" spans="1:6">
      <c r="A241" s="12">
        <v>222</v>
      </c>
      <c r="B241">
        <f>Eingabe!D222</f>
        <v>0</v>
      </c>
      <c r="C241">
        <f t="array" ref="C241">MAX(IF($A$3:$A$14&lt;=B241,IF($A$3:$A$14&lt;&gt;"",$A$3:$A$14)))</f>
        <v>0</v>
      </c>
      <c r="D241">
        <f t="array" ref="D241">MIN(IF($A$3:$A$14&gt;=B241,IF($A$3:$A$14&lt;&gt;"",$A$3:$A$14)))</f>
        <v>0</v>
      </c>
      <c r="E241">
        <f>Eingabe!C222</f>
        <v>0</v>
      </c>
      <c r="F241">
        <f t="array" ref="F241">IF(E241=1,IF(ISERROR(MATCH(B241,$A$3:$A$14,0)),((B241-C241)*INDEX(C$3:C$14,MATCH(D241,$A$3:$A$14,0))+ABS(B241-D241)*INDEX(C$3:C$14,MATCH(C241,$A$3:$A$14,0)))/(D241-C241),INDEX(C$3:C$14,MATCH(B241,$A$3:$A$14,0))),IF(E241=2,IF(ISERROR(MATCH(B241,$A$3:$A$14,0)),((B241-C241)*INDEX(D$3:D$14,MATCH(D241,$A$3:$A$14,0))+ABS(B241-D241)*INDEX(D$3:D$14,MATCH(C241,$A$3:$A$14,0)))/(D241-C241),INDEX(D$3:D$14,MATCH(B241,$A$3:$A$14,0))),IF(E241=3,IF(ISERROR(MATCH(B241,$A$3:$A$14,0)),((B241-C241)*INDEX(E$3:E$14,MATCH(D241,$A$3:$A$14,0))+ABS(B241-D241)*INDEX(E$3:E$14,MATCH(C241,$A$3:$A$14,0)))/(D241-C241),INDEX(E$3:E$14,MATCH(B241,$A$3:$A$14,0))),IF(E241=4,IF(ISERROR(MATCH(B241,$A$3:$A$14,0)),((B241-C241)*INDEX(F$3:F$14,MATCH(D241,$A$3:$A$14,0))+ABS(B241-D241)*INDEX(F$3:F$14,MATCH(C241,$A$3:$A$14,0)))/(D241-C241),INDEX(F$3:F$14,MATCH(B241,$A$3:$A$14,0))),IF(E241=5,IF(ISERROR(MATCH(B241,$A$3:$A$14,0)),((B241-C241)*INDEX(G$3:G$14,MATCH(D241,$A$3:$A$14,0))+ABS(B241-D241)*INDEX(G$3:G$14,MATCH(C241,$A$3:$A$14,0)))/(D241-C241),INDEX(G$3:G$14,MATCH(B241,$A$3:$A$14,0))),IF(E241=6,IF(ISERROR(MATCH(B241,$A$3:$A$14,0)),((B241-C241)*INDEX(H$3:H$14,MATCH(D241,$A$3:$A$14,0))+ABS(B241-D241)*INDEX(H$3:H$14,MATCH(C241,$A$3:$A$14,0)))/(D241-C241),INDEX(H$3:H$14,MATCH(B241,$A$3:$A$14,0))),IF(E241=7,IF(ISERROR(MATCH(B241,$A$3:$A$14,0)),((B241-C241)*INDEX(I$3:I$14,MATCH(D241,$A$3:$A$14,0))+ABS(B241-D241)*INDEX(I$3:I$14,MATCH(C241,$A$3:$A$14,0)))/(D241-C241),INDEX(I$3:I$14,MATCH(B241,$A$3:$A$14,0))),IF(E241=8,IF(ISERROR(MATCH(B241,$A$3:$A$14,0)),((B241-C241)*INDEX(J$3:J$14,MATCH(D241,$A$3:$A$14,0))+ABS(B241-D241)*INDEX(J$3:J$14,MATCH(C241,$A$3:$A$14,0)))/(D241-C241),INDEX(J$3:J$14,MATCH(B241,$A$3:$A$14,0))),IF(E241=9,IF(ISERROR(MATCH(B241,$A$3:$A$14,0)),((B241-C241)*INDEX(K$3:K$14,MATCH(D241,$A$3:$A$14,0))+ABS(B241-D241)*INDEX(K$3:K$14,MATCH(C241,$A$3:$A$14,0)))/(D241-C241),INDEX(K$3:K$14,MATCH(B241,$A$3:$A$14,0))),IF(E241=0,IF(ISERROR(MATCH(B241,$A$3:$A$14,0)),((B241-C241)*INDEX(L$3:L$14,MATCH(D241,$A$3:$A$14,0))+ABS(B241-D241)*INDEX(L$3:L$14,MATCH(C241,$A$3:$A$14,0)))/(D241-C241),INDEX(L$3:L$14,MATCH(B241,$A$3:$A$14,0))),"Kondensatoen zwischen 0 und 9"))))))))))</f>
        <v>0</v>
      </c>
    </row>
    <row r="242" spans="1:6">
      <c r="A242" s="12">
        <v>223</v>
      </c>
      <c r="B242">
        <f>Eingabe!D223</f>
        <v>0</v>
      </c>
      <c r="C242">
        <f t="array" ref="C242">MAX(IF($A$3:$A$14&lt;=B242,IF($A$3:$A$14&lt;&gt;"",$A$3:$A$14)))</f>
        <v>0</v>
      </c>
      <c r="D242">
        <f t="array" ref="D242">MIN(IF($A$3:$A$14&gt;=B242,IF($A$3:$A$14&lt;&gt;"",$A$3:$A$14)))</f>
        <v>0</v>
      </c>
      <c r="E242">
        <f>Eingabe!C223</f>
        <v>0</v>
      </c>
      <c r="F242">
        <f t="array" ref="F242">IF(E242=1,IF(ISERROR(MATCH(B242,$A$3:$A$14,0)),((B242-C242)*INDEX(C$3:C$14,MATCH(D242,$A$3:$A$14,0))+ABS(B242-D242)*INDEX(C$3:C$14,MATCH(C242,$A$3:$A$14,0)))/(D242-C242),INDEX(C$3:C$14,MATCH(B242,$A$3:$A$14,0))),IF(E242=2,IF(ISERROR(MATCH(B242,$A$3:$A$14,0)),((B242-C242)*INDEX(D$3:D$14,MATCH(D242,$A$3:$A$14,0))+ABS(B242-D242)*INDEX(D$3:D$14,MATCH(C242,$A$3:$A$14,0)))/(D242-C242),INDEX(D$3:D$14,MATCH(B242,$A$3:$A$14,0))),IF(E242=3,IF(ISERROR(MATCH(B242,$A$3:$A$14,0)),((B242-C242)*INDEX(E$3:E$14,MATCH(D242,$A$3:$A$14,0))+ABS(B242-D242)*INDEX(E$3:E$14,MATCH(C242,$A$3:$A$14,0)))/(D242-C242),INDEX(E$3:E$14,MATCH(B242,$A$3:$A$14,0))),IF(E242=4,IF(ISERROR(MATCH(B242,$A$3:$A$14,0)),((B242-C242)*INDEX(F$3:F$14,MATCH(D242,$A$3:$A$14,0))+ABS(B242-D242)*INDEX(F$3:F$14,MATCH(C242,$A$3:$A$14,0)))/(D242-C242),INDEX(F$3:F$14,MATCH(B242,$A$3:$A$14,0))),IF(E242=5,IF(ISERROR(MATCH(B242,$A$3:$A$14,0)),((B242-C242)*INDEX(G$3:G$14,MATCH(D242,$A$3:$A$14,0))+ABS(B242-D242)*INDEX(G$3:G$14,MATCH(C242,$A$3:$A$14,0)))/(D242-C242),INDEX(G$3:G$14,MATCH(B242,$A$3:$A$14,0))),IF(E242=6,IF(ISERROR(MATCH(B242,$A$3:$A$14,0)),((B242-C242)*INDEX(H$3:H$14,MATCH(D242,$A$3:$A$14,0))+ABS(B242-D242)*INDEX(H$3:H$14,MATCH(C242,$A$3:$A$14,0)))/(D242-C242),INDEX(H$3:H$14,MATCH(B242,$A$3:$A$14,0))),IF(E242=7,IF(ISERROR(MATCH(B242,$A$3:$A$14,0)),((B242-C242)*INDEX(I$3:I$14,MATCH(D242,$A$3:$A$14,0))+ABS(B242-D242)*INDEX(I$3:I$14,MATCH(C242,$A$3:$A$14,0)))/(D242-C242),INDEX(I$3:I$14,MATCH(B242,$A$3:$A$14,0))),IF(E242=8,IF(ISERROR(MATCH(B242,$A$3:$A$14,0)),((B242-C242)*INDEX(J$3:J$14,MATCH(D242,$A$3:$A$14,0))+ABS(B242-D242)*INDEX(J$3:J$14,MATCH(C242,$A$3:$A$14,0)))/(D242-C242),INDEX(J$3:J$14,MATCH(B242,$A$3:$A$14,0))),IF(E242=9,IF(ISERROR(MATCH(B242,$A$3:$A$14,0)),((B242-C242)*INDEX(K$3:K$14,MATCH(D242,$A$3:$A$14,0))+ABS(B242-D242)*INDEX(K$3:K$14,MATCH(C242,$A$3:$A$14,0)))/(D242-C242),INDEX(K$3:K$14,MATCH(B242,$A$3:$A$14,0))),IF(E242=0,IF(ISERROR(MATCH(B242,$A$3:$A$14,0)),((B242-C242)*INDEX(L$3:L$14,MATCH(D242,$A$3:$A$14,0))+ABS(B242-D242)*INDEX(L$3:L$14,MATCH(C242,$A$3:$A$14,0)))/(D242-C242),INDEX(L$3:L$14,MATCH(B242,$A$3:$A$14,0))),"Kondensatoen zwischen 0 und 9"))))))))))</f>
        <v>0</v>
      </c>
    </row>
    <row r="243" spans="1:6">
      <c r="A243" s="12">
        <v>224</v>
      </c>
      <c r="B243">
        <f>Eingabe!D224</f>
        <v>0</v>
      </c>
      <c r="C243">
        <f t="array" ref="C243">MAX(IF($A$3:$A$14&lt;=B243,IF($A$3:$A$14&lt;&gt;"",$A$3:$A$14)))</f>
        <v>0</v>
      </c>
      <c r="D243">
        <f t="array" ref="D243">MIN(IF($A$3:$A$14&gt;=B243,IF($A$3:$A$14&lt;&gt;"",$A$3:$A$14)))</f>
        <v>0</v>
      </c>
      <c r="E243">
        <f>Eingabe!C224</f>
        <v>0</v>
      </c>
      <c r="F243">
        <f t="array" ref="F243">IF(E243=1,IF(ISERROR(MATCH(B243,$A$3:$A$14,0)),((B243-C243)*INDEX(C$3:C$14,MATCH(D243,$A$3:$A$14,0))+ABS(B243-D243)*INDEX(C$3:C$14,MATCH(C243,$A$3:$A$14,0)))/(D243-C243),INDEX(C$3:C$14,MATCH(B243,$A$3:$A$14,0))),IF(E243=2,IF(ISERROR(MATCH(B243,$A$3:$A$14,0)),((B243-C243)*INDEX(D$3:D$14,MATCH(D243,$A$3:$A$14,0))+ABS(B243-D243)*INDEX(D$3:D$14,MATCH(C243,$A$3:$A$14,0)))/(D243-C243),INDEX(D$3:D$14,MATCH(B243,$A$3:$A$14,0))),IF(E243=3,IF(ISERROR(MATCH(B243,$A$3:$A$14,0)),((B243-C243)*INDEX(E$3:E$14,MATCH(D243,$A$3:$A$14,0))+ABS(B243-D243)*INDEX(E$3:E$14,MATCH(C243,$A$3:$A$14,0)))/(D243-C243),INDEX(E$3:E$14,MATCH(B243,$A$3:$A$14,0))),IF(E243=4,IF(ISERROR(MATCH(B243,$A$3:$A$14,0)),((B243-C243)*INDEX(F$3:F$14,MATCH(D243,$A$3:$A$14,0))+ABS(B243-D243)*INDEX(F$3:F$14,MATCH(C243,$A$3:$A$14,0)))/(D243-C243),INDEX(F$3:F$14,MATCH(B243,$A$3:$A$14,0))),IF(E243=5,IF(ISERROR(MATCH(B243,$A$3:$A$14,0)),((B243-C243)*INDEX(G$3:G$14,MATCH(D243,$A$3:$A$14,0))+ABS(B243-D243)*INDEX(G$3:G$14,MATCH(C243,$A$3:$A$14,0)))/(D243-C243),INDEX(G$3:G$14,MATCH(B243,$A$3:$A$14,0))),IF(E243=6,IF(ISERROR(MATCH(B243,$A$3:$A$14,0)),((B243-C243)*INDEX(H$3:H$14,MATCH(D243,$A$3:$A$14,0))+ABS(B243-D243)*INDEX(H$3:H$14,MATCH(C243,$A$3:$A$14,0)))/(D243-C243),INDEX(H$3:H$14,MATCH(B243,$A$3:$A$14,0))),IF(E243=7,IF(ISERROR(MATCH(B243,$A$3:$A$14,0)),((B243-C243)*INDEX(I$3:I$14,MATCH(D243,$A$3:$A$14,0))+ABS(B243-D243)*INDEX(I$3:I$14,MATCH(C243,$A$3:$A$14,0)))/(D243-C243),INDEX(I$3:I$14,MATCH(B243,$A$3:$A$14,0))),IF(E243=8,IF(ISERROR(MATCH(B243,$A$3:$A$14,0)),((B243-C243)*INDEX(J$3:J$14,MATCH(D243,$A$3:$A$14,0))+ABS(B243-D243)*INDEX(J$3:J$14,MATCH(C243,$A$3:$A$14,0)))/(D243-C243),INDEX(J$3:J$14,MATCH(B243,$A$3:$A$14,0))),IF(E243=9,IF(ISERROR(MATCH(B243,$A$3:$A$14,0)),((B243-C243)*INDEX(K$3:K$14,MATCH(D243,$A$3:$A$14,0))+ABS(B243-D243)*INDEX(K$3:K$14,MATCH(C243,$A$3:$A$14,0)))/(D243-C243),INDEX(K$3:K$14,MATCH(B243,$A$3:$A$14,0))),IF(E243=0,IF(ISERROR(MATCH(B243,$A$3:$A$14,0)),((B243-C243)*INDEX(L$3:L$14,MATCH(D243,$A$3:$A$14,0))+ABS(B243-D243)*INDEX(L$3:L$14,MATCH(C243,$A$3:$A$14,0)))/(D243-C243),INDEX(L$3:L$14,MATCH(B243,$A$3:$A$14,0))),"Kondensatoen zwischen 0 und 9"))))))))))</f>
        <v>0</v>
      </c>
    </row>
    <row r="244" spans="1:6">
      <c r="A244" s="12">
        <v>225</v>
      </c>
      <c r="B244">
        <f>Eingabe!D225</f>
        <v>0</v>
      </c>
      <c r="C244">
        <f t="array" ref="C244">MAX(IF($A$3:$A$14&lt;=B244,IF($A$3:$A$14&lt;&gt;"",$A$3:$A$14)))</f>
        <v>0</v>
      </c>
      <c r="D244">
        <f t="array" ref="D244">MIN(IF($A$3:$A$14&gt;=B244,IF($A$3:$A$14&lt;&gt;"",$A$3:$A$14)))</f>
        <v>0</v>
      </c>
      <c r="E244">
        <f>Eingabe!C225</f>
        <v>0</v>
      </c>
      <c r="F244">
        <f t="array" ref="F244">IF(E244=1,IF(ISERROR(MATCH(B244,$A$3:$A$14,0)),((B244-C244)*INDEX(C$3:C$14,MATCH(D244,$A$3:$A$14,0))+ABS(B244-D244)*INDEX(C$3:C$14,MATCH(C244,$A$3:$A$14,0)))/(D244-C244),INDEX(C$3:C$14,MATCH(B244,$A$3:$A$14,0))),IF(E244=2,IF(ISERROR(MATCH(B244,$A$3:$A$14,0)),((B244-C244)*INDEX(D$3:D$14,MATCH(D244,$A$3:$A$14,0))+ABS(B244-D244)*INDEX(D$3:D$14,MATCH(C244,$A$3:$A$14,0)))/(D244-C244),INDEX(D$3:D$14,MATCH(B244,$A$3:$A$14,0))),IF(E244=3,IF(ISERROR(MATCH(B244,$A$3:$A$14,0)),((B244-C244)*INDEX(E$3:E$14,MATCH(D244,$A$3:$A$14,0))+ABS(B244-D244)*INDEX(E$3:E$14,MATCH(C244,$A$3:$A$14,0)))/(D244-C244),INDEX(E$3:E$14,MATCH(B244,$A$3:$A$14,0))),IF(E244=4,IF(ISERROR(MATCH(B244,$A$3:$A$14,0)),((B244-C244)*INDEX(F$3:F$14,MATCH(D244,$A$3:$A$14,0))+ABS(B244-D244)*INDEX(F$3:F$14,MATCH(C244,$A$3:$A$14,0)))/(D244-C244),INDEX(F$3:F$14,MATCH(B244,$A$3:$A$14,0))),IF(E244=5,IF(ISERROR(MATCH(B244,$A$3:$A$14,0)),((B244-C244)*INDEX(G$3:G$14,MATCH(D244,$A$3:$A$14,0))+ABS(B244-D244)*INDEX(G$3:G$14,MATCH(C244,$A$3:$A$14,0)))/(D244-C244),INDEX(G$3:G$14,MATCH(B244,$A$3:$A$14,0))),IF(E244=6,IF(ISERROR(MATCH(B244,$A$3:$A$14,0)),((B244-C244)*INDEX(H$3:H$14,MATCH(D244,$A$3:$A$14,0))+ABS(B244-D244)*INDEX(H$3:H$14,MATCH(C244,$A$3:$A$14,0)))/(D244-C244),INDEX(H$3:H$14,MATCH(B244,$A$3:$A$14,0))),IF(E244=7,IF(ISERROR(MATCH(B244,$A$3:$A$14,0)),((B244-C244)*INDEX(I$3:I$14,MATCH(D244,$A$3:$A$14,0))+ABS(B244-D244)*INDEX(I$3:I$14,MATCH(C244,$A$3:$A$14,0)))/(D244-C244),INDEX(I$3:I$14,MATCH(B244,$A$3:$A$14,0))),IF(E244=8,IF(ISERROR(MATCH(B244,$A$3:$A$14,0)),((B244-C244)*INDEX(J$3:J$14,MATCH(D244,$A$3:$A$14,0))+ABS(B244-D244)*INDEX(J$3:J$14,MATCH(C244,$A$3:$A$14,0)))/(D244-C244),INDEX(J$3:J$14,MATCH(B244,$A$3:$A$14,0))),IF(E244=9,IF(ISERROR(MATCH(B244,$A$3:$A$14,0)),((B244-C244)*INDEX(K$3:K$14,MATCH(D244,$A$3:$A$14,0))+ABS(B244-D244)*INDEX(K$3:K$14,MATCH(C244,$A$3:$A$14,0)))/(D244-C244),INDEX(K$3:K$14,MATCH(B244,$A$3:$A$14,0))),IF(E244=0,IF(ISERROR(MATCH(B244,$A$3:$A$14,0)),((B244-C244)*INDEX(L$3:L$14,MATCH(D244,$A$3:$A$14,0))+ABS(B244-D244)*INDEX(L$3:L$14,MATCH(C244,$A$3:$A$14,0)))/(D244-C244),INDEX(L$3:L$14,MATCH(B244,$A$3:$A$14,0))),"Kondensatoen zwischen 0 und 9"))))))))))</f>
        <v>0</v>
      </c>
    </row>
    <row r="245" spans="1:6">
      <c r="A245" s="12">
        <v>226</v>
      </c>
      <c r="B245">
        <f>Eingabe!D226</f>
        <v>0</v>
      </c>
      <c r="C245">
        <f t="array" ref="C245">MAX(IF($A$3:$A$14&lt;=B245,IF($A$3:$A$14&lt;&gt;"",$A$3:$A$14)))</f>
        <v>0</v>
      </c>
      <c r="D245">
        <f t="array" ref="D245">MIN(IF($A$3:$A$14&gt;=B245,IF($A$3:$A$14&lt;&gt;"",$A$3:$A$14)))</f>
        <v>0</v>
      </c>
      <c r="E245">
        <f>Eingabe!C226</f>
        <v>0</v>
      </c>
      <c r="F245">
        <f t="array" ref="F245">IF(E245=1,IF(ISERROR(MATCH(B245,$A$3:$A$14,0)),((B245-C245)*INDEX(C$3:C$14,MATCH(D245,$A$3:$A$14,0))+ABS(B245-D245)*INDEX(C$3:C$14,MATCH(C245,$A$3:$A$14,0)))/(D245-C245),INDEX(C$3:C$14,MATCH(B245,$A$3:$A$14,0))),IF(E245=2,IF(ISERROR(MATCH(B245,$A$3:$A$14,0)),((B245-C245)*INDEX(D$3:D$14,MATCH(D245,$A$3:$A$14,0))+ABS(B245-D245)*INDEX(D$3:D$14,MATCH(C245,$A$3:$A$14,0)))/(D245-C245),INDEX(D$3:D$14,MATCH(B245,$A$3:$A$14,0))),IF(E245=3,IF(ISERROR(MATCH(B245,$A$3:$A$14,0)),((B245-C245)*INDEX(E$3:E$14,MATCH(D245,$A$3:$A$14,0))+ABS(B245-D245)*INDEX(E$3:E$14,MATCH(C245,$A$3:$A$14,0)))/(D245-C245),INDEX(E$3:E$14,MATCH(B245,$A$3:$A$14,0))),IF(E245=4,IF(ISERROR(MATCH(B245,$A$3:$A$14,0)),((B245-C245)*INDEX(F$3:F$14,MATCH(D245,$A$3:$A$14,0))+ABS(B245-D245)*INDEX(F$3:F$14,MATCH(C245,$A$3:$A$14,0)))/(D245-C245),INDEX(F$3:F$14,MATCH(B245,$A$3:$A$14,0))),IF(E245=5,IF(ISERROR(MATCH(B245,$A$3:$A$14,0)),((B245-C245)*INDEX(G$3:G$14,MATCH(D245,$A$3:$A$14,0))+ABS(B245-D245)*INDEX(G$3:G$14,MATCH(C245,$A$3:$A$14,0)))/(D245-C245),INDEX(G$3:G$14,MATCH(B245,$A$3:$A$14,0))),IF(E245=6,IF(ISERROR(MATCH(B245,$A$3:$A$14,0)),((B245-C245)*INDEX(H$3:H$14,MATCH(D245,$A$3:$A$14,0))+ABS(B245-D245)*INDEX(H$3:H$14,MATCH(C245,$A$3:$A$14,0)))/(D245-C245),INDEX(H$3:H$14,MATCH(B245,$A$3:$A$14,0))),IF(E245=7,IF(ISERROR(MATCH(B245,$A$3:$A$14,0)),((B245-C245)*INDEX(I$3:I$14,MATCH(D245,$A$3:$A$14,0))+ABS(B245-D245)*INDEX(I$3:I$14,MATCH(C245,$A$3:$A$14,0)))/(D245-C245),INDEX(I$3:I$14,MATCH(B245,$A$3:$A$14,0))),IF(E245=8,IF(ISERROR(MATCH(B245,$A$3:$A$14,0)),((B245-C245)*INDEX(J$3:J$14,MATCH(D245,$A$3:$A$14,0))+ABS(B245-D245)*INDEX(J$3:J$14,MATCH(C245,$A$3:$A$14,0)))/(D245-C245),INDEX(J$3:J$14,MATCH(B245,$A$3:$A$14,0))),IF(E245=9,IF(ISERROR(MATCH(B245,$A$3:$A$14,0)),((B245-C245)*INDEX(K$3:K$14,MATCH(D245,$A$3:$A$14,0))+ABS(B245-D245)*INDEX(K$3:K$14,MATCH(C245,$A$3:$A$14,0)))/(D245-C245),INDEX(K$3:K$14,MATCH(B245,$A$3:$A$14,0))),IF(E245=0,IF(ISERROR(MATCH(B245,$A$3:$A$14,0)),((B245-C245)*INDEX(L$3:L$14,MATCH(D245,$A$3:$A$14,0))+ABS(B245-D245)*INDEX(L$3:L$14,MATCH(C245,$A$3:$A$14,0)))/(D245-C245),INDEX(L$3:L$14,MATCH(B245,$A$3:$A$14,0))),"Kondensatoen zwischen 0 und 9"))))))))))</f>
        <v>0</v>
      </c>
    </row>
    <row r="246" spans="1:6">
      <c r="A246" s="12">
        <v>227</v>
      </c>
      <c r="B246">
        <f>Eingabe!D227</f>
        <v>0</v>
      </c>
      <c r="C246">
        <f t="array" ref="C246">MAX(IF($A$3:$A$14&lt;=B246,IF($A$3:$A$14&lt;&gt;"",$A$3:$A$14)))</f>
        <v>0</v>
      </c>
      <c r="D246">
        <f t="array" ref="D246">MIN(IF($A$3:$A$14&gt;=B246,IF($A$3:$A$14&lt;&gt;"",$A$3:$A$14)))</f>
        <v>0</v>
      </c>
      <c r="E246">
        <f>Eingabe!C227</f>
        <v>0</v>
      </c>
      <c r="F246">
        <f t="array" ref="F246">IF(E246=1,IF(ISERROR(MATCH(B246,$A$3:$A$14,0)),((B246-C246)*INDEX(C$3:C$14,MATCH(D246,$A$3:$A$14,0))+ABS(B246-D246)*INDEX(C$3:C$14,MATCH(C246,$A$3:$A$14,0)))/(D246-C246),INDEX(C$3:C$14,MATCH(B246,$A$3:$A$14,0))),IF(E246=2,IF(ISERROR(MATCH(B246,$A$3:$A$14,0)),((B246-C246)*INDEX(D$3:D$14,MATCH(D246,$A$3:$A$14,0))+ABS(B246-D246)*INDEX(D$3:D$14,MATCH(C246,$A$3:$A$14,0)))/(D246-C246),INDEX(D$3:D$14,MATCH(B246,$A$3:$A$14,0))),IF(E246=3,IF(ISERROR(MATCH(B246,$A$3:$A$14,0)),((B246-C246)*INDEX(E$3:E$14,MATCH(D246,$A$3:$A$14,0))+ABS(B246-D246)*INDEX(E$3:E$14,MATCH(C246,$A$3:$A$14,0)))/(D246-C246),INDEX(E$3:E$14,MATCH(B246,$A$3:$A$14,0))),IF(E246=4,IF(ISERROR(MATCH(B246,$A$3:$A$14,0)),((B246-C246)*INDEX(F$3:F$14,MATCH(D246,$A$3:$A$14,0))+ABS(B246-D246)*INDEX(F$3:F$14,MATCH(C246,$A$3:$A$14,0)))/(D246-C246),INDEX(F$3:F$14,MATCH(B246,$A$3:$A$14,0))),IF(E246=5,IF(ISERROR(MATCH(B246,$A$3:$A$14,0)),((B246-C246)*INDEX(G$3:G$14,MATCH(D246,$A$3:$A$14,0))+ABS(B246-D246)*INDEX(G$3:G$14,MATCH(C246,$A$3:$A$14,0)))/(D246-C246),INDEX(G$3:G$14,MATCH(B246,$A$3:$A$14,0))),IF(E246=6,IF(ISERROR(MATCH(B246,$A$3:$A$14,0)),((B246-C246)*INDEX(H$3:H$14,MATCH(D246,$A$3:$A$14,0))+ABS(B246-D246)*INDEX(H$3:H$14,MATCH(C246,$A$3:$A$14,0)))/(D246-C246),INDEX(H$3:H$14,MATCH(B246,$A$3:$A$14,0))),IF(E246=7,IF(ISERROR(MATCH(B246,$A$3:$A$14,0)),((B246-C246)*INDEX(I$3:I$14,MATCH(D246,$A$3:$A$14,0))+ABS(B246-D246)*INDEX(I$3:I$14,MATCH(C246,$A$3:$A$14,0)))/(D246-C246),INDEX(I$3:I$14,MATCH(B246,$A$3:$A$14,0))),IF(E246=8,IF(ISERROR(MATCH(B246,$A$3:$A$14,0)),((B246-C246)*INDEX(J$3:J$14,MATCH(D246,$A$3:$A$14,0))+ABS(B246-D246)*INDEX(J$3:J$14,MATCH(C246,$A$3:$A$14,0)))/(D246-C246),INDEX(J$3:J$14,MATCH(B246,$A$3:$A$14,0))),IF(E246=9,IF(ISERROR(MATCH(B246,$A$3:$A$14,0)),((B246-C246)*INDEX(K$3:K$14,MATCH(D246,$A$3:$A$14,0))+ABS(B246-D246)*INDEX(K$3:K$14,MATCH(C246,$A$3:$A$14,0)))/(D246-C246),INDEX(K$3:K$14,MATCH(B246,$A$3:$A$14,0))),IF(E246=0,IF(ISERROR(MATCH(B246,$A$3:$A$14,0)),((B246-C246)*INDEX(L$3:L$14,MATCH(D246,$A$3:$A$14,0))+ABS(B246-D246)*INDEX(L$3:L$14,MATCH(C246,$A$3:$A$14,0)))/(D246-C246),INDEX(L$3:L$14,MATCH(B246,$A$3:$A$14,0))),"Kondensatoen zwischen 0 und 9"))))))))))</f>
        <v>0</v>
      </c>
    </row>
    <row r="247" spans="1:6">
      <c r="A247" s="12">
        <v>228</v>
      </c>
      <c r="B247">
        <f>Eingabe!D228</f>
        <v>0</v>
      </c>
      <c r="C247">
        <f t="array" ref="C247">MAX(IF($A$3:$A$14&lt;=B247,IF($A$3:$A$14&lt;&gt;"",$A$3:$A$14)))</f>
        <v>0</v>
      </c>
      <c r="D247">
        <f t="array" ref="D247">MIN(IF($A$3:$A$14&gt;=B247,IF($A$3:$A$14&lt;&gt;"",$A$3:$A$14)))</f>
        <v>0</v>
      </c>
      <c r="E247">
        <f>Eingabe!C228</f>
        <v>0</v>
      </c>
      <c r="F247">
        <f t="array" ref="F247">IF(E247=1,IF(ISERROR(MATCH(B247,$A$3:$A$14,0)),((B247-C247)*INDEX(C$3:C$14,MATCH(D247,$A$3:$A$14,0))+ABS(B247-D247)*INDEX(C$3:C$14,MATCH(C247,$A$3:$A$14,0)))/(D247-C247),INDEX(C$3:C$14,MATCH(B247,$A$3:$A$14,0))),IF(E247=2,IF(ISERROR(MATCH(B247,$A$3:$A$14,0)),((B247-C247)*INDEX(D$3:D$14,MATCH(D247,$A$3:$A$14,0))+ABS(B247-D247)*INDEX(D$3:D$14,MATCH(C247,$A$3:$A$14,0)))/(D247-C247),INDEX(D$3:D$14,MATCH(B247,$A$3:$A$14,0))),IF(E247=3,IF(ISERROR(MATCH(B247,$A$3:$A$14,0)),((B247-C247)*INDEX(E$3:E$14,MATCH(D247,$A$3:$A$14,0))+ABS(B247-D247)*INDEX(E$3:E$14,MATCH(C247,$A$3:$A$14,0)))/(D247-C247),INDEX(E$3:E$14,MATCH(B247,$A$3:$A$14,0))),IF(E247=4,IF(ISERROR(MATCH(B247,$A$3:$A$14,0)),((B247-C247)*INDEX(F$3:F$14,MATCH(D247,$A$3:$A$14,0))+ABS(B247-D247)*INDEX(F$3:F$14,MATCH(C247,$A$3:$A$14,0)))/(D247-C247),INDEX(F$3:F$14,MATCH(B247,$A$3:$A$14,0))),IF(E247=5,IF(ISERROR(MATCH(B247,$A$3:$A$14,0)),((B247-C247)*INDEX(G$3:G$14,MATCH(D247,$A$3:$A$14,0))+ABS(B247-D247)*INDEX(G$3:G$14,MATCH(C247,$A$3:$A$14,0)))/(D247-C247),INDEX(G$3:G$14,MATCH(B247,$A$3:$A$14,0))),IF(E247=6,IF(ISERROR(MATCH(B247,$A$3:$A$14,0)),((B247-C247)*INDEX(H$3:H$14,MATCH(D247,$A$3:$A$14,0))+ABS(B247-D247)*INDEX(H$3:H$14,MATCH(C247,$A$3:$A$14,0)))/(D247-C247),INDEX(H$3:H$14,MATCH(B247,$A$3:$A$14,0))),IF(E247=7,IF(ISERROR(MATCH(B247,$A$3:$A$14,0)),((B247-C247)*INDEX(I$3:I$14,MATCH(D247,$A$3:$A$14,0))+ABS(B247-D247)*INDEX(I$3:I$14,MATCH(C247,$A$3:$A$14,0)))/(D247-C247),INDEX(I$3:I$14,MATCH(B247,$A$3:$A$14,0))),IF(E247=8,IF(ISERROR(MATCH(B247,$A$3:$A$14,0)),((B247-C247)*INDEX(J$3:J$14,MATCH(D247,$A$3:$A$14,0))+ABS(B247-D247)*INDEX(J$3:J$14,MATCH(C247,$A$3:$A$14,0)))/(D247-C247),INDEX(J$3:J$14,MATCH(B247,$A$3:$A$14,0))),IF(E247=9,IF(ISERROR(MATCH(B247,$A$3:$A$14,0)),((B247-C247)*INDEX(K$3:K$14,MATCH(D247,$A$3:$A$14,0))+ABS(B247-D247)*INDEX(K$3:K$14,MATCH(C247,$A$3:$A$14,0)))/(D247-C247),INDEX(K$3:K$14,MATCH(B247,$A$3:$A$14,0))),IF(E247=0,IF(ISERROR(MATCH(B247,$A$3:$A$14,0)),((B247-C247)*INDEX(L$3:L$14,MATCH(D247,$A$3:$A$14,0))+ABS(B247-D247)*INDEX(L$3:L$14,MATCH(C247,$A$3:$A$14,0)))/(D247-C247),INDEX(L$3:L$14,MATCH(B247,$A$3:$A$14,0))),"Kondensatoen zwischen 0 und 9"))))))))))</f>
        <v>0</v>
      </c>
    </row>
    <row r="248" spans="1:6">
      <c r="A248" s="12">
        <v>229</v>
      </c>
      <c r="B248">
        <f>Eingabe!D229</f>
        <v>0</v>
      </c>
      <c r="C248">
        <f t="array" ref="C248">MAX(IF($A$3:$A$14&lt;=B248,IF($A$3:$A$14&lt;&gt;"",$A$3:$A$14)))</f>
        <v>0</v>
      </c>
      <c r="D248">
        <f t="array" ref="D248">MIN(IF($A$3:$A$14&gt;=B248,IF($A$3:$A$14&lt;&gt;"",$A$3:$A$14)))</f>
        <v>0</v>
      </c>
      <c r="E248">
        <f>Eingabe!C229</f>
        <v>0</v>
      </c>
      <c r="F248">
        <f t="array" ref="F248">IF(E248=1,IF(ISERROR(MATCH(B248,$A$3:$A$14,0)),((B248-C248)*INDEX(C$3:C$14,MATCH(D248,$A$3:$A$14,0))+ABS(B248-D248)*INDEX(C$3:C$14,MATCH(C248,$A$3:$A$14,0)))/(D248-C248),INDEX(C$3:C$14,MATCH(B248,$A$3:$A$14,0))),IF(E248=2,IF(ISERROR(MATCH(B248,$A$3:$A$14,0)),((B248-C248)*INDEX(D$3:D$14,MATCH(D248,$A$3:$A$14,0))+ABS(B248-D248)*INDEX(D$3:D$14,MATCH(C248,$A$3:$A$14,0)))/(D248-C248),INDEX(D$3:D$14,MATCH(B248,$A$3:$A$14,0))),IF(E248=3,IF(ISERROR(MATCH(B248,$A$3:$A$14,0)),((B248-C248)*INDEX(E$3:E$14,MATCH(D248,$A$3:$A$14,0))+ABS(B248-D248)*INDEX(E$3:E$14,MATCH(C248,$A$3:$A$14,0)))/(D248-C248),INDEX(E$3:E$14,MATCH(B248,$A$3:$A$14,0))),IF(E248=4,IF(ISERROR(MATCH(B248,$A$3:$A$14,0)),((B248-C248)*INDEX(F$3:F$14,MATCH(D248,$A$3:$A$14,0))+ABS(B248-D248)*INDEX(F$3:F$14,MATCH(C248,$A$3:$A$14,0)))/(D248-C248),INDEX(F$3:F$14,MATCH(B248,$A$3:$A$14,0))),IF(E248=5,IF(ISERROR(MATCH(B248,$A$3:$A$14,0)),((B248-C248)*INDEX(G$3:G$14,MATCH(D248,$A$3:$A$14,0))+ABS(B248-D248)*INDEX(G$3:G$14,MATCH(C248,$A$3:$A$14,0)))/(D248-C248),INDEX(G$3:G$14,MATCH(B248,$A$3:$A$14,0))),IF(E248=6,IF(ISERROR(MATCH(B248,$A$3:$A$14,0)),((B248-C248)*INDEX(H$3:H$14,MATCH(D248,$A$3:$A$14,0))+ABS(B248-D248)*INDEX(H$3:H$14,MATCH(C248,$A$3:$A$14,0)))/(D248-C248),INDEX(H$3:H$14,MATCH(B248,$A$3:$A$14,0))),IF(E248=7,IF(ISERROR(MATCH(B248,$A$3:$A$14,0)),((B248-C248)*INDEX(I$3:I$14,MATCH(D248,$A$3:$A$14,0))+ABS(B248-D248)*INDEX(I$3:I$14,MATCH(C248,$A$3:$A$14,0)))/(D248-C248),INDEX(I$3:I$14,MATCH(B248,$A$3:$A$14,0))),IF(E248=8,IF(ISERROR(MATCH(B248,$A$3:$A$14,0)),((B248-C248)*INDEX(J$3:J$14,MATCH(D248,$A$3:$A$14,0))+ABS(B248-D248)*INDEX(J$3:J$14,MATCH(C248,$A$3:$A$14,0)))/(D248-C248),INDEX(J$3:J$14,MATCH(B248,$A$3:$A$14,0))),IF(E248=9,IF(ISERROR(MATCH(B248,$A$3:$A$14,0)),((B248-C248)*INDEX(K$3:K$14,MATCH(D248,$A$3:$A$14,0))+ABS(B248-D248)*INDEX(K$3:K$14,MATCH(C248,$A$3:$A$14,0)))/(D248-C248),INDEX(K$3:K$14,MATCH(B248,$A$3:$A$14,0))),IF(E248=0,IF(ISERROR(MATCH(B248,$A$3:$A$14,0)),((B248-C248)*INDEX(L$3:L$14,MATCH(D248,$A$3:$A$14,0))+ABS(B248-D248)*INDEX(L$3:L$14,MATCH(C248,$A$3:$A$14,0)))/(D248-C248),INDEX(L$3:L$14,MATCH(B248,$A$3:$A$14,0))),"Kondensatoen zwischen 0 und 9"))))))))))</f>
        <v>0</v>
      </c>
    </row>
    <row r="249" spans="1:6">
      <c r="A249" s="12">
        <v>230</v>
      </c>
      <c r="B249">
        <f>Eingabe!D230</f>
        <v>0</v>
      </c>
      <c r="C249">
        <f t="array" ref="C249">MAX(IF($A$3:$A$14&lt;=B249,IF($A$3:$A$14&lt;&gt;"",$A$3:$A$14)))</f>
        <v>0</v>
      </c>
      <c r="D249">
        <f t="array" ref="D249">MIN(IF($A$3:$A$14&gt;=B249,IF($A$3:$A$14&lt;&gt;"",$A$3:$A$14)))</f>
        <v>0</v>
      </c>
      <c r="E249">
        <f>Eingabe!C230</f>
        <v>0</v>
      </c>
      <c r="F249">
        <f t="array" ref="F249">IF(E249=1,IF(ISERROR(MATCH(B249,$A$3:$A$14,0)),((B249-C249)*INDEX(C$3:C$14,MATCH(D249,$A$3:$A$14,0))+ABS(B249-D249)*INDEX(C$3:C$14,MATCH(C249,$A$3:$A$14,0)))/(D249-C249),INDEX(C$3:C$14,MATCH(B249,$A$3:$A$14,0))),IF(E249=2,IF(ISERROR(MATCH(B249,$A$3:$A$14,0)),((B249-C249)*INDEX(D$3:D$14,MATCH(D249,$A$3:$A$14,0))+ABS(B249-D249)*INDEX(D$3:D$14,MATCH(C249,$A$3:$A$14,0)))/(D249-C249),INDEX(D$3:D$14,MATCH(B249,$A$3:$A$14,0))),IF(E249=3,IF(ISERROR(MATCH(B249,$A$3:$A$14,0)),((B249-C249)*INDEX(E$3:E$14,MATCH(D249,$A$3:$A$14,0))+ABS(B249-D249)*INDEX(E$3:E$14,MATCH(C249,$A$3:$A$14,0)))/(D249-C249),INDEX(E$3:E$14,MATCH(B249,$A$3:$A$14,0))),IF(E249=4,IF(ISERROR(MATCH(B249,$A$3:$A$14,0)),((B249-C249)*INDEX(F$3:F$14,MATCH(D249,$A$3:$A$14,0))+ABS(B249-D249)*INDEX(F$3:F$14,MATCH(C249,$A$3:$A$14,0)))/(D249-C249),INDEX(F$3:F$14,MATCH(B249,$A$3:$A$14,0))),IF(E249=5,IF(ISERROR(MATCH(B249,$A$3:$A$14,0)),((B249-C249)*INDEX(G$3:G$14,MATCH(D249,$A$3:$A$14,0))+ABS(B249-D249)*INDEX(G$3:G$14,MATCH(C249,$A$3:$A$14,0)))/(D249-C249),INDEX(G$3:G$14,MATCH(B249,$A$3:$A$14,0))),IF(E249=6,IF(ISERROR(MATCH(B249,$A$3:$A$14,0)),((B249-C249)*INDEX(H$3:H$14,MATCH(D249,$A$3:$A$14,0))+ABS(B249-D249)*INDEX(H$3:H$14,MATCH(C249,$A$3:$A$14,0)))/(D249-C249),INDEX(H$3:H$14,MATCH(B249,$A$3:$A$14,0))),IF(E249=7,IF(ISERROR(MATCH(B249,$A$3:$A$14,0)),((B249-C249)*INDEX(I$3:I$14,MATCH(D249,$A$3:$A$14,0))+ABS(B249-D249)*INDEX(I$3:I$14,MATCH(C249,$A$3:$A$14,0)))/(D249-C249),INDEX(I$3:I$14,MATCH(B249,$A$3:$A$14,0))),IF(E249=8,IF(ISERROR(MATCH(B249,$A$3:$A$14,0)),((B249-C249)*INDEX(J$3:J$14,MATCH(D249,$A$3:$A$14,0))+ABS(B249-D249)*INDEX(J$3:J$14,MATCH(C249,$A$3:$A$14,0)))/(D249-C249),INDEX(J$3:J$14,MATCH(B249,$A$3:$A$14,0))),IF(E249=9,IF(ISERROR(MATCH(B249,$A$3:$A$14,0)),((B249-C249)*INDEX(K$3:K$14,MATCH(D249,$A$3:$A$14,0))+ABS(B249-D249)*INDEX(K$3:K$14,MATCH(C249,$A$3:$A$14,0)))/(D249-C249),INDEX(K$3:K$14,MATCH(B249,$A$3:$A$14,0))),IF(E249=0,IF(ISERROR(MATCH(B249,$A$3:$A$14,0)),((B249-C249)*INDEX(L$3:L$14,MATCH(D249,$A$3:$A$14,0))+ABS(B249-D249)*INDEX(L$3:L$14,MATCH(C249,$A$3:$A$14,0)))/(D249-C249),INDEX(L$3:L$14,MATCH(B249,$A$3:$A$14,0))),"Kondensatoen zwischen 0 und 9"))))))))))</f>
        <v>0</v>
      </c>
    </row>
    <row r="250" spans="1:6">
      <c r="A250" s="12">
        <v>231</v>
      </c>
      <c r="B250">
        <f>Eingabe!D231</f>
        <v>0</v>
      </c>
      <c r="C250">
        <f t="array" ref="C250">MAX(IF($A$3:$A$14&lt;=B250,IF($A$3:$A$14&lt;&gt;"",$A$3:$A$14)))</f>
        <v>0</v>
      </c>
      <c r="D250">
        <f t="array" ref="D250">MIN(IF($A$3:$A$14&gt;=B250,IF($A$3:$A$14&lt;&gt;"",$A$3:$A$14)))</f>
        <v>0</v>
      </c>
      <c r="E250">
        <f>Eingabe!C231</f>
        <v>0</v>
      </c>
      <c r="F250">
        <f t="array" ref="F250">IF(E250=1,IF(ISERROR(MATCH(B250,$A$3:$A$14,0)),((B250-C250)*INDEX(C$3:C$14,MATCH(D250,$A$3:$A$14,0))+ABS(B250-D250)*INDEX(C$3:C$14,MATCH(C250,$A$3:$A$14,0)))/(D250-C250),INDEX(C$3:C$14,MATCH(B250,$A$3:$A$14,0))),IF(E250=2,IF(ISERROR(MATCH(B250,$A$3:$A$14,0)),((B250-C250)*INDEX(D$3:D$14,MATCH(D250,$A$3:$A$14,0))+ABS(B250-D250)*INDEX(D$3:D$14,MATCH(C250,$A$3:$A$14,0)))/(D250-C250),INDEX(D$3:D$14,MATCH(B250,$A$3:$A$14,0))),IF(E250=3,IF(ISERROR(MATCH(B250,$A$3:$A$14,0)),((B250-C250)*INDEX(E$3:E$14,MATCH(D250,$A$3:$A$14,0))+ABS(B250-D250)*INDEX(E$3:E$14,MATCH(C250,$A$3:$A$14,0)))/(D250-C250),INDEX(E$3:E$14,MATCH(B250,$A$3:$A$14,0))),IF(E250=4,IF(ISERROR(MATCH(B250,$A$3:$A$14,0)),((B250-C250)*INDEX(F$3:F$14,MATCH(D250,$A$3:$A$14,0))+ABS(B250-D250)*INDEX(F$3:F$14,MATCH(C250,$A$3:$A$14,0)))/(D250-C250),INDEX(F$3:F$14,MATCH(B250,$A$3:$A$14,0))),IF(E250=5,IF(ISERROR(MATCH(B250,$A$3:$A$14,0)),((B250-C250)*INDEX(G$3:G$14,MATCH(D250,$A$3:$A$14,0))+ABS(B250-D250)*INDEX(G$3:G$14,MATCH(C250,$A$3:$A$14,0)))/(D250-C250),INDEX(G$3:G$14,MATCH(B250,$A$3:$A$14,0))),IF(E250=6,IF(ISERROR(MATCH(B250,$A$3:$A$14,0)),((B250-C250)*INDEX(H$3:H$14,MATCH(D250,$A$3:$A$14,0))+ABS(B250-D250)*INDEX(H$3:H$14,MATCH(C250,$A$3:$A$14,0)))/(D250-C250),INDEX(H$3:H$14,MATCH(B250,$A$3:$A$14,0))),IF(E250=7,IF(ISERROR(MATCH(B250,$A$3:$A$14,0)),((B250-C250)*INDEX(I$3:I$14,MATCH(D250,$A$3:$A$14,0))+ABS(B250-D250)*INDEX(I$3:I$14,MATCH(C250,$A$3:$A$14,0)))/(D250-C250),INDEX(I$3:I$14,MATCH(B250,$A$3:$A$14,0))),IF(E250=8,IF(ISERROR(MATCH(B250,$A$3:$A$14,0)),((B250-C250)*INDEX(J$3:J$14,MATCH(D250,$A$3:$A$14,0))+ABS(B250-D250)*INDEX(J$3:J$14,MATCH(C250,$A$3:$A$14,0)))/(D250-C250),INDEX(J$3:J$14,MATCH(B250,$A$3:$A$14,0))),IF(E250=9,IF(ISERROR(MATCH(B250,$A$3:$A$14,0)),((B250-C250)*INDEX(K$3:K$14,MATCH(D250,$A$3:$A$14,0))+ABS(B250-D250)*INDEX(K$3:K$14,MATCH(C250,$A$3:$A$14,0)))/(D250-C250),INDEX(K$3:K$14,MATCH(B250,$A$3:$A$14,0))),IF(E250=0,IF(ISERROR(MATCH(B250,$A$3:$A$14,0)),((B250-C250)*INDEX(L$3:L$14,MATCH(D250,$A$3:$A$14,0))+ABS(B250-D250)*INDEX(L$3:L$14,MATCH(C250,$A$3:$A$14,0)))/(D250-C250),INDEX(L$3:L$14,MATCH(B250,$A$3:$A$14,0))),"Kondensatoen zwischen 0 und 9"))))))))))</f>
        <v>0</v>
      </c>
    </row>
    <row r="251" spans="1:6">
      <c r="A251" s="12">
        <v>232</v>
      </c>
      <c r="B251">
        <f>Eingabe!D232</f>
        <v>0</v>
      </c>
      <c r="C251">
        <f t="array" ref="C251">MAX(IF($A$3:$A$14&lt;=B251,IF($A$3:$A$14&lt;&gt;"",$A$3:$A$14)))</f>
        <v>0</v>
      </c>
      <c r="D251">
        <f t="array" ref="D251">MIN(IF($A$3:$A$14&gt;=B251,IF($A$3:$A$14&lt;&gt;"",$A$3:$A$14)))</f>
        <v>0</v>
      </c>
      <c r="E251">
        <f>Eingabe!C232</f>
        <v>0</v>
      </c>
      <c r="F251">
        <f t="array" ref="F251">IF(E251=1,IF(ISERROR(MATCH(B251,$A$3:$A$14,0)),((B251-C251)*INDEX(C$3:C$14,MATCH(D251,$A$3:$A$14,0))+ABS(B251-D251)*INDEX(C$3:C$14,MATCH(C251,$A$3:$A$14,0)))/(D251-C251),INDEX(C$3:C$14,MATCH(B251,$A$3:$A$14,0))),IF(E251=2,IF(ISERROR(MATCH(B251,$A$3:$A$14,0)),((B251-C251)*INDEX(D$3:D$14,MATCH(D251,$A$3:$A$14,0))+ABS(B251-D251)*INDEX(D$3:D$14,MATCH(C251,$A$3:$A$14,0)))/(D251-C251),INDEX(D$3:D$14,MATCH(B251,$A$3:$A$14,0))),IF(E251=3,IF(ISERROR(MATCH(B251,$A$3:$A$14,0)),((B251-C251)*INDEX(E$3:E$14,MATCH(D251,$A$3:$A$14,0))+ABS(B251-D251)*INDEX(E$3:E$14,MATCH(C251,$A$3:$A$14,0)))/(D251-C251),INDEX(E$3:E$14,MATCH(B251,$A$3:$A$14,0))),IF(E251=4,IF(ISERROR(MATCH(B251,$A$3:$A$14,0)),((B251-C251)*INDEX(F$3:F$14,MATCH(D251,$A$3:$A$14,0))+ABS(B251-D251)*INDEX(F$3:F$14,MATCH(C251,$A$3:$A$14,0)))/(D251-C251),INDEX(F$3:F$14,MATCH(B251,$A$3:$A$14,0))),IF(E251=5,IF(ISERROR(MATCH(B251,$A$3:$A$14,0)),((B251-C251)*INDEX(G$3:G$14,MATCH(D251,$A$3:$A$14,0))+ABS(B251-D251)*INDEX(G$3:G$14,MATCH(C251,$A$3:$A$14,0)))/(D251-C251),INDEX(G$3:G$14,MATCH(B251,$A$3:$A$14,0))),IF(E251=6,IF(ISERROR(MATCH(B251,$A$3:$A$14,0)),((B251-C251)*INDEX(H$3:H$14,MATCH(D251,$A$3:$A$14,0))+ABS(B251-D251)*INDEX(H$3:H$14,MATCH(C251,$A$3:$A$14,0)))/(D251-C251),INDEX(H$3:H$14,MATCH(B251,$A$3:$A$14,0))),IF(E251=7,IF(ISERROR(MATCH(B251,$A$3:$A$14,0)),((B251-C251)*INDEX(I$3:I$14,MATCH(D251,$A$3:$A$14,0))+ABS(B251-D251)*INDEX(I$3:I$14,MATCH(C251,$A$3:$A$14,0)))/(D251-C251),INDEX(I$3:I$14,MATCH(B251,$A$3:$A$14,0))),IF(E251=8,IF(ISERROR(MATCH(B251,$A$3:$A$14,0)),((B251-C251)*INDEX(J$3:J$14,MATCH(D251,$A$3:$A$14,0))+ABS(B251-D251)*INDEX(J$3:J$14,MATCH(C251,$A$3:$A$14,0)))/(D251-C251),INDEX(J$3:J$14,MATCH(B251,$A$3:$A$14,0))),IF(E251=9,IF(ISERROR(MATCH(B251,$A$3:$A$14,0)),((B251-C251)*INDEX(K$3:K$14,MATCH(D251,$A$3:$A$14,0))+ABS(B251-D251)*INDEX(K$3:K$14,MATCH(C251,$A$3:$A$14,0)))/(D251-C251),INDEX(K$3:K$14,MATCH(B251,$A$3:$A$14,0))),IF(E251=0,IF(ISERROR(MATCH(B251,$A$3:$A$14,0)),((B251-C251)*INDEX(L$3:L$14,MATCH(D251,$A$3:$A$14,0))+ABS(B251-D251)*INDEX(L$3:L$14,MATCH(C251,$A$3:$A$14,0)))/(D251-C251),INDEX(L$3:L$14,MATCH(B251,$A$3:$A$14,0))),"Kondensatoen zwischen 0 und 9"))))))))))</f>
        <v>0</v>
      </c>
    </row>
    <row r="252" spans="1:6">
      <c r="A252" s="12">
        <v>233</v>
      </c>
      <c r="B252">
        <f>Eingabe!D233</f>
        <v>0</v>
      </c>
      <c r="C252">
        <f t="array" ref="C252">MAX(IF($A$3:$A$14&lt;=B252,IF($A$3:$A$14&lt;&gt;"",$A$3:$A$14)))</f>
        <v>0</v>
      </c>
      <c r="D252">
        <f t="array" ref="D252">MIN(IF($A$3:$A$14&gt;=B252,IF($A$3:$A$14&lt;&gt;"",$A$3:$A$14)))</f>
        <v>0</v>
      </c>
      <c r="E252">
        <f>Eingabe!C233</f>
        <v>0</v>
      </c>
      <c r="F252">
        <f t="array" ref="F252">IF(E252=1,IF(ISERROR(MATCH(B252,$A$3:$A$14,0)),((B252-C252)*INDEX(C$3:C$14,MATCH(D252,$A$3:$A$14,0))+ABS(B252-D252)*INDEX(C$3:C$14,MATCH(C252,$A$3:$A$14,0)))/(D252-C252),INDEX(C$3:C$14,MATCH(B252,$A$3:$A$14,0))),IF(E252=2,IF(ISERROR(MATCH(B252,$A$3:$A$14,0)),((B252-C252)*INDEX(D$3:D$14,MATCH(D252,$A$3:$A$14,0))+ABS(B252-D252)*INDEX(D$3:D$14,MATCH(C252,$A$3:$A$14,0)))/(D252-C252),INDEX(D$3:D$14,MATCH(B252,$A$3:$A$14,0))),IF(E252=3,IF(ISERROR(MATCH(B252,$A$3:$A$14,0)),((B252-C252)*INDEX(E$3:E$14,MATCH(D252,$A$3:$A$14,0))+ABS(B252-D252)*INDEX(E$3:E$14,MATCH(C252,$A$3:$A$14,0)))/(D252-C252),INDEX(E$3:E$14,MATCH(B252,$A$3:$A$14,0))),IF(E252=4,IF(ISERROR(MATCH(B252,$A$3:$A$14,0)),((B252-C252)*INDEX(F$3:F$14,MATCH(D252,$A$3:$A$14,0))+ABS(B252-D252)*INDEX(F$3:F$14,MATCH(C252,$A$3:$A$14,0)))/(D252-C252),INDEX(F$3:F$14,MATCH(B252,$A$3:$A$14,0))),IF(E252=5,IF(ISERROR(MATCH(B252,$A$3:$A$14,0)),((B252-C252)*INDEX(G$3:G$14,MATCH(D252,$A$3:$A$14,0))+ABS(B252-D252)*INDEX(G$3:G$14,MATCH(C252,$A$3:$A$14,0)))/(D252-C252),INDEX(G$3:G$14,MATCH(B252,$A$3:$A$14,0))),IF(E252=6,IF(ISERROR(MATCH(B252,$A$3:$A$14,0)),((B252-C252)*INDEX(H$3:H$14,MATCH(D252,$A$3:$A$14,0))+ABS(B252-D252)*INDEX(H$3:H$14,MATCH(C252,$A$3:$A$14,0)))/(D252-C252),INDEX(H$3:H$14,MATCH(B252,$A$3:$A$14,0))),IF(E252=7,IF(ISERROR(MATCH(B252,$A$3:$A$14,0)),((B252-C252)*INDEX(I$3:I$14,MATCH(D252,$A$3:$A$14,0))+ABS(B252-D252)*INDEX(I$3:I$14,MATCH(C252,$A$3:$A$14,0)))/(D252-C252),INDEX(I$3:I$14,MATCH(B252,$A$3:$A$14,0))),IF(E252=8,IF(ISERROR(MATCH(B252,$A$3:$A$14,0)),((B252-C252)*INDEX(J$3:J$14,MATCH(D252,$A$3:$A$14,0))+ABS(B252-D252)*INDEX(J$3:J$14,MATCH(C252,$A$3:$A$14,0)))/(D252-C252),INDEX(J$3:J$14,MATCH(B252,$A$3:$A$14,0))),IF(E252=9,IF(ISERROR(MATCH(B252,$A$3:$A$14,0)),((B252-C252)*INDEX(K$3:K$14,MATCH(D252,$A$3:$A$14,0))+ABS(B252-D252)*INDEX(K$3:K$14,MATCH(C252,$A$3:$A$14,0)))/(D252-C252),INDEX(K$3:K$14,MATCH(B252,$A$3:$A$14,0))),IF(E252=0,IF(ISERROR(MATCH(B252,$A$3:$A$14,0)),((B252-C252)*INDEX(L$3:L$14,MATCH(D252,$A$3:$A$14,0))+ABS(B252-D252)*INDEX(L$3:L$14,MATCH(C252,$A$3:$A$14,0)))/(D252-C252),INDEX(L$3:L$14,MATCH(B252,$A$3:$A$14,0))),"Kondensatoen zwischen 0 und 9"))))))))))</f>
        <v>0</v>
      </c>
    </row>
    <row r="253" spans="1:6">
      <c r="A253" s="12">
        <v>234</v>
      </c>
      <c r="B253">
        <f>Eingabe!D234</f>
        <v>0</v>
      </c>
      <c r="C253">
        <f t="array" ref="C253">MAX(IF($A$3:$A$14&lt;=B253,IF($A$3:$A$14&lt;&gt;"",$A$3:$A$14)))</f>
        <v>0</v>
      </c>
      <c r="D253">
        <f t="array" ref="D253">MIN(IF($A$3:$A$14&gt;=B253,IF($A$3:$A$14&lt;&gt;"",$A$3:$A$14)))</f>
        <v>0</v>
      </c>
      <c r="E253">
        <f>Eingabe!C234</f>
        <v>0</v>
      </c>
      <c r="F253">
        <f t="array" ref="F253">IF(E253=1,IF(ISERROR(MATCH(B253,$A$3:$A$14,0)),((B253-C253)*INDEX(C$3:C$14,MATCH(D253,$A$3:$A$14,0))+ABS(B253-D253)*INDEX(C$3:C$14,MATCH(C253,$A$3:$A$14,0)))/(D253-C253),INDEX(C$3:C$14,MATCH(B253,$A$3:$A$14,0))),IF(E253=2,IF(ISERROR(MATCH(B253,$A$3:$A$14,0)),((B253-C253)*INDEX(D$3:D$14,MATCH(D253,$A$3:$A$14,0))+ABS(B253-D253)*INDEX(D$3:D$14,MATCH(C253,$A$3:$A$14,0)))/(D253-C253),INDEX(D$3:D$14,MATCH(B253,$A$3:$A$14,0))),IF(E253=3,IF(ISERROR(MATCH(B253,$A$3:$A$14,0)),((B253-C253)*INDEX(E$3:E$14,MATCH(D253,$A$3:$A$14,0))+ABS(B253-D253)*INDEX(E$3:E$14,MATCH(C253,$A$3:$A$14,0)))/(D253-C253),INDEX(E$3:E$14,MATCH(B253,$A$3:$A$14,0))),IF(E253=4,IF(ISERROR(MATCH(B253,$A$3:$A$14,0)),((B253-C253)*INDEX(F$3:F$14,MATCH(D253,$A$3:$A$14,0))+ABS(B253-D253)*INDEX(F$3:F$14,MATCH(C253,$A$3:$A$14,0)))/(D253-C253),INDEX(F$3:F$14,MATCH(B253,$A$3:$A$14,0))),IF(E253=5,IF(ISERROR(MATCH(B253,$A$3:$A$14,0)),((B253-C253)*INDEX(G$3:G$14,MATCH(D253,$A$3:$A$14,0))+ABS(B253-D253)*INDEX(G$3:G$14,MATCH(C253,$A$3:$A$14,0)))/(D253-C253),INDEX(G$3:G$14,MATCH(B253,$A$3:$A$14,0))),IF(E253=6,IF(ISERROR(MATCH(B253,$A$3:$A$14,0)),((B253-C253)*INDEX(H$3:H$14,MATCH(D253,$A$3:$A$14,0))+ABS(B253-D253)*INDEX(H$3:H$14,MATCH(C253,$A$3:$A$14,0)))/(D253-C253),INDEX(H$3:H$14,MATCH(B253,$A$3:$A$14,0))),IF(E253=7,IF(ISERROR(MATCH(B253,$A$3:$A$14,0)),((B253-C253)*INDEX(I$3:I$14,MATCH(D253,$A$3:$A$14,0))+ABS(B253-D253)*INDEX(I$3:I$14,MATCH(C253,$A$3:$A$14,0)))/(D253-C253),INDEX(I$3:I$14,MATCH(B253,$A$3:$A$14,0))),IF(E253=8,IF(ISERROR(MATCH(B253,$A$3:$A$14,0)),((B253-C253)*INDEX(J$3:J$14,MATCH(D253,$A$3:$A$14,0))+ABS(B253-D253)*INDEX(J$3:J$14,MATCH(C253,$A$3:$A$14,0)))/(D253-C253),INDEX(J$3:J$14,MATCH(B253,$A$3:$A$14,0))),IF(E253=9,IF(ISERROR(MATCH(B253,$A$3:$A$14,0)),((B253-C253)*INDEX(K$3:K$14,MATCH(D253,$A$3:$A$14,0))+ABS(B253-D253)*INDEX(K$3:K$14,MATCH(C253,$A$3:$A$14,0)))/(D253-C253),INDEX(K$3:K$14,MATCH(B253,$A$3:$A$14,0))),IF(E253=0,IF(ISERROR(MATCH(B253,$A$3:$A$14,0)),((B253-C253)*INDEX(L$3:L$14,MATCH(D253,$A$3:$A$14,0))+ABS(B253-D253)*INDEX(L$3:L$14,MATCH(C253,$A$3:$A$14,0)))/(D253-C253),INDEX(L$3:L$14,MATCH(B253,$A$3:$A$14,0))),"Kondensatoen zwischen 0 und 9"))))))))))</f>
        <v>0</v>
      </c>
    </row>
    <row r="254" spans="1:6">
      <c r="A254" s="12">
        <v>235</v>
      </c>
      <c r="B254">
        <f>Eingabe!D235</f>
        <v>0</v>
      </c>
      <c r="C254">
        <f t="array" ref="C254">MAX(IF($A$3:$A$14&lt;=B254,IF($A$3:$A$14&lt;&gt;"",$A$3:$A$14)))</f>
        <v>0</v>
      </c>
      <c r="D254">
        <f t="array" ref="D254">MIN(IF($A$3:$A$14&gt;=B254,IF($A$3:$A$14&lt;&gt;"",$A$3:$A$14)))</f>
        <v>0</v>
      </c>
      <c r="E254">
        <f>Eingabe!C235</f>
        <v>0</v>
      </c>
      <c r="F254">
        <f t="array" ref="F254">IF(E254=1,IF(ISERROR(MATCH(B254,$A$3:$A$14,0)),((B254-C254)*INDEX(C$3:C$14,MATCH(D254,$A$3:$A$14,0))+ABS(B254-D254)*INDEX(C$3:C$14,MATCH(C254,$A$3:$A$14,0)))/(D254-C254),INDEX(C$3:C$14,MATCH(B254,$A$3:$A$14,0))),IF(E254=2,IF(ISERROR(MATCH(B254,$A$3:$A$14,0)),((B254-C254)*INDEX(D$3:D$14,MATCH(D254,$A$3:$A$14,0))+ABS(B254-D254)*INDEX(D$3:D$14,MATCH(C254,$A$3:$A$14,0)))/(D254-C254),INDEX(D$3:D$14,MATCH(B254,$A$3:$A$14,0))),IF(E254=3,IF(ISERROR(MATCH(B254,$A$3:$A$14,0)),((B254-C254)*INDEX(E$3:E$14,MATCH(D254,$A$3:$A$14,0))+ABS(B254-D254)*INDEX(E$3:E$14,MATCH(C254,$A$3:$A$14,0)))/(D254-C254),INDEX(E$3:E$14,MATCH(B254,$A$3:$A$14,0))),IF(E254=4,IF(ISERROR(MATCH(B254,$A$3:$A$14,0)),((B254-C254)*INDEX(F$3:F$14,MATCH(D254,$A$3:$A$14,0))+ABS(B254-D254)*INDEX(F$3:F$14,MATCH(C254,$A$3:$A$14,0)))/(D254-C254),INDEX(F$3:F$14,MATCH(B254,$A$3:$A$14,0))),IF(E254=5,IF(ISERROR(MATCH(B254,$A$3:$A$14,0)),((B254-C254)*INDEX(G$3:G$14,MATCH(D254,$A$3:$A$14,0))+ABS(B254-D254)*INDEX(G$3:G$14,MATCH(C254,$A$3:$A$14,0)))/(D254-C254),INDEX(G$3:G$14,MATCH(B254,$A$3:$A$14,0))),IF(E254=6,IF(ISERROR(MATCH(B254,$A$3:$A$14,0)),((B254-C254)*INDEX(H$3:H$14,MATCH(D254,$A$3:$A$14,0))+ABS(B254-D254)*INDEX(H$3:H$14,MATCH(C254,$A$3:$A$14,0)))/(D254-C254),INDEX(H$3:H$14,MATCH(B254,$A$3:$A$14,0))),IF(E254=7,IF(ISERROR(MATCH(B254,$A$3:$A$14,0)),((B254-C254)*INDEX(I$3:I$14,MATCH(D254,$A$3:$A$14,0))+ABS(B254-D254)*INDEX(I$3:I$14,MATCH(C254,$A$3:$A$14,0)))/(D254-C254),INDEX(I$3:I$14,MATCH(B254,$A$3:$A$14,0))),IF(E254=8,IF(ISERROR(MATCH(B254,$A$3:$A$14,0)),((B254-C254)*INDEX(J$3:J$14,MATCH(D254,$A$3:$A$14,0))+ABS(B254-D254)*INDEX(J$3:J$14,MATCH(C254,$A$3:$A$14,0)))/(D254-C254),INDEX(J$3:J$14,MATCH(B254,$A$3:$A$14,0))),IF(E254=9,IF(ISERROR(MATCH(B254,$A$3:$A$14,0)),((B254-C254)*INDEX(K$3:K$14,MATCH(D254,$A$3:$A$14,0))+ABS(B254-D254)*INDEX(K$3:K$14,MATCH(C254,$A$3:$A$14,0)))/(D254-C254),INDEX(K$3:K$14,MATCH(B254,$A$3:$A$14,0))),IF(E254=0,IF(ISERROR(MATCH(B254,$A$3:$A$14,0)),((B254-C254)*INDEX(L$3:L$14,MATCH(D254,$A$3:$A$14,0))+ABS(B254-D254)*INDEX(L$3:L$14,MATCH(C254,$A$3:$A$14,0)))/(D254-C254),INDEX(L$3:L$14,MATCH(B254,$A$3:$A$14,0))),"Kondensatoen zwischen 0 und 9"))))))))))</f>
        <v>0</v>
      </c>
    </row>
    <row r="255" spans="1:6">
      <c r="A255" s="12">
        <v>236</v>
      </c>
      <c r="B255">
        <f>Eingabe!D236</f>
        <v>0</v>
      </c>
      <c r="C255">
        <f t="array" ref="C255">MAX(IF($A$3:$A$14&lt;=B255,IF($A$3:$A$14&lt;&gt;"",$A$3:$A$14)))</f>
        <v>0</v>
      </c>
      <c r="D255">
        <f t="array" ref="D255">MIN(IF($A$3:$A$14&gt;=B255,IF($A$3:$A$14&lt;&gt;"",$A$3:$A$14)))</f>
        <v>0</v>
      </c>
      <c r="E255">
        <f>Eingabe!C236</f>
        <v>0</v>
      </c>
      <c r="F255">
        <f t="array" ref="F255">IF(E255=1,IF(ISERROR(MATCH(B255,$A$3:$A$14,0)),((B255-C255)*INDEX(C$3:C$14,MATCH(D255,$A$3:$A$14,0))+ABS(B255-D255)*INDEX(C$3:C$14,MATCH(C255,$A$3:$A$14,0)))/(D255-C255),INDEX(C$3:C$14,MATCH(B255,$A$3:$A$14,0))),IF(E255=2,IF(ISERROR(MATCH(B255,$A$3:$A$14,0)),((B255-C255)*INDEX(D$3:D$14,MATCH(D255,$A$3:$A$14,0))+ABS(B255-D255)*INDEX(D$3:D$14,MATCH(C255,$A$3:$A$14,0)))/(D255-C255),INDEX(D$3:D$14,MATCH(B255,$A$3:$A$14,0))),IF(E255=3,IF(ISERROR(MATCH(B255,$A$3:$A$14,0)),((B255-C255)*INDEX(E$3:E$14,MATCH(D255,$A$3:$A$14,0))+ABS(B255-D255)*INDEX(E$3:E$14,MATCH(C255,$A$3:$A$14,0)))/(D255-C255),INDEX(E$3:E$14,MATCH(B255,$A$3:$A$14,0))),IF(E255=4,IF(ISERROR(MATCH(B255,$A$3:$A$14,0)),((B255-C255)*INDEX(F$3:F$14,MATCH(D255,$A$3:$A$14,0))+ABS(B255-D255)*INDEX(F$3:F$14,MATCH(C255,$A$3:$A$14,0)))/(D255-C255),INDEX(F$3:F$14,MATCH(B255,$A$3:$A$14,0))),IF(E255=5,IF(ISERROR(MATCH(B255,$A$3:$A$14,0)),((B255-C255)*INDEX(G$3:G$14,MATCH(D255,$A$3:$A$14,0))+ABS(B255-D255)*INDEX(G$3:G$14,MATCH(C255,$A$3:$A$14,0)))/(D255-C255),INDEX(G$3:G$14,MATCH(B255,$A$3:$A$14,0))),IF(E255=6,IF(ISERROR(MATCH(B255,$A$3:$A$14,0)),((B255-C255)*INDEX(H$3:H$14,MATCH(D255,$A$3:$A$14,0))+ABS(B255-D255)*INDEX(H$3:H$14,MATCH(C255,$A$3:$A$14,0)))/(D255-C255),INDEX(H$3:H$14,MATCH(B255,$A$3:$A$14,0))),IF(E255=7,IF(ISERROR(MATCH(B255,$A$3:$A$14,0)),((B255-C255)*INDEX(I$3:I$14,MATCH(D255,$A$3:$A$14,0))+ABS(B255-D255)*INDEX(I$3:I$14,MATCH(C255,$A$3:$A$14,0)))/(D255-C255),INDEX(I$3:I$14,MATCH(B255,$A$3:$A$14,0))),IF(E255=8,IF(ISERROR(MATCH(B255,$A$3:$A$14,0)),((B255-C255)*INDEX(J$3:J$14,MATCH(D255,$A$3:$A$14,0))+ABS(B255-D255)*INDEX(J$3:J$14,MATCH(C255,$A$3:$A$14,0)))/(D255-C255),INDEX(J$3:J$14,MATCH(B255,$A$3:$A$14,0))),IF(E255=9,IF(ISERROR(MATCH(B255,$A$3:$A$14,0)),((B255-C255)*INDEX(K$3:K$14,MATCH(D255,$A$3:$A$14,0))+ABS(B255-D255)*INDEX(K$3:K$14,MATCH(C255,$A$3:$A$14,0)))/(D255-C255),INDEX(K$3:K$14,MATCH(B255,$A$3:$A$14,0))),IF(E255=0,IF(ISERROR(MATCH(B255,$A$3:$A$14,0)),((B255-C255)*INDEX(L$3:L$14,MATCH(D255,$A$3:$A$14,0))+ABS(B255-D255)*INDEX(L$3:L$14,MATCH(C255,$A$3:$A$14,0)))/(D255-C255),INDEX(L$3:L$14,MATCH(B255,$A$3:$A$14,0))),"Kondensatoen zwischen 0 und 9"))))))))))</f>
        <v>0</v>
      </c>
    </row>
    <row r="256" spans="1:6">
      <c r="A256" s="12">
        <v>237</v>
      </c>
      <c r="B256">
        <f>Eingabe!D237</f>
        <v>0</v>
      </c>
      <c r="C256">
        <f t="array" ref="C256">MAX(IF($A$3:$A$14&lt;=B256,IF($A$3:$A$14&lt;&gt;"",$A$3:$A$14)))</f>
        <v>0</v>
      </c>
      <c r="D256">
        <f t="array" ref="D256">MIN(IF($A$3:$A$14&gt;=B256,IF($A$3:$A$14&lt;&gt;"",$A$3:$A$14)))</f>
        <v>0</v>
      </c>
      <c r="E256">
        <f>Eingabe!C237</f>
        <v>0</v>
      </c>
      <c r="F256">
        <f t="array" ref="F256">IF(E256=1,IF(ISERROR(MATCH(B256,$A$3:$A$14,0)),((B256-C256)*INDEX(C$3:C$14,MATCH(D256,$A$3:$A$14,0))+ABS(B256-D256)*INDEX(C$3:C$14,MATCH(C256,$A$3:$A$14,0)))/(D256-C256),INDEX(C$3:C$14,MATCH(B256,$A$3:$A$14,0))),IF(E256=2,IF(ISERROR(MATCH(B256,$A$3:$A$14,0)),((B256-C256)*INDEX(D$3:D$14,MATCH(D256,$A$3:$A$14,0))+ABS(B256-D256)*INDEX(D$3:D$14,MATCH(C256,$A$3:$A$14,0)))/(D256-C256),INDEX(D$3:D$14,MATCH(B256,$A$3:$A$14,0))),IF(E256=3,IF(ISERROR(MATCH(B256,$A$3:$A$14,0)),((B256-C256)*INDEX(E$3:E$14,MATCH(D256,$A$3:$A$14,0))+ABS(B256-D256)*INDEX(E$3:E$14,MATCH(C256,$A$3:$A$14,0)))/(D256-C256),INDEX(E$3:E$14,MATCH(B256,$A$3:$A$14,0))),IF(E256=4,IF(ISERROR(MATCH(B256,$A$3:$A$14,0)),((B256-C256)*INDEX(F$3:F$14,MATCH(D256,$A$3:$A$14,0))+ABS(B256-D256)*INDEX(F$3:F$14,MATCH(C256,$A$3:$A$14,0)))/(D256-C256),INDEX(F$3:F$14,MATCH(B256,$A$3:$A$14,0))),IF(E256=5,IF(ISERROR(MATCH(B256,$A$3:$A$14,0)),((B256-C256)*INDEX(G$3:G$14,MATCH(D256,$A$3:$A$14,0))+ABS(B256-D256)*INDEX(G$3:G$14,MATCH(C256,$A$3:$A$14,0)))/(D256-C256),INDEX(G$3:G$14,MATCH(B256,$A$3:$A$14,0))),IF(E256=6,IF(ISERROR(MATCH(B256,$A$3:$A$14,0)),((B256-C256)*INDEX(H$3:H$14,MATCH(D256,$A$3:$A$14,0))+ABS(B256-D256)*INDEX(H$3:H$14,MATCH(C256,$A$3:$A$14,0)))/(D256-C256),INDEX(H$3:H$14,MATCH(B256,$A$3:$A$14,0))),IF(E256=7,IF(ISERROR(MATCH(B256,$A$3:$A$14,0)),((B256-C256)*INDEX(I$3:I$14,MATCH(D256,$A$3:$A$14,0))+ABS(B256-D256)*INDEX(I$3:I$14,MATCH(C256,$A$3:$A$14,0)))/(D256-C256),INDEX(I$3:I$14,MATCH(B256,$A$3:$A$14,0))),IF(E256=8,IF(ISERROR(MATCH(B256,$A$3:$A$14,0)),((B256-C256)*INDEX(J$3:J$14,MATCH(D256,$A$3:$A$14,0))+ABS(B256-D256)*INDEX(J$3:J$14,MATCH(C256,$A$3:$A$14,0)))/(D256-C256),INDEX(J$3:J$14,MATCH(B256,$A$3:$A$14,0))),IF(E256=9,IF(ISERROR(MATCH(B256,$A$3:$A$14,0)),((B256-C256)*INDEX(K$3:K$14,MATCH(D256,$A$3:$A$14,0))+ABS(B256-D256)*INDEX(K$3:K$14,MATCH(C256,$A$3:$A$14,0)))/(D256-C256),INDEX(K$3:K$14,MATCH(B256,$A$3:$A$14,0))),IF(E256=0,IF(ISERROR(MATCH(B256,$A$3:$A$14,0)),((B256-C256)*INDEX(L$3:L$14,MATCH(D256,$A$3:$A$14,0))+ABS(B256-D256)*INDEX(L$3:L$14,MATCH(C256,$A$3:$A$14,0)))/(D256-C256),INDEX(L$3:L$14,MATCH(B256,$A$3:$A$14,0))),"Kondensatoen zwischen 0 und 9"))))))))))</f>
        <v>0</v>
      </c>
    </row>
    <row r="257" spans="1:6">
      <c r="A257" s="12">
        <v>238</v>
      </c>
      <c r="B257">
        <f>Eingabe!D238</f>
        <v>0</v>
      </c>
      <c r="C257">
        <f t="array" ref="C257">MAX(IF($A$3:$A$14&lt;=B257,IF($A$3:$A$14&lt;&gt;"",$A$3:$A$14)))</f>
        <v>0</v>
      </c>
      <c r="D257">
        <f t="array" ref="D257">MIN(IF($A$3:$A$14&gt;=B257,IF($A$3:$A$14&lt;&gt;"",$A$3:$A$14)))</f>
        <v>0</v>
      </c>
      <c r="E257">
        <f>Eingabe!C238</f>
        <v>0</v>
      </c>
      <c r="F257">
        <f t="array" ref="F257">IF(E257=1,IF(ISERROR(MATCH(B257,$A$3:$A$14,0)),((B257-C257)*INDEX(C$3:C$14,MATCH(D257,$A$3:$A$14,0))+ABS(B257-D257)*INDEX(C$3:C$14,MATCH(C257,$A$3:$A$14,0)))/(D257-C257),INDEX(C$3:C$14,MATCH(B257,$A$3:$A$14,0))),IF(E257=2,IF(ISERROR(MATCH(B257,$A$3:$A$14,0)),((B257-C257)*INDEX(D$3:D$14,MATCH(D257,$A$3:$A$14,0))+ABS(B257-D257)*INDEX(D$3:D$14,MATCH(C257,$A$3:$A$14,0)))/(D257-C257),INDEX(D$3:D$14,MATCH(B257,$A$3:$A$14,0))),IF(E257=3,IF(ISERROR(MATCH(B257,$A$3:$A$14,0)),((B257-C257)*INDEX(E$3:E$14,MATCH(D257,$A$3:$A$14,0))+ABS(B257-D257)*INDEX(E$3:E$14,MATCH(C257,$A$3:$A$14,0)))/(D257-C257),INDEX(E$3:E$14,MATCH(B257,$A$3:$A$14,0))),IF(E257=4,IF(ISERROR(MATCH(B257,$A$3:$A$14,0)),((B257-C257)*INDEX(F$3:F$14,MATCH(D257,$A$3:$A$14,0))+ABS(B257-D257)*INDEX(F$3:F$14,MATCH(C257,$A$3:$A$14,0)))/(D257-C257),INDEX(F$3:F$14,MATCH(B257,$A$3:$A$14,0))),IF(E257=5,IF(ISERROR(MATCH(B257,$A$3:$A$14,0)),((B257-C257)*INDEX(G$3:G$14,MATCH(D257,$A$3:$A$14,0))+ABS(B257-D257)*INDEX(G$3:G$14,MATCH(C257,$A$3:$A$14,0)))/(D257-C257),INDEX(G$3:G$14,MATCH(B257,$A$3:$A$14,0))),IF(E257=6,IF(ISERROR(MATCH(B257,$A$3:$A$14,0)),((B257-C257)*INDEX(H$3:H$14,MATCH(D257,$A$3:$A$14,0))+ABS(B257-D257)*INDEX(H$3:H$14,MATCH(C257,$A$3:$A$14,0)))/(D257-C257),INDEX(H$3:H$14,MATCH(B257,$A$3:$A$14,0))),IF(E257=7,IF(ISERROR(MATCH(B257,$A$3:$A$14,0)),((B257-C257)*INDEX(I$3:I$14,MATCH(D257,$A$3:$A$14,0))+ABS(B257-D257)*INDEX(I$3:I$14,MATCH(C257,$A$3:$A$14,0)))/(D257-C257),INDEX(I$3:I$14,MATCH(B257,$A$3:$A$14,0))),IF(E257=8,IF(ISERROR(MATCH(B257,$A$3:$A$14,0)),((B257-C257)*INDEX(J$3:J$14,MATCH(D257,$A$3:$A$14,0))+ABS(B257-D257)*INDEX(J$3:J$14,MATCH(C257,$A$3:$A$14,0)))/(D257-C257),INDEX(J$3:J$14,MATCH(B257,$A$3:$A$14,0))),IF(E257=9,IF(ISERROR(MATCH(B257,$A$3:$A$14,0)),((B257-C257)*INDEX(K$3:K$14,MATCH(D257,$A$3:$A$14,0))+ABS(B257-D257)*INDEX(K$3:K$14,MATCH(C257,$A$3:$A$14,0)))/(D257-C257),INDEX(K$3:K$14,MATCH(B257,$A$3:$A$14,0))),IF(E257=0,IF(ISERROR(MATCH(B257,$A$3:$A$14,0)),((B257-C257)*INDEX(L$3:L$14,MATCH(D257,$A$3:$A$14,0))+ABS(B257-D257)*INDEX(L$3:L$14,MATCH(C257,$A$3:$A$14,0)))/(D257-C257),INDEX(L$3:L$14,MATCH(B257,$A$3:$A$14,0))),"Kondensatoen zwischen 0 und 9"))))))))))</f>
        <v>0</v>
      </c>
    </row>
    <row r="258" spans="1:6">
      <c r="A258" s="12">
        <v>239</v>
      </c>
      <c r="B258">
        <f>Eingabe!D239</f>
        <v>0</v>
      </c>
      <c r="C258">
        <f t="array" ref="C258">MAX(IF($A$3:$A$14&lt;=B258,IF($A$3:$A$14&lt;&gt;"",$A$3:$A$14)))</f>
        <v>0</v>
      </c>
      <c r="D258">
        <f t="array" ref="D258">MIN(IF($A$3:$A$14&gt;=B258,IF($A$3:$A$14&lt;&gt;"",$A$3:$A$14)))</f>
        <v>0</v>
      </c>
      <c r="E258">
        <f>Eingabe!C239</f>
        <v>0</v>
      </c>
      <c r="F258">
        <f t="array" ref="F258">IF(E258=1,IF(ISERROR(MATCH(B258,$A$3:$A$14,0)),((B258-C258)*INDEX(C$3:C$14,MATCH(D258,$A$3:$A$14,0))+ABS(B258-D258)*INDEX(C$3:C$14,MATCH(C258,$A$3:$A$14,0)))/(D258-C258),INDEX(C$3:C$14,MATCH(B258,$A$3:$A$14,0))),IF(E258=2,IF(ISERROR(MATCH(B258,$A$3:$A$14,0)),((B258-C258)*INDEX(D$3:D$14,MATCH(D258,$A$3:$A$14,0))+ABS(B258-D258)*INDEX(D$3:D$14,MATCH(C258,$A$3:$A$14,0)))/(D258-C258),INDEX(D$3:D$14,MATCH(B258,$A$3:$A$14,0))),IF(E258=3,IF(ISERROR(MATCH(B258,$A$3:$A$14,0)),((B258-C258)*INDEX(E$3:E$14,MATCH(D258,$A$3:$A$14,0))+ABS(B258-D258)*INDEX(E$3:E$14,MATCH(C258,$A$3:$A$14,0)))/(D258-C258),INDEX(E$3:E$14,MATCH(B258,$A$3:$A$14,0))),IF(E258=4,IF(ISERROR(MATCH(B258,$A$3:$A$14,0)),((B258-C258)*INDEX(F$3:F$14,MATCH(D258,$A$3:$A$14,0))+ABS(B258-D258)*INDEX(F$3:F$14,MATCH(C258,$A$3:$A$14,0)))/(D258-C258),INDEX(F$3:F$14,MATCH(B258,$A$3:$A$14,0))),IF(E258=5,IF(ISERROR(MATCH(B258,$A$3:$A$14,0)),((B258-C258)*INDEX(G$3:G$14,MATCH(D258,$A$3:$A$14,0))+ABS(B258-D258)*INDEX(G$3:G$14,MATCH(C258,$A$3:$A$14,0)))/(D258-C258),INDEX(G$3:G$14,MATCH(B258,$A$3:$A$14,0))),IF(E258=6,IF(ISERROR(MATCH(B258,$A$3:$A$14,0)),((B258-C258)*INDEX(H$3:H$14,MATCH(D258,$A$3:$A$14,0))+ABS(B258-D258)*INDEX(H$3:H$14,MATCH(C258,$A$3:$A$14,0)))/(D258-C258),INDEX(H$3:H$14,MATCH(B258,$A$3:$A$14,0))),IF(E258=7,IF(ISERROR(MATCH(B258,$A$3:$A$14,0)),((B258-C258)*INDEX(I$3:I$14,MATCH(D258,$A$3:$A$14,0))+ABS(B258-D258)*INDEX(I$3:I$14,MATCH(C258,$A$3:$A$14,0)))/(D258-C258),INDEX(I$3:I$14,MATCH(B258,$A$3:$A$14,0))),IF(E258=8,IF(ISERROR(MATCH(B258,$A$3:$A$14,0)),((B258-C258)*INDEX(J$3:J$14,MATCH(D258,$A$3:$A$14,0))+ABS(B258-D258)*INDEX(J$3:J$14,MATCH(C258,$A$3:$A$14,0)))/(D258-C258),INDEX(J$3:J$14,MATCH(B258,$A$3:$A$14,0))),IF(E258=9,IF(ISERROR(MATCH(B258,$A$3:$A$14,0)),((B258-C258)*INDEX(K$3:K$14,MATCH(D258,$A$3:$A$14,0))+ABS(B258-D258)*INDEX(K$3:K$14,MATCH(C258,$A$3:$A$14,0)))/(D258-C258),INDEX(K$3:K$14,MATCH(B258,$A$3:$A$14,0))),IF(E258=0,IF(ISERROR(MATCH(B258,$A$3:$A$14,0)),((B258-C258)*INDEX(L$3:L$14,MATCH(D258,$A$3:$A$14,0))+ABS(B258-D258)*INDEX(L$3:L$14,MATCH(C258,$A$3:$A$14,0)))/(D258-C258),INDEX(L$3:L$14,MATCH(B258,$A$3:$A$14,0))),"Kondensatoen zwischen 0 und 9"))))))))))</f>
        <v>0</v>
      </c>
    </row>
    <row r="259" spans="1:6">
      <c r="A259" s="12">
        <v>240</v>
      </c>
      <c r="B259">
        <f>Eingabe!D240</f>
        <v>0</v>
      </c>
      <c r="C259">
        <f t="array" ref="C259">MAX(IF($A$3:$A$14&lt;=B259,IF($A$3:$A$14&lt;&gt;"",$A$3:$A$14)))</f>
        <v>0</v>
      </c>
      <c r="D259">
        <f t="array" ref="D259">MIN(IF($A$3:$A$14&gt;=B259,IF($A$3:$A$14&lt;&gt;"",$A$3:$A$14)))</f>
        <v>0</v>
      </c>
      <c r="E259">
        <f>Eingabe!C240</f>
        <v>0</v>
      </c>
      <c r="F259">
        <f t="array" ref="F259">IF(E259=1,IF(ISERROR(MATCH(B259,$A$3:$A$14,0)),((B259-C259)*INDEX(C$3:C$14,MATCH(D259,$A$3:$A$14,0))+ABS(B259-D259)*INDEX(C$3:C$14,MATCH(C259,$A$3:$A$14,0)))/(D259-C259),INDEX(C$3:C$14,MATCH(B259,$A$3:$A$14,0))),IF(E259=2,IF(ISERROR(MATCH(B259,$A$3:$A$14,0)),((B259-C259)*INDEX(D$3:D$14,MATCH(D259,$A$3:$A$14,0))+ABS(B259-D259)*INDEX(D$3:D$14,MATCH(C259,$A$3:$A$14,0)))/(D259-C259),INDEX(D$3:D$14,MATCH(B259,$A$3:$A$14,0))),IF(E259=3,IF(ISERROR(MATCH(B259,$A$3:$A$14,0)),((B259-C259)*INDEX(E$3:E$14,MATCH(D259,$A$3:$A$14,0))+ABS(B259-D259)*INDEX(E$3:E$14,MATCH(C259,$A$3:$A$14,0)))/(D259-C259),INDEX(E$3:E$14,MATCH(B259,$A$3:$A$14,0))),IF(E259=4,IF(ISERROR(MATCH(B259,$A$3:$A$14,0)),((B259-C259)*INDEX(F$3:F$14,MATCH(D259,$A$3:$A$14,0))+ABS(B259-D259)*INDEX(F$3:F$14,MATCH(C259,$A$3:$A$14,0)))/(D259-C259),INDEX(F$3:F$14,MATCH(B259,$A$3:$A$14,0))),IF(E259=5,IF(ISERROR(MATCH(B259,$A$3:$A$14,0)),((B259-C259)*INDEX(G$3:G$14,MATCH(D259,$A$3:$A$14,0))+ABS(B259-D259)*INDEX(G$3:G$14,MATCH(C259,$A$3:$A$14,0)))/(D259-C259),INDEX(G$3:G$14,MATCH(B259,$A$3:$A$14,0))),IF(E259=6,IF(ISERROR(MATCH(B259,$A$3:$A$14,0)),((B259-C259)*INDEX(H$3:H$14,MATCH(D259,$A$3:$A$14,0))+ABS(B259-D259)*INDEX(H$3:H$14,MATCH(C259,$A$3:$A$14,0)))/(D259-C259),INDEX(H$3:H$14,MATCH(B259,$A$3:$A$14,0))),IF(E259=7,IF(ISERROR(MATCH(B259,$A$3:$A$14,0)),((B259-C259)*INDEX(I$3:I$14,MATCH(D259,$A$3:$A$14,0))+ABS(B259-D259)*INDEX(I$3:I$14,MATCH(C259,$A$3:$A$14,0)))/(D259-C259),INDEX(I$3:I$14,MATCH(B259,$A$3:$A$14,0))),IF(E259=8,IF(ISERROR(MATCH(B259,$A$3:$A$14,0)),((B259-C259)*INDEX(J$3:J$14,MATCH(D259,$A$3:$A$14,0))+ABS(B259-D259)*INDEX(J$3:J$14,MATCH(C259,$A$3:$A$14,0)))/(D259-C259),INDEX(J$3:J$14,MATCH(B259,$A$3:$A$14,0))),IF(E259=9,IF(ISERROR(MATCH(B259,$A$3:$A$14,0)),((B259-C259)*INDEX(K$3:K$14,MATCH(D259,$A$3:$A$14,0))+ABS(B259-D259)*INDEX(K$3:K$14,MATCH(C259,$A$3:$A$14,0)))/(D259-C259),INDEX(K$3:K$14,MATCH(B259,$A$3:$A$14,0))),IF(E259=0,IF(ISERROR(MATCH(B259,$A$3:$A$14,0)),((B259-C259)*INDEX(L$3:L$14,MATCH(D259,$A$3:$A$14,0))+ABS(B259-D259)*INDEX(L$3:L$14,MATCH(C259,$A$3:$A$14,0)))/(D259-C259),INDEX(L$3:L$14,MATCH(B259,$A$3:$A$14,0))),"Kondensatoen zwischen 0 und 9"))))))))))</f>
        <v>0</v>
      </c>
    </row>
    <row r="260" spans="1:6">
      <c r="A260" s="12">
        <v>241</v>
      </c>
      <c r="B260">
        <f>Eingabe!D241</f>
        <v>0</v>
      </c>
      <c r="C260">
        <f t="array" ref="C260">MAX(IF($A$3:$A$14&lt;=B260,IF($A$3:$A$14&lt;&gt;"",$A$3:$A$14)))</f>
        <v>0</v>
      </c>
      <c r="D260">
        <f t="array" ref="D260">MIN(IF($A$3:$A$14&gt;=B260,IF($A$3:$A$14&lt;&gt;"",$A$3:$A$14)))</f>
        <v>0</v>
      </c>
      <c r="E260">
        <f>Eingabe!C241</f>
        <v>0</v>
      </c>
      <c r="F260">
        <f t="array" ref="F260">IF(E260=1,IF(ISERROR(MATCH(B260,$A$3:$A$14,0)),((B260-C260)*INDEX(C$3:C$14,MATCH(D260,$A$3:$A$14,0))+ABS(B260-D260)*INDEX(C$3:C$14,MATCH(C260,$A$3:$A$14,0)))/(D260-C260),INDEX(C$3:C$14,MATCH(B260,$A$3:$A$14,0))),IF(E260=2,IF(ISERROR(MATCH(B260,$A$3:$A$14,0)),((B260-C260)*INDEX(D$3:D$14,MATCH(D260,$A$3:$A$14,0))+ABS(B260-D260)*INDEX(D$3:D$14,MATCH(C260,$A$3:$A$14,0)))/(D260-C260),INDEX(D$3:D$14,MATCH(B260,$A$3:$A$14,0))),IF(E260=3,IF(ISERROR(MATCH(B260,$A$3:$A$14,0)),((B260-C260)*INDEX(E$3:E$14,MATCH(D260,$A$3:$A$14,0))+ABS(B260-D260)*INDEX(E$3:E$14,MATCH(C260,$A$3:$A$14,0)))/(D260-C260),INDEX(E$3:E$14,MATCH(B260,$A$3:$A$14,0))),IF(E260=4,IF(ISERROR(MATCH(B260,$A$3:$A$14,0)),((B260-C260)*INDEX(F$3:F$14,MATCH(D260,$A$3:$A$14,0))+ABS(B260-D260)*INDEX(F$3:F$14,MATCH(C260,$A$3:$A$14,0)))/(D260-C260),INDEX(F$3:F$14,MATCH(B260,$A$3:$A$14,0))),IF(E260=5,IF(ISERROR(MATCH(B260,$A$3:$A$14,0)),((B260-C260)*INDEX(G$3:G$14,MATCH(D260,$A$3:$A$14,0))+ABS(B260-D260)*INDEX(G$3:G$14,MATCH(C260,$A$3:$A$14,0)))/(D260-C260),INDEX(G$3:G$14,MATCH(B260,$A$3:$A$14,0))),IF(E260=6,IF(ISERROR(MATCH(B260,$A$3:$A$14,0)),((B260-C260)*INDEX(H$3:H$14,MATCH(D260,$A$3:$A$14,0))+ABS(B260-D260)*INDEX(H$3:H$14,MATCH(C260,$A$3:$A$14,0)))/(D260-C260),INDEX(H$3:H$14,MATCH(B260,$A$3:$A$14,0))),IF(E260=7,IF(ISERROR(MATCH(B260,$A$3:$A$14,0)),((B260-C260)*INDEX(I$3:I$14,MATCH(D260,$A$3:$A$14,0))+ABS(B260-D260)*INDEX(I$3:I$14,MATCH(C260,$A$3:$A$14,0)))/(D260-C260),INDEX(I$3:I$14,MATCH(B260,$A$3:$A$14,0))),IF(E260=8,IF(ISERROR(MATCH(B260,$A$3:$A$14,0)),((B260-C260)*INDEX(J$3:J$14,MATCH(D260,$A$3:$A$14,0))+ABS(B260-D260)*INDEX(J$3:J$14,MATCH(C260,$A$3:$A$14,0)))/(D260-C260),INDEX(J$3:J$14,MATCH(B260,$A$3:$A$14,0))),IF(E260=9,IF(ISERROR(MATCH(B260,$A$3:$A$14,0)),((B260-C260)*INDEX(K$3:K$14,MATCH(D260,$A$3:$A$14,0))+ABS(B260-D260)*INDEX(K$3:K$14,MATCH(C260,$A$3:$A$14,0)))/(D260-C260),INDEX(K$3:K$14,MATCH(B260,$A$3:$A$14,0))),IF(E260=0,IF(ISERROR(MATCH(B260,$A$3:$A$14,0)),((B260-C260)*INDEX(L$3:L$14,MATCH(D260,$A$3:$A$14,0))+ABS(B260-D260)*INDEX(L$3:L$14,MATCH(C260,$A$3:$A$14,0)))/(D260-C260),INDEX(L$3:L$14,MATCH(B260,$A$3:$A$14,0))),"Kondensatoen zwischen 0 und 9"))))))))))</f>
        <v>0</v>
      </c>
    </row>
    <row r="261" spans="1:6">
      <c r="A261" s="12">
        <v>242</v>
      </c>
      <c r="B261">
        <f>Eingabe!D242</f>
        <v>0</v>
      </c>
      <c r="C261">
        <f t="array" ref="C261">MAX(IF($A$3:$A$14&lt;=B261,IF($A$3:$A$14&lt;&gt;"",$A$3:$A$14)))</f>
        <v>0</v>
      </c>
      <c r="D261">
        <f t="array" ref="D261">MIN(IF($A$3:$A$14&gt;=B261,IF($A$3:$A$14&lt;&gt;"",$A$3:$A$14)))</f>
        <v>0</v>
      </c>
      <c r="E261">
        <f>Eingabe!C242</f>
        <v>0</v>
      </c>
      <c r="F261">
        <f t="array" ref="F261">IF(E261=1,IF(ISERROR(MATCH(B261,$A$3:$A$14,0)),((B261-C261)*INDEX(C$3:C$14,MATCH(D261,$A$3:$A$14,0))+ABS(B261-D261)*INDEX(C$3:C$14,MATCH(C261,$A$3:$A$14,0)))/(D261-C261),INDEX(C$3:C$14,MATCH(B261,$A$3:$A$14,0))),IF(E261=2,IF(ISERROR(MATCH(B261,$A$3:$A$14,0)),((B261-C261)*INDEX(D$3:D$14,MATCH(D261,$A$3:$A$14,0))+ABS(B261-D261)*INDEX(D$3:D$14,MATCH(C261,$A$3:$A$14,0)))/(D261-C261),INDEX(D$3:D$14,MATCH(B261,$A$3:$A$14,0))),IF(E261=3,IF(ISERROR(MATCH(B261,$A$3:$A$14,0)),((B261-C261)*INDEX(E$3:E$14,MATCH(D261,$A$3:$A$14,0))+ABS(B261-D261)*INDEX(E$3:E$14,MATCH(C261,$A$3:$A$14,0)))/(D261-C261),INDEX(E$3:E$14,MATCH(B261,$A$3:$A$14,0))),IF(E261=4,IF(ISERROR(MATCH(B261,$A$3:$A$14,0)),((B261-C261)*INDEX(F$3:F$14,MATCH(D261,$A$3:$A$14,0))+ABS(B261-D261)*INDEX(F$3:F$14,MATCH(C261,$A$3:$A$14,0)))/(D261-C261),INDEX(F$3:F$14,MATCH(B261,$A$3:$A$14,0))),IF(E261=5,IF(ISERROR(MATCH(B261,$A$3:$A$14,0)),((B261-C261)*INDEX(G$3:G$14,MATCH(D261,$A$3:$A$14,0))+ABS(B261-D261)*INDEX(G$3:G$14,MATCH(C261,$A$3:$A$14,0)))/(D261-C261),INDEX(G$3:G$14,MATCH(B261,$A$3:$A$14,0))),IF(E261=6,IF(ISERROR(MATCH(B261,$A$3:$A$14,0)),((B261-C261)*INDEX(H$3:H$14,MATCH(D261,$A$3:$A$14,0))+ABS(B261-D261)*INDEX(H$3:H$14,MATCH(C261,$A$3:$A$14,0)))/(D261-C261),INDEX(H$3:H$14,MATCH(B261,$A$3:$A$14,0))),IF(E261=7,IF(ISERROR(MATCH(B261,$A$3:$A$14,0)),((B261-C261)*INDEX(I$3:I$14,MATCH(D261,$A$3:$A$14,0))+ABS(B261-D261)*INDEX(I$3:I$14,MATCH(C261,$A$3:$A$14,0)))/(D261-C261),INDEX(I$3:I$14,MATCH(B261,$A$3:$A$14,0))),IF(E261=8,IF(ISERROR(MATCH(B261,$A$3:$A$14,0)),((B261-C261)*INDEX(J$3:J$14,MATCH(D261,$A$3:$A$14,0))+ABS(B261-D261)*INDEX(J$3:J$14,MATCH(C261,$A$3:$A$14,0)))/(D261-C261),INDEX(J$3:J$14,MATCH(B261,$A$3:$A$14,0))),IF(E261=9,IF(ISERROR(MATCH(B261,$A$3:$A$14,0)),((B261-C261)*INDEX(K$3:K$14,MATCH(D261,$A$3:$A$14,0))+ABS(B261-D261)*INDEX(K$3:K$14,MATCH(C261,$A$3:$A$14,0)))/(D261-C261),INDEX(K$3:K$14,MATCH(B261,$A$3:$A$14,0))),IF(E261=0,IF(ISERROR(MATCH(B261,$A$3:$A$14,0)),((B261-C261)*INDEX(L$3:L$14,MATCH(D261,$A$3:$A$14,0))+ABS(B261-D261)*INDEX(L$3:L$14,MATCH(C261,$A$3:$A$14,0)))/(D261-C261),INDEX(L$3:L$14,MATCH(B261,$A$3:$A$14,0))),"Kondensatoen zwischen 0 und 9"))))))))))</f>
        <v>0</v>
      </c>
    </row>
    <row r="262" spans="1:6">
      <c r="A262" s="12">
        <v>243</v>
      </c>
      <c r="B262">
        <f>Eingabe!D243</f>
        <v>0</v>
      </c>
      <c r="C262">
        <f t="array" ref="C262">MAX(IF($A$3:$A$14&lt;=B262,IF($A$3:$A$14&lt;&gt;"",$A$3:$A$14)))</f>
        <v>0</v>
      </c>
      <c r="D262">
        <f t="array" ref="D262">MIN(IF($A$3:$A$14&gt;=B262,IF($A$3:$A$14&lt;&gt;"",$A$3:$A$14)))</f>
        <v>0</v>
      </c>
      <c r="E262">
        <f>Eingabe!C243</f>
        <v>0</v>
      </c>
      <c r="F262">
        <f t="array" ref="F262">IF(E262=1,IF(ISERROR(MATCH(B262,$A$3:$A$14,0)),((B262-C262)*INDEX(C$3:C$14,MATCH(D262,$A$3:$A$14,0))+ABS(B262-D262)*INDEX(C$3:C$14,MATCH(C262,$A$3:$A$14,0)))/(D262-C262),INDEX(C$3:C$14,MATCH(B262,$A$3:$A$14,0))),IF(E262=2,IF(ISERROR(MATCH(B262,$A$3:$A$14,0)),((B262-C262)*INDEX(D$3:D$14,MATCH(D262,$A$3:$A$14,0))+ABS(B262-D262)*INDEX(D$3:D$14,MATCH(C262,$A$3:$A$14,0)))/(D262-C262),INDEX(D$3:D$14,MATCH(B262,$A$3:$A$14,0))),IF(E262=3,IF(ISERROR(MATCH(B262,$A$3:$A$14,0)),((B262-C262)*INDEX(E$3:E$14,MATCH(D262,$A$3:$A$14,0))+ABS(B262-D262)*INDEX(E$3:E$14,MATCH(C262,$A$3:$A$14,0)))/(D262-C262),INDEX(E$3:E$14,MATCH(B262,$A$3:$A$14,0))),IF(E262=4,IF(ISERROR(MATCH(B262,$A$3:$A$14,0)),((B262-C262)*INDEX(F$3:F$14,MATCH(D262,$A$3:$A$14,0))+ABS(B262-D262)*INDEX(F$3:F$14,MATCH(C262,$A$3:$A$14,0)))/(D262-C262),INDEX(F$3:F$14,MATCH(B262,$A$3:$A$14,0))),IF(E262=5,IF(ISERROR(MATCH(B262,$A$3:$A$14,0)),((B262-C262)*INDEX(G$3:G$14,MATCH(D262,$A$3:$A$14,0))+ABS(B262-D262)*INDEX(G$3:G$14,MATCH(C262,$A$3:$A$14,0)))/(D262-C262),INDEX(G$3:G$14,MATCH(B262,$A$3:$A$14,0))),IF(E262=6,IF(ISERROR(MATCH(B262,$A$3:$A$14,0)),((B262-C262)*INDEX(H$3:H$14,MATCH(D262,$A$3:$A$14,0))+ABS(B262-D262)*INDEX(H$3:H$14,MATCH(C262,$A$3:$A$14,0)))/(D262-C262),INDEX(H$3:H$14,MATCH(B262,$A$3:$A$14,0))),IF(E262=7,IF(ISERROR(MATCH(B262,$A$3:$A$14,0)),((B262-C262)*INDEX(I$3:I$14,MATCH(D262,$A$3:$A$14,0))+ABS(B262-D262)*INDEX(I$3:I$14,MATCH(C262,$A$3:$A$14,0)))/(D262-C262),INDEX(I$3:I$14,MATCH(B262,$A$3:$A$14,0))),IF(E262=8,IF(ISERROR(MATCH(B262,$A$3:$A$14,0)),((B262-C262)*INDEX(J$3:J$14,MATCH(D262,$A$3:$A$14,0))+ABS(B262-D262)*INDEX(J$3:J$14,MATCH(C262,$A$3:$A$14,0)))/(D262-C262),INDEX(J$3:J$14,MATCH(B262,$A$3:$A$14,0))),IF(E262=9,IF(ISERROR(MATCH(B262,$A$3:$A$14,0)),((B262-C262)*INDEX(K$3:K$14,MATCH(D262,$A$3:$A$14,0))+ABS(B262-D262)*INDEX(K$3:K$14,MATCH(C262,$A$3:$A$14,0)))/(D262-C262),INDEX(K$3:K$14,MATCH(B262,$A$3:$A$14,0))),IF(E262=0,IF(ISERROR(MATCH(B262,$A$3:$A$14,0)),((B262-C262)*INDEX(L$3:L$14,MATCH(D262,$A$3:$A$14,0))+ABS(B262-D262)*INDEX(L$3:L$14,MATCH(C262,$A$3:$A$14,0)))/(D262-C262),INDEX(L$3:L$14,MATCH(B262,$A$3:$A$14,0))),"Kondensatoen zwischen 0 und 9"))))))))))</f>
        <v>0</v>
      </c>
    </row>
    <row r="263" spans="1:6">
      <c r="A263" s="12">
        <v>244</v>
      </c>
      <c r="B263">
        <f>Eingabe!D244</f>
        <v>0</v>
      </c>
      <c r="C263">
        <f t="array" ref="C263">MAX(IF($A$3:$A$14&lt;=B263,IF($A$3:$A$14&lt;&gt;"",$A$3:$A$14)))</f>
        <v>0</v>
      </c>
      <c r="D263">
        <f t="array" ref="D263">MIN(IF($A$3:$A$14&gt;=B263,IF($A$3:$A$14&lt;&gt;"",$A$3:$A$14)))</f>
        <v>0</v>
      </c>
      <c r="E263">
        <f>Eingabe!C244</f>
        <v>0</v>
      </c>
      <c r="F263">
        <f t="array" ref="F263">IF(E263=1,IF(ISERROR(MATCH(B263,$A$3:$A$14,0)),((B263-C263)*INDEX(C$3:C$14,MATCH(D263,$A$3:$A$14,0))+ABS(B263-D263)*INDEX(C$3:C$14,MATCH(C263,$A$3:$A$14,0)))/(D263-C263),INDEX(C$3:C$14,MATCH(B263,$A$3:$A$14,0))),IF(E263=2,IF(ISERROR(MATCH(B263,$A$3:$A$14,0)),((B263-C263)*INDEX(D$3:D$14,MATCH(D263,$A$3:$A$14,0))+ABS(B263-D263)*INDEX(D$3:D$14,MATCH(C263,$A$3:$A$14,0)))/(D263-C263),INDEX(D$3:D$14,MATCH(B263,$A$3:$A$14,0))),IF(E263=3,IF(ISERROR(MATCH(B263,$A$3:$A$14,0)),((B263-C263)*INDEX(E$3:E$14,MATCH(D263,$A$3:$A$14,0))+ABS(B263-D263)*INDEX(E$3:E$14,MATCH(C263,$A$3:$A$14,0)))/(D263-C263),INDEX(E$3:E$14,MATCH(B263,$A$3:$A$14,0))),IF(E263=4,IF(ISERROR(MATCH(B263,$A$3:$A$14,0)),((B263-C263)*INDEX(F$3:F$14,MATCH(D263,$A$3:$A$14,0))+ABS(B263-D263)*INDEX(F$3:F$14,MATCH(C263,$A$3:$A$14,0)))/(D263-C263),INDEX(F$3:F$14,MATCH(B263,$A$3:$A$14,0))),IF(E263=5,IF(ISERROR(MATCH(B263,$A$3:$A$14,0)),((B263-C263)*INDEX(G$3:G$14,MATCH(D263,$A$3:$A$14,0))+ABS(B263-D263)*INDEX(G$3:G$14,MATCH(C263,$A$3:$A$14,0)))/(D263-C263),INDEX(G$3:G$14,MATCH(B263,$A$3:$A$14,0))),IF(E263=6,IF(ISERROR(MATCH(B263,$A$3:$A$14,0)),((B263-C263)*INDEX(H$3:H$14,MATCH(D263,$A$3:$A$14,0))+ABS(B263-D263)*INDEX(H$3:H$14,MATCH(C263,$A$3:$A$14,0)))/(D263-C263),INDEX(H$3:H$14,MATCH(B263,$A$3:$A$14,0))),IF(E263=7,IF(ISERROR(MATCH(B263,$A$3:$A$14,0)),((B263-C263)*INDEX(I$3:I$14,MATCH(D263,$A$3:$A$14,0))+ABS(B263-D263)*INDEX(I$3:I$14,MATCH(C263,$A$3:$A$14,0)))/(D263-C263),INDEX(I$3:I$14,MATCH(B263,$A$3:$A$14,0))),IF(E263=8,IF(ISERROR(MATCH(B263,$A$3:$A$14,0)),((B263-C263)*INDEX(J$3:J$14,MATCH(D263,$A$3:$A$14,0))+ABS(B263-D263)*INDEX(J$3:J$14,MATCH(C263,$A$3:$A$14,0)))/(D263-C263),INDEX(J$3:J$14,MATCH(B263,$A$3:$A$14,0))),IF(E263=9,IF(ISERROR(MATCH(B263,$A$3:$A$14,0)),((B263-C263)*INDEX(K$3:K$14,MATCH(D263,$A$3:$A$14,0))+ABS(B263-D263)*INDEX(K$3:K$14,MATCH(C263,$A$3:$A$14,0)))/(D263-C263),INDEX(K$3:K$14,MATCH(B263,$A$3:$A$14,0))),IF(E263=0,IF(ISERROR(MATCH(B263,$A$3:$A$14,0)),((B263-C263)*INDEX(L$3:L$14,MATCH(D263,$A$3:$A$14,0))+ABS(B263-D263)*INDEX(L$3:L$14,MATCH(C263,$A$3:$A$14,0)))/(D263-C263),INDEX(L$3:L$14,MATCH(B263,$A$3:$A$14,0))),"Kondensatoen zwischen 0 und 9"))))))))))</f>
        <v>0</v>
      </c>
    </row>
    <row r="264" spans="1:6">
      <c r="A264" s="12">
        <v>245</v>
      </c>
      <c r="B264">
        <f>Eingabe!D245</f>
        <v>0</v>
      </c>
      <c r="C264">
        <f t="array" ref="C264">MAX(IF($A$3:$A$14&lt;=B264,IF($A$3:$A$14&lt;&gt;"",$A$3:$A$14)))</f>
        <v>0</v>
      </c>
      <c r="D264">
        <f t="array" ref="D264">MIN(IF($A$3:$A$14&gt;=B264,IF($A$3:$A$14&lt;&gt;"",$A$3:$A$14)))</f>
        <v>0</v>
      </c>
      <c r="E264">
        <f>Eingabe!C245</f>
        <v>0</v>
      </c>
      <c r="F264">
        <f t="array" ref="F264">IF(E264=1,IF(ISERROR(MATCH(B264,$A$3:$A$14,0)),((B264-C264)*INDEX(C$3:C$14,MATCH(D264,$A$3:$A$14,0))+ABS(B264-D264)*INDEX(C$3:C$14,MATCH(C264,$A$3:$A$14,0)))/(D264-C264),INDEX(C$3:C$14,MATCH(B264,$A$3:$A$14,0))),IF(E264=2,IF(ISERROR(MATCH(B264,$A$3:$A$14,0)),((B264-C264)*INDEX(D$3:D$14,MATCH(D264,$A$3:$A$14,0))+ABS(B264-D264)*INDEX(D$3:D$14,MATCH(C264,$A$3:$A$14,0)))/(D264-C264),INDEX(D$3:D$14,MATCH(B264,$A$3:$A$14,0))),IF(E264=3,IF(ISERROR(MATCH(B264,$A$3:$A$14,0)),((B264-C264)*INDEX(E$3:E$14,MATCH(D264,$A$3:$A$14,0))+ABS(B264-D264)*INDEX(E$3:E$14,MATCH(C264,$A$3:$A$14,0)))/(D264-C264),INDEX(E$3:E$14,MATCH(B264,$A$3:$A$14,0))),IF(E264=4,IF(ISERROR(MATCH(B264,$A$3:$A$14,0)),((B264-C264)*INDEX(F$3:F$14,MATCH(D264,$A$3:$A$14,0))+ABS(B264-D264)*INDEX(F$3:F$14,MATCH(C264,$A$3:$A$14,0)))/(D264-C264),INDEX(F$3:F$14,MATCH(B264,$A$3:$A$14,0))),IF(E264=5,IF(ISERROR(MATCH(B264,$A$3:$A$14,0)),((B264-C264)*INDEX(G$3:G$14,MATCH(D264,$A$3:$A$14,0))+ABS(B264-D264)*INDEX(G$3:G$14,MATCH(C264,$A$3:$A$14,0)))/(D264-C264),INDEX(G$3:G$14,MATCH(B264,$A$3:$A$14,0))),IF(E264=6,IF(ISERROR(MATCH(B264,$A$3:$A$14,0)),((B264-C264)*INDEX(H$3:H$14,MATCH(D264,$A$3:$A$14,0))+ABS(B264-D264)*INDEX(H$3:H$14,MATCH(C264,$A$3:$A$14,0)))/(D264-C264),INDEX(H$3:H$14,MATCH(B264,$A$3:$A$14,0))),IF(E264=7,IF(ISERROR(MATCH(B264,$A$3:$A$14,0)),((B264-C264)*INDEX(I$3:I$14,MATCH(D264,$A$3:$A$14,0))+ABS(B264-D264)*INDEX(I$3:I$14,MATCH(C264,$A$3:$A$14,0)))/(D264-C264),INDEX(I$3:I$14,MATCH(B264,$A$3:$A$14,0))),IF(E264=8,IF(ISERROR(MATCH(B264,$A$3:$A$14,0)),((B264-C264)*INDEX(J$3:J$14,MATCH(D264,$A$3:$A$14,0))+ABS(B264-D264)*INDEX(J$3:J$14,MATCH(C264,$A$3:$A$14,0)))/(D264-C264),INDEX(J$3:J$14,MATCH(B264,$A$3:$A$14,0))),IF(E264=9,IF(ISERROR(MATCH(B264,$A$3:$A$14,0)),((B264-C264)*INDEX(K$3:K$14,MATCH(D264,$A$3:$A$14,0))+ABS(B264-D264)*INDEX(K$3:K$14,MATCH(C264,$A$3:$A$14,0)))/(D264-C264),INDEX(K$3:K$14,MATCH(B264,$A$3:$A$14,0))),IF(E264=0,IF(ISERROR(MATCH(B264,$A$3:$A$14,0)),((B264-C264)*INDEX(L$3:L$14,MATCH(D264,$A$3:$A$14,0))+ABS(B264-D264)*INDEX(L$3:L$14,MATCH(C264,$A$3:$A$14,0)))/(D264-C264),INDEX(L$3:L$14,MATCH(B264,$A$3:$A$14,0))),"Kondensatoen zwischen 0 und 9"))))))))))</f>
        <v>0</v>
      </c>
    </row>
    <row r="265" spans="1:6">
      <c r="A265" s="12">
        <v>246</v>
      </c>
      <c r="B265">
        <f>Eingabe!D246</f>
        <v>0</v>
      </c>
      <c r="C265">
        <f t="array" ref="C265">MAX(IF($A$3:$A$14&lt;=B265,IF($A$3:$A$14&lt;&gt;"",$A$3:$A$14)))</f>
        <v>0</v>
      </c>
      <c r="D265">
        <f t="array" ref="D265">MIN(IF($A$3:$A$14&gt;=B265,IF($A$3:$A$14&lt;&gt;"",$A$3:$A$14)))</f>
        <v>0</v>
      </c>
      <c r="E265">
        <f>Eingabe!C246</f>
        <v>0</v>
      </c>
      <c r="F265">
        <f t="array" ref="F265">IF(E265=1,IF(ISERROR(MATCH(B265,$A$3:$A$14,0)),((B265-C265)*INDEX(C$3:C$14,MATCH(D265,$A$3:$A$14,0))+ABS(B265-D265)*INDEX(C$3:C$14,MATCH(C265,$A$3:$A$14,0)))/(D265-C265),INDEX(C$3:C$14,MATCH(B265,$A$3:$A$14,0))),IF(E265=2,IF(ISERROR(MATCH(B265,$A$3:$A$14,0)),((B265-C265)*INDEX(D$3:D$14,MATCH(D265,$A$3:$A$14,0))+ABS(B265-D265)*INDEX(D$3:D$14,MATCH(C265,$A$3:$A$14,0)))/(D265-C265),INDEX(D$3:D$14,MATCH(B265,$A$3:$A$14,0))),IF(E265=3,IF(ISERROR(MATCH(B265,$A$3:$A$14,0)),((B265-C265)*INDEX(E$3:E$14,MATCH(D265,$A$3:$A$14,0))+ABS(B265-D265)*INDEX(E$3:E$14,MATCH(C265,$A$3:$A$14,0)))/(D265-C265),INDEX(E$3:E$14,MATCH(B265,$A$3:$A$14,0))),IF(E265=4,IF(ISERROR(MATCH(B265,$A$3:$A$14,0)),((B265-C265)*INDEX(F$3:F$14,MATCH(D265,$A$3:$A$14,0))+ABS(B265-D265)*INDEX(F$3:F$14,MATCH(C265,$A$3:$A$14,0)))/(D265-C265),INDEX(F$3:F$14,MATCH(B265,$A$3:$A$14,0))),IF(E265=5,IF(ISERROR(MATCH(B265,$A$3:$A$14,0)),((B265-C265)*INDEX(G$3:G$14,MATCH(D265,$A$3:$A$14,0))+ABS(B265-D265)*INDEX(G$3:G$14,MATCH(C265,$A$3:$A$14,0)))/(D265-C265),INDEX(G$3:G$14,MATCH(B265,$A$3:$A$14,0))),IF(E265=6,IF(ISERROR(MATCH(B265,$A$3:$A$14,0)),((B265-C265)*INDEX(H$3:H$14,MATCH(D265,$A$3:$A$14,0))+ABS(B265-D265)*INDEX(H$3:H$14,MATCH(C265,$A$3:$A$14,0)))/(D265-C265),INDEX(H$3:H$14,MATCH(B265,$A$3:$A$14,0))),IF(E265=7,IF(ISERROR(MATCH(B265,$A$3:$A$14,0)),((B265-C265)*INDEX(I$3:I$14,MATCH(D265,$A$3:$A$14,0))+ABS(B265-D265)*INDEX(I$3:I$14,MATCH(C265,$A$3:$A$14,0)))/(D265-C265),INDEX(I$3:I$14,MATCH(B265,$A$3:$A$14,0))),IF(E265=8,IF(ISERROR(MATCH(B265,$A$3:$A$14,0)),((B265-C265)*INDEX(J$3:J$14,MATCH(D265,$A$3:$A$14,0))+ABS(B265-D265)*INDEX(J$3:J$14,MATCH(C265,$A$3:$A$14,0)))/(D265-C265),INDEX(J$3:J$14,MATCH(B265,$A$3:$A$14,0))),IF(E265=9,IF(ISERROR(MATCH(B265,$A$3:$A$14,0)),((B265-C265)*INDEX(K$3:K$14,MATCH(D265,$A$3:$A$14,0))+ABS(B265-D265)*INDEX(K$3:K$14,MATCH(C265,$A$3:$A$14,0)))/(D265-C265),INDEX(K$3:K$14,MATCH(B265,$A$3:$A$14,0))),IF(E265=0,IF(ISERROR(MATCH(B265,$A$3:$A$14,0)),((B265-C265)*INDEX(L$3:L$14,MATCH(D265,$A$3:$A$14,0))+ABS(B265-D265)*INDEX(L$3:L$14,MATCH(C265,$A$3:$A$14,0)))/(D265-C265),INDEX(L$3:L$14,MATCH(B265,$A$3:$A$14,0))),"Kondensatoen zwischen 0 und 9"))))))))))</f>
        <v>0</v>
      </c>
    </row>
    <row r="266" spans="1:6">
      <c r="A266" s="12">
        <v>247</v>
      </c>
      <c r="B266">
        <f>Eingabe!D247</f>
        <v>0</v>
      </c>
      <c r="C266">
        <f t="array" ref="C266">MAX(IF($A$3:$A$14&lt;=B266,IF($A$3:$A$14&lt;&gt;"",$A$3:$A$14)))</f>
        <v>0</v>
      </c>
      <c r="D266">
        <f t="array" ref="D266">MIN(IF($A$3:$A$14&gt;=B266,IF($A$3:$A$14&lt;&gt;"",$A$3:$A$14)))</f>
        <v>0</v>
      </c>
      <c r="E266">
        <f>Eingabe!C247</f>
        <v>0</v>
      </c>
      <c r="F266">
        <f t="array" ref="F266">IF(E266=1,IF(ISERROR(MATCH(B266,$A$3:$A$14,0)),((B266-C266)*INDEX(C$3:C$14,MATCH(D266,$A$3:$A$14,0))+ABS(B266-D266)*INDEX(C$3:C$14,MATCH(C266,$A$3:$A$14,0)))/(D266-C266),INDEX(C$3:C$14,MATCH(B266,$A$3:$A$14,0))),IF(E266=2,IF(ISERROR(MATCH(B266,$A$3:$A$14,0)),((B266-C266)*INDEX(D$3:D$14,MATCH(D266,$A$3:$A$14,0))+ABS(B266-D266)*INDEX(D$3:D$14,MATCH(C266,$A$3:$A$14,0)))/(D266-C266),INDEX(D$3:D$14,MATCH(B266,$A$3:$A$14,0))),IF(E266=3,IF(ISERROR(MATCH(B266,$A$3:$A$14,0)),((B266-C266)*INDEX(E$3:E$14,MATCH(D266,$A$3:$A$14,0))+ABS(B266-D266)*INDEX(E$3:E$14,MATCH(C266,$A$3:$A$14,0)))/(D266-C266),INDEX(E$3:E$14,MATCH(B266,$A$3:$A$14,0))),IF(E266=4,IF(ISERROR(MATCH(B266,$A$3:$A$14,0)),((B266-C266)*INDEX(F$3:F$14,MATCH(D266,$A$3:$A$14,0))+ABS(B266-D266)*INDEX(F$3:F$14,MATCH(C266,$A$3:$A$14,0)))/(D266-C266),INDEX(F$3:F$14,MATCH(B266,$A$3:$A$14,0))),IF(E266=5,IF(ISERROR(MATCH(B266,$A$3:$A$14,0)),((B266-C266)*INDEX(G$3:G$14,MATCH(D266,$A$3:$A$14,0))+ABS(B266-D266)*INDEX(G$3:G$14,MATCH(C266,$A$3:$A$14,0)))/(D266-C266),INDEX(G$3:G$14,MATCH(B266,$A$3:$A$14,0))),IF(E266=6,IF(ISERROR(MATCH(B266,$A$3:$A$14,0)),((B266-C266)*INDEX(H$3:H$14,MATCH(D266,$A$3:$A$14,0))+ABS(B266-D266)*INDEX(H$3:H$14,MATCH(C266,$A$3:$A$14,0)))/(D266-C266),INDEX(H$3:H$14,MATCH(B266,$A$3:$A$14,0))),IF(E266=7,IF(ISERROR(MATCH(B266,$A$3:$A$14,0)),((B266-C266)*INDEX(I$3:I$14,MATCH(D266,$A$3:$A$14,0))+ABS(B266-D266)*INDEX(I$3:I$14,MATCH(C266,$A$3:$A$14,0)))/(D266-C266),INDEX(I$3:I$14,MATCH(B266,$A$3:$A$14,0))),IF(E266=8,IF(ISERROR(MATCH(B266,$A$3:$A$14,0)),((B266-C266)*INDEX(J$3:J$14,MATCH(D266,$A$3:$A$14,0))+ABS(B266-D266)*INDEX(J$3:J$14,MATCH(C266,$A$3:$A$14,0)))/(D266-C266),INDEX(J$3:J$14,MATCH(B266,$A$3:$A$14,0))),IF(E266=9,IF(ISERROR(MATCH(B266,$A$3:$A$14,0)),((B266-C266)*INDEX(K$3:K$14,MATCH(D266,$A$3:$A$14,0))+ABS(B266-D266)*INDEX(K$3:K$14,MATCH(C266,$A$3:$A$14,0)))/(D266-C266),INDEX(K$3:K$14,MATCH(B266,$A$3:$A$14,0))),IF(E266=0,IF(ISERROR(MATCH(B266,$A$3:$A$14,0)),((B266-C266)*INDEX(L$3:L$14,MATCH(D266,$A$3:$A$14,0))+ABS(B266-D266)*INDEX(L$3:L$14,MATCH(C266,$A$3:$A$14,0)))/(D266-C266),INDEX(L$3:L$14,MATCH(B266,$A$3:$A$14,0))),"Kondensatoen zwischen 0 und 9"))))))))))</f>
        <v>0</v>
      </c>
    </row>
    <row r="267" spans="1:6">
      <c r="A267" s="12">
        <v>248</v>
      </c>
      <c r="B267">
        <f>Eingabe!D248</f>
        <v>0</v>
      </c>
      <c r="C267">
        <f t="array" ref="C267">MAX(IF($A$3:$A$14&lt;=B267,IF($A$3:$A$14&lt;&gt;"",$A$3:$A$14)))</f>
        <v>0</v>
      </c>
      <c r="D267">
        <f t="array" ref="D267">MIN(IF($A$3:$A$14&gt;=B267,IF($A$3:$A$14&lt;&gt;"",$A$3:$A$14)))</f>
        <v>0</v>
      </c>
      <c r="E267">
        <f>Eingabe!C248</f>
        <v>0</v>
      </c>
      <c r="F267">
        <f t="array" ref="F267">IF(E267=1,IF(ISERROR(MATCH(B267,$A$3:$A$14,0)),((B267-C267)*INDEX(C$3:C$14,MATCH(D267,$A$3:$A$14,0))+ABS(B267-D267)*INDEX(C$3:C$14,MATCH(C267,$A$3:$A$14,0)))/(D267-C267),INDEX(C$3:C$14,MATCH(B267,$A$3:$A$14,0))),IF(E267=2,IF(ISERROR(MATCH(B267,$A$3:$A$14,0)),((B267-C267)*INDEX(D$3:D$14,MATCH(D267,$A$3:$A$14,0))+ABS(B267-D267)*INDEX(D$3:D$14,MATCH(C267,$A$3:$A$14,0)))/(D267-C267),INDEX(D$3:D$14,MATCH(B267,$A$3:$A$14,0))),IF(E267=3,IF(ISERROR(MATCH(B267,$A$3:$A$14,0)),((B267-C267)*INDEX(E$3:E$14,MATCH(D267,$A$3:$A$14,0))+ABS(B267-D267)*INDEX(E$3:E$14,MATCH(C267,$A$3:$A$14,0)))/(D267-C267),INDEX(E$3:E$14,MATCH(B267,$A$3:$A$14,0))),IF(E267=4,IF(ISERROR(MATCH(B267,$A$3:$A$14,0)),((B267-C267)*INDEX(F$3:F$14,MATCH(D267,$A$3:$A$14,0))+ABS(B267-D267)*INDEX(F$3:F$14,MATCH(C267,$A$3:$A$14,0)))/(D267-C267),INDEX(F$3:F$14,MATCH(B267,$A$3:$A$14,0))),IF(E267=5,IF(ISERROR(MATCH(B267,$A$3:$A$14,0)),((B267-C267)*INDEX(G$3:G$14,MATCH(D267,$A$3:$A$14,0))+ABS(B267-D267)*INDEX(G$3:G$14,MATCH(C267,$A$3:$A$14,0)))/(D267-C267),INDEX(G$3:G$14,MATCH(B267,$A$3:$A$14,0))),IF(E267=6,IF(ISERROR(MATCH(B267,$A$3:$A$14,0)),((B267-C267)*INDEX(H$3:H$14,MATCH(D267,$A$3:$A$14,0))+ABS(B267-D267)*INDEX(H$3:H$14,MATCH(C267,$A$3:$A$14,0)))/(D267-C267),INDEX(H$3:H$14,MATCH(B267,$A$3:$A$14,0))),IF(E267=7,IF(ISERROR(MATCH(B267,$A$3:$A$14,0)),((B267-C267)*INDEX(I$3:I$14,MATCH(D267,$A$3:$A$14,0))+ABS(B267-D267)*INDEX(I$3:I$14,MATCH(C267,$A$3:$A$14,0)))/(D267-C267),INDEX(I$3:I$14,MATCH(B267,$A$3:$A$14,0))),IF(E267=8,IF(ISERROR(MATCH(B267,$A$3:$A$14,0)),((B267-C267)*INDEX(J$3:J$14,MATCH(D267,$A$3:$A$14,0))+ABS(B267-D267)*INDEX(J$3:J$14,MATCH(C267,$A$3:$A$14,0)))/(D267-C267),INDEX(J$3:J$14,MATCH(B267,$A$3:$A$14,0))),IF(E267=9,IF(ISERROR(MATCH(B267,$A$3:$A$14,0)),((B267-C267)*INDEX(K$3:K$14,MATCH(D267,$A$3:$A$14,0))+ABS(B267-D267)*INDEX(K$3:K$14,MATCH(C267,$A$3:$A$14,0)))/(D267-C267),INDEX(K$3:K$14,MATCH(B267,$A$3:$A$14,0))),IF(E267=0,IF(ISERROR(MATCH(B267,$A$3:$A$14,0)),((B267-C267)*INDEX(L$3:L$14,MATCH(D267,$A$3:$A$14,0))+ABS(B267-D267)*INDEX(L$3:L$14,MATCH(C267,$A$3:$A$14,0)))/(D267-C267),INDEX(L$3:L$14,MATCH(B267,$A$3:$A$14,0))),"Kondensatoen zwischen 0 und 9"))))))))))</f>
        <v>0</v>
      </c>
    </row>
    <row r="268" spans="1:6">
      <c r="A268" s="12">
        <v>249</v>
      </c>
      <c r="B268">
        <f>Eingabe!D249</f>
        <v>0</v>
      </c>
      <c r="C268">
        <f t="array" ref="C268">MAX(IF($A$3:$A$14&lt;=B268,IF($A$3:$A$14&lt;&gt;"",$A$3:$A$14)))</f>
        <v>0</v>
      </c>
      <c r="D268">
        <f t="array" ref="D268">MIN(IF($A$3:$A$14&gt;=B268,IF($A$3:$A$14&lt;&gt;"",$A$3:$A$14)))</f>
        <v>0</v>
      </c>
      <c r="E268">
        <f>Eingabe!C249</f>
        <v>0</v>
      </c>
      <c r="F268">
        <f t="array" ref="F268">IF(E268=1,IF(ISERROR(MATCH(B268,$A$3:$A$14,0)),((B268-C268)*INDEX(C$3:C$14,MATCH(D268,$A$3:$A$14,0))+ABS(B268-D268)*INDEX(C$3:C$14,MATCH(C268,$A$3:$A$14,0)))/(D268-C268),INDEX(C$3:C$14,MATCH(B268,$A$3:$A$14,0))),IF(E268=2,IF(ISERROR(MATCH(B268,$A$3:$A$14,0)),((B268-C268)*INDEX(D$3:D$14,MATCH(D268,$A$3:$A$14,0))+ABS(B268-D268)*INDEX(D$3:D$14,MATCH(C268,$A$3:$A$14,0)))/(D268-C268),INDEX(D$3:D$14,MATCH(B268,$A$3:$A$14,0))),IF(E268=3,IF(ISERROR(MATCH(B268,$A$3:$A$14,0)),((B268-C268)*INDEX(E$3:E$14,MATCH(D268,$A$3:$A$14,0))+ABS(B268-D268)*INDEX(E$3:E$14,MATCH(C268,$A$3:$A$14,0)))/(D268-C268),INDEX(E$3:E$14,MATCH(B268,$A$3:$A$14,0))),IF(E268=4,IF(ISERROR(MATCH(B268,$A$3:$A$14,0)),((B268-C268)*INDEX(F$3:F$14,MATCH(D268,$A$3:$A$14,0))+ABS(B268-D268)*INDEX(F$3:F$14,MATCH(C268,$A$3:$A$14,0)))/(D268-C268),INDEX(F$3:F$14,MATCH(B268,$A$3:$A$14,0))),IF(E268=5,IF(ISERROR(MATCH(B268,$A$3:$A$14,0)),((B268-C268)*INDEX(G$3:G$14,MATCH(D268,$A$3:$A$14,0))+ABS(B268-D268)*INDEX(G$3:G$14,MATCH(C268,$A$3:$A$14,0)))/(D268-C268),INDEX(G$3:G$14,MATCH(B268,$A$3:$A$14,0))),IF(E268=6,IF(ISERROR(MATCH(B268,$A$3:$A$14,0)),((B268-C268)*INDEX(H$3:H$14,MATCH(D268,$A$3:$A$14,0))+ABS(B268-D268)*INDEX(H$3:H$14,MATCH(C268,$A$3:$A$14,0)))/(D268-C268),INDEX(H$3:H$14,MATCH(B268,$A$3:$A$14,0))),IF(E268=7,IF(ISERROR(MATCH(B268,$A$3:$A$14,0)),((B268-C268)*INDEX(I$3:I$14,MATCH(D268,$A$3:$A$14,0))+ABS(B268-D268)*INDEX(I$3:I$14,MATCH(C268,$A$3:$A$14,0)))/(D268-C268),INDEX(I$3:I$14,MATCH(B268,$A$3:$A$14,0))),IF(E268=8,IF(ISERROR(MATCH(B268,$A$3:$A$14,0)),((B268-C268)*INDEX(J$3:J$14,MATCH(D268,$A$3:$A$14,0))+ABS(B268-D268)*INDEX(J$3:J$14,MATCH(C268,$A$3:$A$14,0)))/(D268-C268),INDEX(J$3:J$14,MATCH(B268,$A$3:$A$14,0))),IF(E268=9,IF(ISERROR(MATCH(B268,$A$3:$A$14,0)),((B268-C268)*INDEX(K$3:K$14,MATCH(D268,$A$3:$A$14,0))+ABS(B268-D268)*INDEX(K$3:K$14,MATCH(C268,$A$3:$A$14,0)))/(D268-C268),INDEX(K$3:K$14,MATCH(B268,$A$3:$A$14,0))),IF(E268=0,IF(ISERROR(MATCH(B268,$A$3:$A$14,0)),((B268-C268)*INDEX(L$3:L$14,MATCH(D268,$A$3:$A$14,0))+ABS(B268-D268)*INDEX(L$3:L$14,MATCH(C268,$A$3:$A$14,0)))/(D268-C268),INDEX(L$3:L$14,MATCH(B268,$A$3:$A$14,0))),"Kondensatoen zwischen 0 und 9"))))))))))</f>
        <v>0</v>
      </c>
    </row>
    <row r="269" spans="1:6">
      <c r="A269" s="12">
        <v>250</v>
      </c>
      <c r="B269">
        <f>Eingabe!D250</f>
        <v>0</v>
      </c>
      <c r="C269">
        <f t="array" ref="C269">MAX(IF($A$3:$A$14&lt;=B269,IF($A$3:$A$14&lt;&gt;"",$A$3:$A$14)))</f>
        <v>0</v>
      </c>
      <c r="D269">
        <f t="array" ref="D269">MIN(IF($A$3:$A$14&gt;=B269,IF($A$3:$A$14&lt;&gt;"",$A$3:$A$14)))</f>
        <v>0</v>
      </c>
      <c r="E269">
        <f>Eingabe!C250</f>
        <v>0</v>
      </c>
      <c r="F269">
        <f t="array" ref="F269">IF(E269=1,IF(ISERROR(MATCH(B269,$A$3:$A$14,0)),((B269-C269)*INDEX(C$3:C$14,MATCH(D269,$A$3:$A$14,0))+ABS(B269-D269)*INDEX(C$3:C$14,MATCH(C269,$A$3:$A$14,0)))/(D269-C269),INDEX(C$3:C$14,MATCH(B269,$A$3:$A$14,0))),IF(E269=2,IF(ISERROR(MATCH(B269,$A$3:$A$14,0)),((B269-C269)*INDEX(D$3:D$14,MATCH(D269,$A$3:$A$14,0))+ABS(B269-D269)*INDEX(D$3:D$14,MATCH(C269,$A$3:$A$14,0)))/(D269-C269),INDEX(D$3:D$14,MATCH(B269,$A$3:$A$14,0))),IF(E269=3,IF(ISERROR(MATCH(B269,$A$3:$A$14,0)),((B269-C269)*INDEX(E$3:E$14,MATCH(D269,$A$3:$A$14,0))+ABS(B269-D269)*INDEX(E$3:E$14,MATCH(C269,$A$3:$A$14,0)))/(D269-C269),INDEX(E$3:E$14,MATCH(B269,$A$3:$A$14,0))),IF(E269=4,IF(ISERROR(MATCH(B269,$A$3:$A$14,0)),((B269-C269)*INDEX(F$3:F$14,MATCH(D269,$A$3:$A$14,0))+ABS(B269-D269)*INDEX(F$3:F$14,MATCH(C269,$A$3:$A$14,0)))/(D269-C269),INDEX(F$3:F$14,MATCH(B269,$A$3:$A$14,0))),IF(E269=5,IF(ISERROR(MATCH(B269,$A$3:$A$14,0)),((B269-C269)*INDEX(G$3:G$14,MATCH(D269,$A$3:$A$14,0))+ABS(B269-D269)*INDEX(G$3:G$14,MATCH(C269,$A$3:$A$14,0)))/(D269-C269),INDEX(G$3:G$14,MATCH(B269,$A$3:$A$14,0))),IF(E269=6,IF(ISERROR(MATCH(B269,$A$3:$A$14,0)),((B269-C269)*INDEX(H$3:H$14,MATCH(D269,$A$3:$A$14,0))+ABS(B269-D269)*INDEX(H$3:H$14,MATCH(C269,$A$3:$A$14,0)))/(D269-C269),INDEX(H$3:H$14,MATCH(B269,$A$3:$A$14,0))),IF(E269=7,IF(ISERROR(MATCH(B269,$A$3:$A$14,0)),((B269-C269)*INDEX(I$3:I$14,MATCH(D269,$A$3:$A$14,0))+ABS(B269-D269)*INDEX(I$3:I$14,MATCH(C269,$A$3:$A$14,0)))/(D269-C269),INDEX(I$3:I$14,MATCH(B269,$A$3:$A$14,0))),IF(E269=8,IF(ISERROR(MATCH(B269,$A$3:$A$14,0)),((B269-C269)*INDEX(J$3:J$14,MATCH(D269,$A$3:$A$14,0))+ABS(B269-D269)*INDEX(J$3:J$14,MATCH(C269,$A$3:$A$14,0)))/(D269-C269),INDEX(J$3:J$14,MATCH(B269,$A$3:$A$14,0))),IF(E269=9,IF(ISERROR(MATCH(B269,$A$3:$A$14,0)),((B269-C269)*INDEX(K$3:K$14,MATCH(D269,$A$3:$A$14,0))+ABS(B269-D269)*INDEX(K$3:K$14,MATCH(C269,$A$3:$A$14,0)))/(D269-C269),INDEX(K$3:K$14,MATCH(B269,$A$3:$A$14,0))),IF(E269=0,IF(ISERROR(MATCH(B269,$A$3:$A$14,0)),((B269-C269)*INDEX(L$3:L$14,MATCH(D269,$A$3:$A$14,0))+ABS(B269-D269)*INDEX(L$3:L$14,MATCH(C269,$A$3:$A$14,0)))/(D269-C269),INDEX(L$3:L$14,MATCH(B269,$A$3:$A$14,0))),"Kondensatoen zwischen 0 und 9"))))))))))</f>
        <v>0</v>
      </c>
    </row>
    <row r="270" spans="1:6">
      <c r="A270" s="12">
        <v>251</v>
      </c>
      <c r="B270">
        <f>Eingabe!D251</f>
        <v>0</v>
      </c>
      <c r="C270">
        <f t="array" ref="C270">MAX(IF($A$3:$A$14&lt;=B270,IF($A$3:$A$14&lt;&gt;"",$A$3:$A$14)))</f>
        <v>0</v>
      </c>
      <c r="D270">
        <f t="array" ref="D270">MIN(IF($A$3:$A$14&gt;=B270,IF($A$3:$A$14&lt;&gt;"",$A$3:$A$14)))</f>
        <v>0</v>
      </c>
      <c r="E270">
        <f>Eingabe!C251</f>
        <v>0</v>
      </c>
      <c r="F270">
        <f t="array" ref="F270">IF(E270=1,IF(ISERROR(MATCH(B270,$A$3:$A$14,0)),((B270-C270)*INDEX(C$3:C$14,MATCH(D270,$A$3:$A$14,0))+ABS(B270-D270)*INDEX(C$3:C$14,MATCH(C270,$A$3:$A$14,0)))/(D270-C270),INDEX(C$3:C$14,MATCH(B270,$A$3:$A$14,0))),IF(E270=2,IF(ISERROR(MATCH(B270,$A$3:$A$14,0)),((B270-C270)*INDEX(D$3:D$14,MATCH(D270,$A$3:$A$14,0))+ABS(B270-D270)*INDEX(D$3:D$14,MATCH(C270,$A$3:$A$14,0)))/(D270-C270),INDEX(D$3:D$14,MATCH(B270,$A$3:$A$14,0))),IF(E270=3,IF(ISERROR(MATCH(B270,$A$3:$A$14,0)),((B270-C270)*INDEX(E$3:E$14,MATCH(D270,$A$3:$A$14,0))+ABS(B270-D270)*INDEX(E$3:E$14,MATCH(C270,$A$3:$A$14,0)))/(D270-C270),INDEX(E$3:E$14,MATCH(B270,$A$3:$A$14,0))),IF(E270=4,IF(ISERROR(MATCH(B270,$A$3:$A$14,0)),((B270-C270)*INDEX(F$3:F$14,MATCH(D270,$A$3:$A$14,0))+ABS(B270-D270)*INDEX(F$3:F$14,MATCH(C270,$A$3:$A$14,0)))/(D270-C270),INDEX(F$3:F$14,MATCH(B270,$A$3:$A$14,0))),IF(E270=5,IF(ISERROR(MATCH(B270,$A$3:$A$14,0)),((B270-C270)*INDEX(G$3:G$14,MATCH(D270,$A$3:$A$14,0))+ABS(B270-D270)*INDEX(G$3:G$14,MATCH(C270,$A$3:$A$14,0)))/(D270-C270),INDEX(G$3:G$14,MATCH(B270,$A$3:$A$14,0))),IF(E270=6,IF(ISERROR(MATCH(B270,$A$3:$A$14,0)),((B270-C270)*INDEX(H$3:H$14,MATCH(D270,$A$3:$A$14,0))+ABS(B270-D270)*INDEX(H$3:H$14,MATCH(C270,$A$3:$A$14,0)))/(D270-C270),INDEX(H$3:H$14,MATCH(B270,$A$3:$A$14,0))),IF(E270=7,IF(ISERROR(MATCH(B270,$A$3:$A$14,0)),((B270-C270)*INDEX(I$3:I$14,MATCH(D270,$A$3:$A$14,0))+ABS(B270-D270)*INDEX(I$3:I$14,MATCH(C270,$A$3:$A$14,0)))/(D270-C270),INDEX(I$3:I$14,MATCH(B270,$A$3:$A$14,0))),IF(E270=8,IF(ISERROR(MATCH(B270,$A$3:$A$14,0)),((B270-C270)*INDEX(J$3:J$14,MATCH(D270,$A$3:$A$14,0))+ABS(B270-D270)*INDEX(J$3:J$14,MATCH(C270,$A$3:$A$14,0)))/(D270-C270),INDEX(J$3:J$14,MATCH(B270,$A$3:$A$14,0))),IF(E270=9,IF(ISERROR(MATCH(B270,$A$3:$A$14,0)),((B270-C270)*INDEX(K$3:K$14,MATCH(D270,$A$3:$A$14,0))+ABS(B270-D270)*INDEX(K$3:K$14,MATCH(C270,$A$3:$A$14,0)))/(D270-C270),INDEX(K$3:K$14,MATCH(B270,$A$3:$A$14,0))),IF(E270=0,IF(ISERROR(MATCH(B270,$A$3:$A$14,0)),((B270-C270)*INDEX(L$3:L$14,MATCH(D270,$A$3:$A$14,0))+ABS(B270-D270)*INDEX(L$3:L$14,MATCH(C270,$A$3:$A$14,0)))/(D270-C270),INDEX(L$3:L$14,MATCH(B270,$A$3:$A$14,0))),"Kondensatoen zwischen 0 und 9"))))))))))</f>
        <v>0</v>
      </c>
    </row>
    <row r="271" spans="1:6">
      <c r="A271" s="12">
        <v>252</v>
      </c>
      <c r="B271">
        <f>Eingabe!D252</f>
        <v>0</v>
      </c>
      <c r="C271">
        <f t="array" ref="C271">MAX(IF($A$3:$A$14&lt;=B271,IF($A$3:$A$14&lt;&gt;"",$A$3:$A$14)))</f>
        <v>0</v>
      </c>
      <c r="D271">
        <f t="array" ref="D271">MIN(IF($A$3:$A$14&gt;=B271,IF($A$3:$A$14&lt;&gt;"",$A$3:$A$14)))</f>
        <v>0</v>
      </c>
      <c r="E271">
        <f>Eingabe!C252</f>
        <v>0</v>
      </c>
      <c r="F271">
        <f t="array" ref="F271">IF(E271=1,IF(ISERROR(MATCH(B271,$A$3:$A$14,0)),((B271-C271)*INDEX(C$3:C$14,MATCH(D271,$A$3:$A$14,0))+ABS(B271-D271)*INDEX(C$3:C$14,MATCH(C271,$A$3:$A$14,0)))/(D271-C271),INDEX(C$3:C$14,MATCH(B271,$A$3:$A$14,0))),IF(E271=2,IF(ISERROR(MATCH(B271,$A$3:$A$14,0)),((B271-C271)*INDEX(D$3:D$14,MATCH(D271,$A$3:$A$14,0))+ABS(B271-D271)*INDEX(D$3:D$14,MATCH(C271,$A$3:$A$14,0)))/(D271-C271),INDEX(D$3:D$14,MATCH(B271,$A$3:$A$14,0))),IF(E271=3,IF(ISERROR(MATCH(B271,$A$3:$A$14,0)),((B271-C271)*INDEX(E$3:E$14,MATCH(D271,$A$3:$A$14,0))+ABS(B271-D271)*INDEX(E$3:E$14,MATCH(C271,$A$3:$A$14,0)))/(D271-C271),INDEX(E$3:E$14,MATCH(B271,$A$3:$A$14,0))),IF(E271=4,IF(ISERROR(MATCH(B271,$A$3:$A$14,0)),((B271-C271)*INDEX(F$3:F$14,MATCH(D271,$A$3:$A$14,0))+ABS(B271-D271)*INDEX(F$3:F$14,MATCH(C271,$A$3:$A$14,0)))/(D271-C271),INDEX(F$3:F$14,MATCH(B271,$A$3:$A$14,0))),IF(E271=5,IF(ISERROR(MATCH(B271,$A$3:$A$14,0)),((B271-C271)*INDEX(G$3:G$14,MATCH(D271,$A$3:$A$14,0))+ABS(B271-D271)*INDEX(G$3:G$14,MATCH(C271,$A$3:$A$14,0)))/(D271-C271),INDEX(G$3:G$14,MATCH(B271,$A$3:$A$14,0))),IF(E271=6,IF(ISERROR(MATCH(B271,$A$3:$A$14,0)),((B271-C271)*INDEX(H$3:H$14,MATCH(D271,$A$3:$A$14,0))+ABS(B271-D271)*INDEX(H$3:H$14,MATCH(C271,$A$3:$A$14,0)))/(D271-C271),INDEX(H$3:H$14,MATCH(B271,$A$3:$A$14,0))),IF(E271=7,IF(ISERROR(MATCH(B271,$A$3:$A$14,0)),((B271-C271)*INDEX(I$3:I$14,MATCH(D271,$A$3:$A$14,0))+ABS(B271-D271)*INDEX(I$3:I$14,MATCH(C271,$A$3:$A$14,0)))/(D271-C271),INDEX(I$3:I$14,MATCH(B271,$A$3:$A$14,0))),IF(E271=8,IF(ISERROR(MATCH(B271,$A$3:$A$14,0)),((B271-C271)*INDEX(J$3:J$14,MATCH(D271,$A$3:$A$14,0))+ABS(B271-D271)*INDEX(J$3:J$14,MATCH(C271,$A$3:$A$14,0)))/(D271-C271),INDEX(J$3:J$14,MATCH(B271,$A$3:$A$14,0))),IF(E271=9,IF(ISERROR(MATCH(B271,$A$3:$A$14,0)),((B271-C271)*INDEX(K$3:K$14,MATCH(D271,$A$3:$A$14,0))+ABS(B271-D271)*INDEX(K$3:K$14,MATCH(C271,$A$3:$A$14,0)))/(D271-C271),INDEX(K$3:K$14,MATCH(B271,$A$3:$A$14,0))),IF(E271=0,IF(ISERROR(MATCH(B271,$A$3:$A$14,0)),((B271-C271)*INDEX(L$3:L$14,MATCH(D271,$A$3:$A$14,0))+ABS(B271-D271)*INDEX(L$3:L$14,MATCH(C271,$A$3:$A$14,0)))/(D271-C271),INDEX(L$3:L$14,MATCH(B271,$A$3:$A$14,0))),"Kondensatoen zwischen 0 und 9"))))))))))</f>
        <v>0</v>
      </c>
    </row>
    <row r="272" spans="1:6">
      <c r="A272" s="12">
        <v>253</v>
      </c>
      <c r="B272">
        <f>Eingabe!D253</f>
        <v>0</v>
      </c>
      <c r="C272">
        <f t="array" ref="C272">MAX(IF($A$3:$A$14&lt;=B272,IF($A$3:$A$14&lt;&gt;"",$A$3:$A$14)))</f>
        <v>0</v>
      </c>
      <c r="D272">
        <f t="array" ref="D272">MIN(IF($A$3:$A$14&gt;=B272,IF($A$3:$A$14&lt;&gt;"",$A$3:$A$14)))</f>
        <v>0</v>
      </c>
      <c r="E272">
        <f>Eingabe!C253</f>
        <v>0</v>
      </c>
      <c r="F272">
        <f t="array" ref="F272">IF(E272=1,IF(ISERROR(MATCH(B272,$A$3:$A$14,0)),((B272-C272)*INDEX(C$3:C$14,MATCH(D272,$A$3:$A$14,0))+ABS(B272-D272)*INDEX(C$3:C$14,MATCH(C272,$A$3:$A$14,0)))/(D272-C272),INDEX(C$3:C$14,MATCH(B272,$A$3:$A$14,0))),IF(E272=2,IF(ISERROR(MATCH(B272,$A$3:$A$14,0)),((B272-C272)*INDEX(D$3:D$14,MATCH(D272,$A$3:$A$14,0))+ABS(B272-D272)*INDEX(D$3:D$14,MATCH(C272,$A$3:$A$14,0)))/(D272-C272),INDEX(D$3:D$14,MATCH(B272,$A$3:$A$14,0))),IF(E272=3,IF(ISERROR(MATCH(B272,$A$3:$A$14,0)),((B272-C272)*INDEX(E$3:E$14,MATCH(D272,$A$3:$A$14,0))+ABS(B272-D272)*INDEX(E$3:E$14,MATCH(C272,$A$3:$A$14,0)))/(D272-C272),INDEX(E$3:E$14,MATCH(B272,$A$3:$A$14,0))),IF(E272=4,IF(ISERROR(MATCH(B272,$A$3:$A$14,0)),((B272-C272)*INDEX(F$3:F$14,MATCH(D272,$A$3:$A$14,0))+ABS(B272-D272)*INDEX(F$3:F$14,MATCH(C272,$A$3:$A$14,0)))/(D272-C272),INDEX(F$3:F$14,MATCH(B272,$A$3:$A$14,0))),IF(E272=5,IF(ISERROR(MATCH(B272,$A$3:$A$14,0)),((B272-C272)*INDEX(G$3:G$14,MATCH(D272,$A$3:$A$14,0))+ABS(B272-D272)*INDEX(G$3:G$14,MATCH(C272,$A$3:$A$14,0)))/(D272-C272),INDEX(G$3:G$14,MATCH(B272,$A$3:$A$14,0))),IF(E272=6,IF(ISERROR(MATCH(B272,$A$3:$A$14,0)),((B272-C272)*INDEX(H$3:H$14,MATCH(D272,$A$3:$A$14,0))+ABS(B272-D272)*INDEX(H$3:H$14,MATCH(C272,$A$3:$A$14,0)))/(D272-C272),INDEX(H$3:H$14,MATCH(B272,$A$3:$A$14,0))),IF(E272=7,IF(ISERROR(MATCH(B272,$A$3:$A$14,0)),((B272-C272)*INDEX(I$3:I$14,MATCH(D272,$A$3:$A$14,0))+ABS(B272-D272)*INDEX(I$3:I$14,MATCH(C272,$A$3:$A$14,0)))/(D272-C272),INDEX(I$3:I$14,MATCH(B272,$A$3:$A$14,0))),IF(E272=8,IF(ISERROR(MATCH(B272,$A$3:$A$14,0)),((B272-C272)*INDEX(J$3:J$14,MATCH(D272,$A$3:$A$14,0))+ABS(B272-D272)*INDEX(J$3:J$14,MATCH(C272,$A$3:$A$14,0)))/(D272-C272),INDEX(J$3:J$14,MATCH(B272,$A$3:$A$14,0))),IF(E272=9,IF(ISERROR(MATCH(B272,$A$3:$A$14,0)),((B272-C272)*INDEX(K$3:K$14,MATCH(D272,$A$3:$A$14,0))+ABS(B272-D272)*INDEX(K$3:K$14,MATCH(C272,$A$3:$A$14,0)))/(D272-C272),INDEX(K$3:K$14,MATCH(B272,$A$3:$A$14,0))),IF(E272=0,IF(ISERROR(MATCH(B272,$A$3:$A$14,0)),((B272-C272)*INDEX(L$3:L$14,MATCH(D272,$A$3:$A$14,0))+ABS(B272-D272)*INDEX(L$3:L$14,MATCH(C272,$A$3:$A$14,0)))/(D272-C272),INDEX(L$3:L$14,MATCH(B272,$A$3:$A$14,0))),"Kondensatoen zwischen 0 und 9"))))))))))</f>
        <v>0</v>
      </c>
    </row>
    <row r="273" spans="1:6">
      <c r="A273" s="12">
        <v>254</v>
      </c>
      <c r="B273">
        <f>Eingabe!D254</f>
        <v>0</v>
      </c>
      <c r="C273">
        <f t="array" ref="C273">MAX(IF($A$3:$A$14&lt;=B273,IF($A$3:$A$14&lt;&gt;"",$A$3:$A$14)))</f>
        <v>0</v>
      </c>
      <c r="D273">
        <f t="array" ref="D273">MIN(IF($A$3:$A$14&gt;=B273,IF($A$3:$A$14&lt;&gt;"",$A$3:$A$14)))</f>
        <v>0</v>
      </c>
      <c r="E273">
        <f>Eingabe!C254</f>
        <v>0</v>
      </c>
      <c r="F273">
        <f t="array" ref="F273">IF(E273=1,IF(ISERROR(MATCH(B273,$A$3:$A$14,0)),((B273-C273)*INDEX(C$3:C$14,MATCH(D273,$A$3:$A$14,0))+ABS(B273-D273)*INDEX(C$3:C$14,MATCH(C273,$A$3:$A$14,0)))/(D273-C273),INDEX(C$3:C$14,MATCH(B273,$A$3:$A$14,0))),IF(E273=2,IF(ISERROR(MATCH(B273,$A$3:$A$14,0)),((B273-C273)*INDEX(D$3:D$14,MATCH(D273,$A$3:$A$14,0))+ABS(B273-D273)*INDEX(D$3:D$14,MATCH(C273,$A$3:$A$14,0)))/(D273-C273),INDEX(D$3:D$14,MATCH(B273,$A$3:$A$14,0))),IF(E273=3,IF(ISERROR(MATCH(B273,$A$3:$A$14,0)),((B273-C273)*INDEX(E$3:E$14,MATCH(D273,$A$3:$A$14,0))+ABS(B273-D273)*INDEX(E$3:E$14,MATCH(C273,$A$3:$A$14,0)))/(D273-C273),INDEX(E$3:E$14,MATCH(B273,$A$3:$A$14,0))),IF(E273=4,IF(ISERROR(MATCH(B273,$A$3:$A$14,0)),((B273-C273)*INDEX(F$3:F$14,MATCH(D273,$A$3:$A$14,0))+ABS(B273-D273)*INDEX(F$3:F$14,MATCH(C273,$A$3:$A$14,0)))/(D273-C273),INDEX(F$3:F$14,MATCH(B273,$A$3:$A$14,0))),IF(E273=5,IF(ISERROR(MATCH(B273,$A$3:$A$14,0)),((B273-C273)*INDEX(G$3:G$14,MATCH(D273,$A$3:$A$14,0))+ABS(B273-D273)*INDEX(G$3:G$14,MATCH(C273,$A$3:$A$14,0)))/(D273-C273),INDEX(G$3:G$14,MATCH(B273,$A$3:$A$14,0))),IF(E273=6,IF(ISERROR(MATCH(B273,$A$3:$A$14,0)),((B273-C273)*INDEX(H$3:H$14,MATCH(D273,$A$3:$A$14,0))+ABS(B273-D273)*INDEX(H$3:H$14,MATCH(C273,$A$3:$A$14,0)))/(D273-C273),INDEX(H$3:H$14,MATCH(B273,$A$3:$A$14,0))),IF(E273=7,IF(ISERROR(MATCH(B273,$A$3:$A$14,0)),((B273-C273)*INDEX(I$3:I$14,MATCH(D273,$A$3:$A$14,0))+ABS(B273-D273)*INDEX(I$3:I$14,MATCH(C273,$A$3:$A$14,0)))/(D273-C273),INDEX(I$3:I$14,MATCH(B273,$A$3:$A$14,0))),IF(E273=8,IF(ISERROR(MATCH(B273,$A$3:$A$14,0)),((B273-C273)*INDEX(J$3:J$14,MATCH(D273,$A$3:$A$14,0))+ABS(B273-D273)*INDEX(J$3:J$14,MATCH(C273,$A$3:$A$14,0)))/(D273-C273),INDEX(J$3:J$14,MATCH(B273,$A$3:$A$14,0))),IF(E273=9,IF(ISERROR(MATCH(B273,$A$3:$A$14,0)),((B273-C273)*INDEX(K$3:K$14,MATCH(D273,$A$3:$A$14,0))+ABS(B273-D273)*INDEX(K$3:K$14,MATCH(C273,$A$3:$A$14,0)))/(D273-C273),INDEX(K$3:K$14,MATCH(B273,$A$3:$A$14,0))),IF(E273=0,IF(ISERROR(MATCH(B273,$A$3:$A$14,0)),((B273-C273)*INDEX(L$3:L$14,MATCH(D273,$A$3:$A$14,0))+ABS(B273-D273)*INDEX(L$3:L$14,MATCH(C273,$A$3:$A$14,0)))/(D273-C273),INDEX(L$3:L$14,MATCH(B273,$A$3:$A$14,0))),"Kondensatoen zwischen 0 und 9"))))))))))</f>
        <v>0</v>
      </c>
    </row>
    <row r="274" spans="1:6">
      <c r="A274" s="12">
        <v>255</v>
      </c>
      <c r="B274">
        <f>Eingabe!D255</f>
        <v>0</v>
      </c>
      <c r="C274">
        <f t="array" ref="C274">MAX(IF($A$3:$A$14&lt;=B274,IF($A$3:$A$14&lt;&gt;"",$A$3:$A$14)))</f>
        <v>0</v>
      </c>
      <c r="D274">
        <f t="array" ref="D274">MIN(IF($A$3:$A$14&gt;=B274,IF($A$3:$A$14&lt;&gt;"",$A$3:$A$14)))</f>
        <v>0</v>
      </c>
      <c r="E274">
        <f>Eingabe!C255</f>
        <v>0</v>
      </c>
      <c r="F274">
        <f t="array" ref="F274">IF(E274=1,IF(ISERROR(MATCH(B274,$A$3:$A$14,0)),((B274-C274)*INDEX(C$3:C$14,MATCH(D274,$A$3:$A$14,0))+ABS(B274-D274)*INDEX(C$3:C$14,MATCH(C274,$A$3:$A$14,0)))/(D274-C274),INDEX(C$3:C$14,MATCH(B274,$A$3:$A$14,0))),IF(E274=2,IF(ISERROR(MATCH(B274,$A$3:$A$14,0)),((B274-C274)*INDEX(D$3:D$14,MATCH(D274,$A$3:$A$14,0))+ABS(B274-D274)*INDEX(D$3:D$14,MATCH(C274,$A$3:$A$14,0)))/(D274-C274),INDEX(D$3:D$14,MATCH(B274,$A$3:$A$14,0))),IF(E274=3,IF(ISERROR(MATCH(B274,$A$3:$A$14,0)),((B274-C274)*INDEX(E$3:E$14,MATCH(D274,$A$3:$A$14,0))+ABS(B274-D274)*INDEX(E$3:E$14,MATCH(C274,$A$3:$A$14,0)))/(D274-C274),INDEX(E$3:E$14,MATCH(B274,$A$3:$A$14,0))),IF(E274=4,IF(ISERROR(MATCH(B274,$A$3:$A$14,0)),((B274-C274)*INDEX(F$3:F$14,MATCH(D274,$A$3:$A$14,0))+ABS(B274-D274)*INDEX(F$3:F$14,MATCH(C274,$A$3:$A$14,0)))/(D274-C274),INDEX(F$3:F$14,MATCH(B274,$A$3:$A$14,0))),IF(E274=5,IF(ISERROR(MATCH(B274,$A$3:$A$14,0)),((B274-C274)*INDEX(G$3:G$14,MATCH(D274,$A$3:$A$14,0))+ABS(B274-D274)*INDEX(G$3:G$14,MATCH(C274,$A$3:$A$14,0)))/(D274-C274),INDEX(G$3:G$14,MATCH(B274,$A$3:$A$14,0))),IF(E274=6,IF(ISERROR(MATCH(B274,$A$3:$A$14,0)),((B274-C274)*INDEX(H$3:H$14,MATCH(D274,$A$3:$A$14,0))+ABS(B274-D274)*INDEX(H$3:H$14,MATCH(C274,$A$3:$A$14,0)))/(D274-C274),INDEX(H$3:H$14,MATCH(B274,$A$3:$A$14,0))),IF(E274=7,IF(ISERROR(MATCH(B274,$A$3:$A$14,0)),((B274-C274)*INDEX(I$3:I$14,MATCH(D274,$A$3:$A$14,0))+ABS(B274-D274)*INDEX(I$3:I$14,MATCH(C274,$A$3:$A$14,0)))/(D274-C274),INDEX(I$3:I$14,MATCH(B274,$A$3:$A$14,0))),IF(E274=8,IF(ISERROR(MATCH(B274,$A$3:$A$14,0)),((B274-C274)*INDEX(J$3:J$14,MATCH(D274,$A$3:$A$14,0))+ABS(B274-D274)*INDEX(J$3:J$14,MATCH(C274,$A$3:$A$14,0)))/(D274-C274),INDEX(J$3:J$14,MATCH(B274,$A$3:$A$14,0))),IF(E274=9,IF(ISERROR(MATCH(B274,$A$3:$A$14,0)),((B274-C274)*INDEX(K$3:K$14,MATCH(D274,$A$3:$A$14,0))+ABS(B274-D274)*INDEX(K$3:K$14,MATCH(C274,$A$3:$A$14,0)))/(D274-C274),INDEX(K$3:K$14,MATCH(B274,$A$3:$A$14,0))),IF(E274=0,IF(ISERROR(MATCH(B274,$A$3:$A$14,0)),((B274-C274)*INDEX(L$3:L$14,MATCH(D274,$A$3:$A$14,0))+ABS(B274-D274)*INDEX(L$3:L$14,MATCH(C274,$A$3:$A$14,0)))/(D274-C274),INDEX(L$3:L$14,MATCH(B274,$A$3:$A$14,0))),"Kondensatoen zwischen 0 und 9"))))))))))</f>
        <v>0</v>
      </c>
    </row>
    <row r="275" spans="1:6">
      <c r="A275" s="12">
        <v>256</v>
      </c>
      <c r="B275">
        <f>Eingabe!D256</f>
        <v>0</v>
      </c>
      <c r="C275">
        <f t="array" ref="C275">MAX(IF($A$3:$A$14&lt;=B275,IF($A$3:$A$14&lt;&gt;"",$A$3:$A$14)))</f>
        <v>0</v>
      </c>
      <c r="D275">
        <f t="array" ref="D275">MIN(IF($A$3:$A$14&gt;=B275,IF($A$3:$A$14&lt;&gt;"",$A$3:$A$14)))</f>
        <v>0</v>
      </c>
      <c r="E275">
        <f>Eingabe!C256</f>
        <v>0</v>
      </c>
      <c r="F275">
        <f t="array" ref="F275">IF(E275=1,IF(ISERROR(MATCH(B275,$A$3:$A$14,0)),((B275-C275)*INDEX(C$3:C$14,MATCH(D275,$A$3:$A$14,0))+ABS(B275-D275)*INDEX(C$3:C$14,MATCH(C275,$A$3:$A$14,0)))/(D275-C275),INDEX(C$3:C$14,MATCH(B275,$A$3:$A$14,0))),IF(E275=2,IF(ISERROR(MATCH(B275,$A$3:$A$14,0)),((B275-C275)*INDEX(D$3:D$14,MATCH(D275,$A$3:$A$14,0))+ABS(B275-D275)*INDEX(D$3:D$14,MATCH(C275,$A$3:$A$14,0)))/(D275-C275),INDEX(D$3:D$14,MATCH(B275,$A$3:$A$14,0))),IF(E275=3,IF(ISERROR(MATCH(B275,$A$3:$A$14,0)),((B275-C275)*INDEX(E$3:E$14,MATCH(D275,$A$3:$A$14,0))+ABS(B275-D275)*INDEX(E$3:E$14,MATCH(C275,$A$3:$A$14,0)))/(D275-C275),INDEX(E$3:E$14,MATCH(B275,$A$3:$A$14,0))),IF(E275=4,IF(ISERROR(MATCH(B275,$A$3:$A$14,0)),((B275-C275)*INDEX(F$3:F$14,MATCH(D275,$A$3:$A$14,0))+ABS(B275-D275)*INDEX(F$3:F$14,MATCH(C275,$A$3:$A$14,0)))/(D275-C275),INDEX(F$3:F$14,MATCH(B275,$A$3:$A$14,0))),IF(E275=5,IF(ISERROR(MATCH(B275,$A$3:$A$14,0)),((B275-C275)*INDEX(G$3:G$14,MATCH(D275,$A$3:$A$14,0))+ABS(B275-D275)*INDEX(G$3:G$14,MATCH(C275,$A$3:$A$14,0)))/(D275-C275),INDEX(G$3:G$14,MATCH(B275,$A$3:$A$14,0))),IF(E275=6,IF(ISERROR(MATCH(B275,$A$3:$A$14,0)),((B275-C275)*INDEX(H$3:H$14,MATCH(D275,$A$3:$A$14,0))+ABS(B275-D275)*INDEX(H$3:H$14,MATCH(C275,$A$3:$A$14,0)))/(D275-C275),INDEX(H$3:H$14,MATCH(B275,$A$3:$A$14,0))),IF(E275=7,IF(ISERROR(MATCH(B275,$A$3:$A$14,0)),((B275-C275)*INDEX(I$3:I$14,MATCH(D275,$A$3:$A$14,0))+ABS(B275-D275)*INDEX(I$3:I$14,MATCH(C275,$A$3:$A$14,0)))/(D275-C275),INDEX(I$3:I$14,MATCH(B275,$A$3:$A$14,0))),IF(E275=8,IF(ISERROR(MATCH(B275,$A$3:$A$14,0)),((B275-C275)*INDEX(J$3:J$14,MATCH(D275,$A$3:$A$14,0))+ABS(B275-D275)*INDEX(J$3:J$14,MATCH(C275,$A$3:$A$14,0)))/(D275-C275),INDEX(J$3:J$14,MATCH(B275,$A$3:$A$14,0))),IF(E275=9,IF(ISERROR(MATCH(B275,$A$3:$A$14,0)),((B275-C275)*INDEX(K$3:K$14,MATCH(D275,$A$3:$A$14,0))+ABS(B275-D275)*INDEX(K$3:K$14,MATCH(C275,$A$3:$A$14,0)))/(D275-C275),INDEX(K$3:K$14,MATCH(B275,$A$3:$A$14,0))),IF(E275=0,IF(ISERROR(MATCH(B275,$A$3:$A$14,0)),((B275-C275)*INDEX(L$3:L$14,MATCH(D275,$A$3:$A$14,0))+ABS(B275-D275)*INDEX(L$3:L$14,MATCH(C275,$A$3:$A$14,0)))/(D275-C275),INDEX(L$3:L$14,MATCH(B275,$A$3:$A$14,0))),"Kondensatoen zwischen 0 und 9"))))))))))</f>
        <v>0</v>
      </c>
    </row>
    <row r="276" spans="1:6">
      <c r="A276" s="12">
        <v>257</v>
      </c>
      <c r="B276">
        <f>Eingabe!D257</f>
        <v>0</v>
      </c>
      <c r="C276">
        <f t="array" ref="C276">MAX(IF($A$3:$A$14&lt;=B276,IF($A$3:$A$14&lt;&gt;"",$A$3:$A$14)))</f>
        <v>0</v>
      </c>
      <c r="D276">
        <f t="array" ref="D276">MIN(IF($A$3:$A$14&gt;=B276,IF($A$3:$A$14&lt;&gt;"",$A$3:$A$14)))</f>
        <v>0</v>
      </c>
      <c r="E276">
        <f>Eingabe!C257</f>
        <v>0</v>
      </c>
      <c r="F276">
        <f t="array" ref="F276">IF(E276=1,IF(ISERROR(MATCH(B276,$A$3:$A$14,0)),((B276-C276)*INDEX(C$3:C$14,MATCH(D276,$A$3:$A$14,0))+ABS(B276-D276)*INDEX(C$3:C$14,MATCH(C276,$A$3:$A$14,0)))/(D276-C276),INDEX(C$3:C$14,MATCH(B276,$A$3:$A$14,0))),IF(E276=2,IF(ISERROR(MATCH(B276,$A$3:$A$14,0)),((B276-C276)*INDEX(D$3:D$14,MATCH(D276,$A$3:$A$14,0))+ABS(B276-D276)*INDEX(D$3:D$14,MATCH(C276,$A$3:$A$14,0)))/(D276-C276),INDEX(D$3:D$14,MATCH(B276,$A$3:$A$14,0))),IF(E276=3,IF(ISERROR(MATCH(B276,$A$3:$A$14,0)),((B276-C276)*INDEX(E$3:E$14,MATCH(D276,$A$3:$A$14,0))+ABS(B276-D276)*INDEX(E$3:E$14,MATCH(C276,$A$3:$A$14,0)))/(D276-C276),INDEX(E$3:E$14,MATCH(B276,$A$3:$A$14,0))),IF(E276=4,IF(ISERROR(MATCH(B276,$A$3:$A$14,0)),((B276-C276)*INDEX(F$3:F$14,MATCH(D276,$A$3:$A$14,0))+ABS(B276-D276)*INDEX(F$3:F$14,MATCH(C276,$A$3:$A$14,0)))/(D276-C276),INDEX(F$3:F$14,MATCH(B276,$A$3:$A$14,0))),IF(E276=5,IF(ISERROR(MATCH(B276,$A$3:$A$14,0)),((B276-C276)*INDEX(G$3:G$14,MATCH(D276,$A$3:$A$14,0))+ABS(B276-D276)*INDEX(G$3:G$14,MATCH(C276,$A$3:$A$14,0)))/(D276-C276),INDEX(G$3:G$14,MATCH(B276,$A$3:$A$14,0))),IF(E276=6,IF(ISERROR(MATCH(B276,$A$3:$A$14,0)),((B276-C276)*INDEX(H$3:H$14,MATCH(D276,$A$3:$A$14,0))+ABS(B276-D276)*INDEX(H$3:H$14,MATCH(C276,$A$3:$A$14,0)))/(D276-C276),INDEX(H$3:H$14,MATCH(B276,$A$3:$A$14,0))),IF(E276=7,IF(ISERROR(MATCH(B276,$A$3:$A$14,0)),((B276-C276)*INDEX(I$3:I$14,MATCH(D276,$A$3:$A$14,0))+ABS(B276-D276)*INDEX(I$3:I$14,MATCH(C276,$A$3:$A$14,0)))/(D276-C276),INDEX(I$3:I$14,MATCH(B276,$A$3:$A$14,0))),IF(E276=8,IF(ISERROR(MATCH(B276,$A$3:$A$14,0)),((B276-C276)*INDEX(J$3:J$14,MATCH(D276,$A$3:$A$14,0))+ABS(B276-D276)*INDEX(J$3:J$14,MATCH(C276,$A$3:$A$14,0)))/(D276-C276),INDEX(J$3:J$14,MATCH(B276,$A$3:$A$14,0))),IF(E276=9,IF(ISERROR(MATCH(B276,$A$3:$A$14,0)),((B276-C276)*INDEX(K$3:K$14,MATCH(D276,$A$3:$A$14,0))+ABS(B276-D276)*INDEX(K$3:K$14,MATCH(C276,$A$3:$A$14,0)))/(D276-C276),INDEX(K$3:K$14,MATCH(B276,$A$3:$A$14,0))),IF(E276=0,IF(ISERROR(MATCH(B276,$A$3:$A$14,0)),((B276-C276)*INDEX(L$3:L$14,MATCH(D276,$A$3:$A$14,0))+ABS(B276-D276)*INDEX(L$3:L$14,MATCH(C276,$A$3:$A$14,0)))/(D276-C276),INDEX(L$3:L$14,MATCH(B276,$A$3:$A$14,0))),"Kondensatoen zwischen 0 und 9"))))))))))</f>
        <v>0</v>
      </c>
    </row>
    <row r="277" spans="1:6">
      <c r="A277" s="12">
        <v>258</v>
      </c>
      <c r="B277">
        <f>Eingabe!D258</f>
        <v>0</v>
      </c>
      <c r="C277">
        <f t="array" ref="C277">MAX(IF($A$3:$A$14&lt;=B277,IF($A$3:$A$14&lt;&gt;"",$A$3:$A$14)))</f>
        <v>0</v>
      </c>
      <c r="D277">
        <f t="array" ref="D277">MIN(IF($A$3:$A$14&gt;=B277,IF($A$3:$A$14&lt;&gt;"",$A$3:$A$14)))</f>
        <v>0</v>
      </c>
      <c r="E277">
        <f>Eingabe!C258</f>
        <v>0</v>
      </c>
      <c r="F277">
        <f t="array" ref="F277">IF(E277=1,IF(ISERROR(MATCH(B277,$A$3:$A$14,0)),((B277-C277)*INDEX(C$3:C$14,MATCH(D277,$A$3:$A$14,0))+ABS(B277-D277)*INDEX(C$3:C$14,MATCH(C277,$A$3:$A$14,0)))/(D277-C277),INDEX(C$3:C$14,MATCH(B277,$A$3:$A$14,0))),IF(E277=2,IF(ISERROR(MATCH(B277,$A$3:$A$14,0)),((B277-C277)*INDEX(D$3:D$14,MATCH(D277,$A$3:$A$14,0))+ABS(B277-D277)*INDEX(D$3:D$14,MATCH(C277,$A$3:$A$14,0)))/(D277-C277),INDEX(D$3:D$14,MATCH(B277,$A$3:$A$14,0))),IF(E277=3,IF(ISERROR(MATCH(B277,$A$3:$A$14,0)),((B277-C277)*INDEX(E$3:E$14,MATCH(D277,$A$3:$A$14,0))+ABS(B277-D277)*INDEX(E$3:E$14,MATCH(C277,$A$3:$A$14,0)))/(D277-C277),INDEX(E$3:E$14,MATCH(B277,$A$3:$A$14,0))),IF(E277=4,IF(ISERROR(MATCH(B277,$A$3:$A$14,0)),((B277-C277)*INDEX(F$3:F$14,MATCH(D277,$A$3:$A$14,0))+ABS(B277-D277)*INDEX(F$3:F$14,MATCH(C277,$A$3:$A$14,0)))/(D277-C277),INDEX(F$3:F$14,MATCH(B277,$A$3:$A$14,0))),IF(E277=5,IF(ISERROR(MATCH(B277,$A$3:$A$14,0)),((B277-C277)*INDEX(G$3:G$14,MATCH(D277,$A$3:$A$14,0))+ABS(B277-D277)*INDEX(G$3:G$14,MATCH(C277,$A$3:$A$14,0)))/(D277-C277),INDEX(G$3:G$14,MATCH(B277,$A$3:$A$14,0))),IF(E277=6,IF(ISERROR(MATCH(B277,$A$3:$A$14,0)),((B277-C277)*INDEX(H$3:H$14,MATCH(D277,$A$3:$A$14,0))+ABS(B277-D277)*INDEX(H$3:H$14,MATCH(C277,$A$3:$A$14,0)))/(D277-C277),INDEX(H$3:H$14,MATCH(B277,$A$3:$A$14,0))),IF(E277=7,IF(ISERROR(MATCH(B277,$A$3:$A$14,0)),((B277-C277)*INDEX(I$3:I$14,MATCH(D277,$A$3:$A$14,0))+ABS(B277-D277)*INDEX(I$3:I$14,MATCH(C277,$A$3:$A$14,0)))/(D277-C277),INDEX(I$3:I$14,MATCH(B277,$A$3:$A$14,0))),IF(E277=8,IF(ISERROR(MATCH(B277,$A$3:$A$14,0)),((B277-C277)*INDEX(J$3:J$14,MATCH(D277,$A$3:$A$14,0))+ABS(B277-D277)*INDEX(J$3:J$14,MATCH(C277,$A$3:$A$14,0)))/(D277-C277),INDEX(J$3:J$14,MATCH(B277,$A$3:$A$14,0))),IF(E277=9,IF(ISERROR(MATCH(B277,$A$3:$A$14,0)),((B277-C277)*INDEX(K$3:K$14,MATCH(D277,$A$3:$A$14,0))+ABS(B277-D277)*INDEX(K$3:K$14,MATCH(C277,$A$3:$A$14,0)))/(D277-C277),INDEX(K$3:K$14,MATCH(B277,$A$3:$A$14,0))),IF(E277=0,IF(ISERROR(MATCH(B277,$A$3:$A$14,0)),((B277-C277)*INDEX(L$3:L$14,MATCH(D277,$A$3:$A$14,0))+ABS(B277-D277)*INDEX(L$3:L$14,MATCH(C277,$A$3:$A$14,0)))/(D277-C277),INDEX(L$3:L$14,MATCH(B277,$A$3:$A$14,0))),"Kondensatoen zwischen 0 und 9"))))))))))</f>
        <v>0</v>
      </c>
    </row>
    <row r="278" spans="1:6">
      <c r="A278" s="12">
        <v>259</v>
      </c>
      <c r="B278">
        <f>Eingabe!D259</f>
        <v>0</v>
      </c>
      <c r="C278">
        <f t="array" ref="C278">MAX(IF($A$3:$A$14&lt;=B278,IF($A$3:$A$14&lt;&gt;"",$A$3:$A$14)))</f>
        <v>0</v>
      </c>
      <c r="D278">
        <f t="array" ref="D278">MIN(IF($A$3:$A$14&gt;=B278,IF($A$3:$A$14&lt;&gt;"",$A$3:$A$14)))</f>
        <v>0</v>
      </c>
      <c r="E278">
        <f>Eingabe!C259</f>
        <v>0</v>
      </c>
      <c r="F278">
        <f t="array" ref="F278">IF(E278=1,IF(ISERROR(MATCH(B278,$A$3:$A$14,0)),((B278-C278)*INDEX(C$3:C$14,MATCH(D278,$A$3:$A$14,0))+ABS(B278-D278)*INDEX(C$3:C$14,MATCH(C278,$A$3:$A$14,0)))/(D278-C278),INDEX(C$3:C$14,MATCH(B278,$A$3:$A$14,0))),IF(E278=2,IF(ISERROR(MATCH(B278,$A$3:$A$14,0)),((B278-C278)*INDEX(D$3:D$14,MATCH(D278,$A$3:$A$14,0))+ABS(B278-D278)*INDEX(D$3:D$14,MATCH(C278,$A$3:$A$14,0)))/(D278-C278),INDEX(D$3:D$14,MATCH(B278,$A$3:$A$14,0))),IF(E278=3,IF(ISERROR(MATCH(B278,$A$3:$A$14,0)),((B278-C278)*INDEX(E$3:E$14,MATCH(D278,$A$3:$A$14,0))+ABS(B278-D278)*INDEX(E$3:E$14,MATCH(C278,$A$3:$A$14,0)))/(D278-C278),INDEX(E$3:E$14,MATCH(B278,$A$3:$A$14,0))),IF(E278=4,IF(ISERROR(MATCH(B278,$A$3:$A$14,0)),((B278-C278)*INDEX(F$3:F$14,MATCH(D278,$A$3:$A$14,0))+ABS(B278-D278)*INDEX(F$3:F$14,MATCH(C278,$A$3:$A$14,0)))/(D278-C278),INDEX(F$3:F$14,MATCH(B278,$A$3:$A$14,0))),IF(E278=5,IF(ISERROR(MATCH(B278,$A$3:$A$14,0)),((B278-C278)*INDEX(G$3:G$14,MATCH(D278,$A$3:$A$14,0))+ABS(B278-D278)*INDEX(G$3:G$14,MATCH(C278,$A$3:$A$14,0)))/(D278-C278),INDEX(G$3:G$14,MATCH(B278,$A$3:$A$14,0))),IF(E278=6,IF(ISERROR(MATCH(B278,$A$3:$A$14,0)),((B278-C278)*INDEX(H$3:H$14,MATCH(D278,$A$3:$A$14,0))+ABS(B278-D278)*INDEX(H$3:H$14,MATCH(C278,$A$3:$A$14,0)))/(D278-C278),INDEX(H$3:H$14,MATCH(B278,$A$3:$A$14,0))),IF(E278=7,IF(ISERROR(MATCH(B278,$A$3:$A$14,0)),((B278-C278)*INDEX(I$3:I$14,MATCH(D278,$A$3:$A$14,0))+ABS(B278-D278)*INDEX(I$3:I$14,MATCH(C278,$A$3:$A$14,0)))/(D278-C278),INDEX(I$3:I$14,MATCH(B278,$A$3:$A$14,0))),IF(E278=8,IF(ISERROR(MATCH(B278,$A$3:$A$14,0)),((B278-C278)*INDEX(J$3:J$14,MATCH(D278,$A$3:$A$14,0))+ABS(B278-D278)*INDEX(J$3:J$14,MATCH(C278,$A$3:$A$14,0)))/(D278-C278),INDEX(J$3:J$14,MATCH(B278,$A$3:$A$14,0))),IF(E278=9,IF(ISERROR(MATCH(B278,$A$3:$A$14,0)),((B278-C278)*INDEX(K$3:K$14,MATCH(D278,$A$3:$A$14,0))+ABS(B278-D278)*INDEX(K$3:K$14,MATCH(C278,$A$3:$A$14,0)))/(D278-C278),INDEX(K$3:K$14,MATCH(B278,$A$3:$A$14,0))),IF(E278=0,IF(ISERROR(MATCH(B278,$A$3:$A$14,0)),((B278-C278)*INDEX(L$3:L$14,MATCH(D278,$A$3:$A$14,0))+ABS(B278-D278)*INDEX(L$3:L$14,MATCH(C278,$A$3:$A$14,0)))/(D278-C278),INDEX(L$3:L$14,MATCH(B278,$A$3:$A$14,0))),"Kondensatoen zwischen 0 und 9"))))))))))</f>
        <v>0</v>
      </c>
    </row>
    <row r="279" spans="1:6">
      <c r="A279" s="12">
        <v>260</v>
      </c>
      <c r="B279">
        <f>Eingabe!D260</f>
        <v>0</v>
      </c>
      <c r="C279">
        <f t="array" ref="C279">MAX(IF($A$3:$A$14&lt;=B279,IF($A$3:$A$14&lt;&gt;"",$A$3:$A$14)))</f>
        <v>0</v>
      </c>
      <c r="D279">
        <f t="array" ref="D279">MIN(IF($A$3:$A$14&gt;=B279,IF($A$3:$A$14&lt;&gt;"",$A$3:$A$14)))</f>
        <v>0</v>
      </c>
      <c r="E279">
        <f>Eingabe!C260</f>
        <v>0</v>
      </c>
      <c r="F279">
        <f t="array" ref="F279">IF(E279=1,IF(ISERROR(MATCH(B279,$A$3:$A$14,0)),((B279-C279)*INDEX(C$3:C$14,MATCH(D279,$A$3:$A$14,0))+ABS(B279-D279)*INDEX(C$3:C$14,MATCH(C279,$A$3:$A$14,0)))/(D279-C279),INDEX(C$3:C$14,MATCH(B279,$A$3:$A$14,0))),IF(E279=2,IF(ISERROR(MATCH(B279,$A$3:$A$14,0)),((B279-C279)*INDEX(D$3:D$14,MATCH(D279,$A$3:$A$14,0))+ABS(B279-D279)*INDEX(D$3:D$14,MATCH(C279,$A$3:$A$14,0)))/(D279-C279),INDEX(D$3:D$14,MATCH(B279,$A$3:$A$14,0))),IF(E279=3,IF(ISERROR(MATCH(B279,$A$3:$A$14,0)),((B279-C279)*INDEX(E$3:E$14,MATCH(D279,$A$3:$A$14,0))+ABS(B279-D279)*INDEX(E$3:E$14,MATCH(C279,$A$3:$A$14,0)))/(D279-C279),INDEX(E$3:E$14,MATCH(B279,$A$3:$A$14,0))),IF(E279=4,IF(ISERROR(MATCH(B279,$A$3:$A$14,0)),((B279-C279)*INDEX(F$3:F$14,MATCH(D279,$A$3:$A$14,0))+ABS(B279-D279)*INDEX(F$3:F$14,MATCH(C279,$A$3:$A$14,0)))/(D279-C279),INDEX(F$3:F$14,MATCH(B279,$A$3:$A$14,0))),IF(E279=5,IF(ISERROR(MATCH(B279,$A$3:$A$14,0)),((B279-C279)*INDEX(G$3:G$14,MATCH(D279,$A$3:$A$14,0))+ABS(B279-D279)*INDEX(G$3:G$14,MATCH(C279,$A$3:$A$14,0)))/(D279-C279),INDEX(G$3:G$14,MATCH(B279,$A$3:$A$14,0))),IF(E279=6,IF(ISERROR(MATCH(B279,$A$3:$A$14,0)),((B279-C279)*INDEX(H$3:H$14,MATCH(D279,$A$3:$A$14,0))+ABS(B279-D279)*INDEX(H$3:H$14,MATCH(C279,$A$3:$A$14,0)))/(D279-C279),INDEX(H$3:H$14,MATCH(B279,$A$3:$A$14,0))),IF(E279=7,IF(ISERROR(MATCH(B279,$A$3:$A$14,0)),((B279-C279)*INDEX(I$3:I$14,MATCH(D279,$A$3:$A$14,0))+ABS(B279-D279)*INDEX(I$3:I$14,MATCH(C279,$A$3:$A$14,0)))/(D279-C279),INDEX(I$3:I$14,MATCH(B279,$A$3:$A$14,0))),IF(E279=8,IF(ISERROR(MATCH(B279,$A$3:$A$14,0)),((B279-C279)*INDEX(J$3:J$14,MATCH(D279,$A$3:$A$14,0))+ABS(B279-D279)*INDEX(J$3:J$14,MATCH(C279,$A$3:$A$14,0)))/(D279-C279),INDEX(J$3:J$14,MATCH(B279,$A$3:$A$14,0))),IF(E279=9,IF(ISERROR(MATCH(B279,$A$3:$A$14,0)),((B279-C279)*INDEX(K$3:K$14,MATCH(D279,$A$3:$A$14,0))+ABS(B279-D279)*INDEX(K$3:K$14,MATCH(C279,$A$3:$A$14,0)))/(D279-C279),INDEX(K$3:K$14,MATCH(B279,$A$3:$A$14,0))),IF(E279=0,IF(ISERROR(MATCH(B279,$A$3:$A$14,0)),((B279-C279)*INDEX(L$3:L$14,MATCH(D279,$A$3:$A$14,0))+ABS(B279-D279)*INDEX(L$3:L$14,MATCH(C279,$A$3:$A$14,0)))/(D279-C279),INDEX(L$3:L$14,MATCH(B279,$A$3:$A$14,0))),"Kondensatoen zwischen 0 und 9"))))))))))</f>
        <v>0</v>
      </c>
    </row>
    <row r="280" spans="1:6">
      <c r="A280" s="12">
        <v>261</v>
      </c>
      <c r="B280">
        <f>Eingabe!D261</f>
        <v>0</v>
      </c>
      <c r="C280">
        <f t="array" ref="C280">MAX(IF($A$3:$A$14&lt;=B280,IF($A$3:$A$14&lt;&gt;"",$A$3:$A$14)))</f>
        <v>0</v>
      </c>
      <c r="D280">
        <f t="array" ref="D280">MIN(IF($A$3:$A$14&gt;=B280,IF($A$3:$A$14&lt;&gt;"",$A$3:$A$14)))</f>
        <v>0</v>
      </c>
      <c r="E280">
        <f>Eingabe!C261</f>
        <v>0</v>
      </c>
      <c r="F280">
        <f t="array" ref="F280">IF(E280=1,IF(ISERROR(MATCH(B280,$A$3:$A$14,0)),((B280-C280)*INDEX(C$3:C$14,MATCH(D280,$A$3:$A$14,0))+ABS(B280-D280)*INDEX(C$3:C$14,MATCH(C280,$A$3:$A$14,0)))/(D280-C280),INDEX(C$3:C$14,MATCH(B280,$A$3:$A$14,0))),IF(E280=2,IF(ISERROR(MATCH(B280,$A$3:$A$14,0)),((B280-C280)*INDEX(D$3:D$14,MATCH(D280,$A$3:$A$14,0))+ABS(B280-D280)*INDEX(D$3:D$14,MATCH(C280,$A$3:$A$14,0)))/(D280-C280),INDEX(D$3:D$14,MATCH(B280,$A$3:$A$14,0))),IF(E280=3,IF(ISERROR(MATCH(B280,$A$3:$A$14,0)),((B280-C280)*INDEX(E$3:E$14,MATCH(D280,$A$3:$A$14,0))+ABS(B280-D280)*INDEX(E$3:E$14,MATCH(C280,$A$3:$A$14,0)))/(D280-C280),INDEX(E$3:E$14,MATCH(B280,$A$3:$A$14,0))),IF(E280=4,IF(ISERROR(MATCH(B280,$A$3:$A$14,0)),((B280-C280)*INDEX(F$3:F$14,MATCH(D280,$A$3:$A$14,0))+ABS(B280-D280)*INDEX(F$3:F$14,MATCH(C280,$A$3:$A$14,0)))/(D280-C280),INDEX(F$3:F$14,MATCH(B280,$A$3:$A$14,0))),IF(E280=5,IF(ISERROR(MATCH(B280,$A$3:$A$14,0)),((B280-C280)*INDEX(G$3:G$14,MATCH(D280,$A$3:$A$14,0))+ABS(B280-D280)*INDEX(G$3:G$14,MATCH(C280,$A$3:$A$14,0)))/(D280-C280),INDEX(G$3:G$14,MATCH(B280,$A$3:$A$14,0))),IF(E280=6,IF(ISERROR(MATCH(B280,$A$3:$A$14,0)),((B280-C280)*INDEX(H$3:H$14,MATCH(D280,$A$3:$A$14,0))+ABS(B280-D280)*INDEX(H$3:H$14,MATCH(C280,$A$3:$A$14,0)))/(D280-C280),INDEX(H$3:H$14,MATCH(B280,$A$3:$A$14,0))),IF(E280=7,IF(ISERROR(MATCH(B280,$A$3:$A$14,0)),((B280-C280)*INDEX(I$3:I$14,MATCH(D280,$A$3:$A$14,0))+ABS(B280-D280)*INDEX(I$3:I$14,MATCH(C280,$A$3:$A$14,0)))/(D280-C280),INDEX(I$3:I$14,MATCH(B280,$A$3:$A$14,0))),IF(E280=8,IF(ISERROR(MATCH(B280,$A$3:$A$14,0)),((B280-C280)*INDEX(J$3:J$14,MATCH(D280,$A$3:$A$14,0))+ABS(B280-D280)*INDEX(J$3:J$14,MATCH(C280,$A$3:$A$14,0)))/(D280-C280),INDEX(J$3:J$14,MATCH(B280,$A$3:$A$14,0))),IF(E280=9,IF(ISERROR(MATCH(B280,$A$3:$A$14,0)),((B280-C280)*INDEX(K$3:K$14,MATCH(D280,$A$3:$A$14,0))+ABS(B280-D280)*INDEX(K$3:K$14,MATCH(C280,$A$3:$A$14,0)))/(D280-C280),INDEX(K$3:K$14,MATCH(B280,$A$3:$A$14,0))),IF(E280=0,IF(ISERROR(MATCH(B280,$A$3:$A$14,0)),((B280-C280)*INDEX(L$3:L$14,MATCH(D280,$A$3:$A$14,0))+ABS(B280-D280)*INDEX(L$3:L$14,MATCH(C280,$A$3:$A$14,0)))/(D280-C280),INDEX(L$3:L$14,MATCH(B280,$A$3:$A$14,0))),"Kondensatoen zwischen 0 und 9"))))))))))</f>
        <v>0</v>
      </c>
    </row>
    <row r="281" spans="1:6">
      <c r="A281" s="12">
        <v>262</v>
      </c>
      <c r="B281">
        <f>Eingabe!D262</f>
        <v>0</v>
      </c>
      <c r="C281">
        <f t="array" ref="C281">MAX(IF($A$3:$A$14&lt;=B281,IF($A$3:$A$14&lt;&gt;"",$A$3:$A$14)))</f>
        <v>0</v>
      </c>
      <c r="D281">
        <f t="array" ref="D281">MIN(IF($A$3:$A$14&gt;=B281,IF($A$3:$A$14&lt;&gt;"",$A$3:$A$14)))</f>
        <v>0</v>
      </c>
      <c r="E281">
        <f>Eingabe!C262</f>
        <v>0</v>
      </c>
      <c r="F281">
        <f t="array" ref="F281">IF(E281=1,IF(ISERROR(MATCH(B281,$A$3:$A$14,0)),((B281-C281)*INDEX(C$3:C$14,MATCH(D281,$A$3:$A$14,0))+ABS(B281-D281)*INDEX(C$3:C$14,MATCH(C281,$A$3:$A$14,0)))/(D281-C281),INDEX(C$3:C$14,MATCH(B281,$A$3:$A$14,0))),IF(E281=2,IF(ISERROR(MATCH(B281,$A$3:$A$14,0)),((B281-C281)*INDEX(D$3:D$14,MATCH(D281,$A$3:$A$14,0))+ABS(B281-D281)*INDEX(D$3:D$14,MATCH(C281,$A$3:$A$14,0)))/(D281-C281),INDEX(D$3:D$14,MATCH(B281,$A$3:$A$14,0))),IF(E281=3,IF(ISERROR(MATCH(B281,$A$3:$A$14,0)),((B281-C281)*INDEX(E$3:E$14,MATCH(D281,$A$3:$A$14,0))+ABS(B281-D281)*INDEX(E$3:E$14,MATCH(C281,$A$3:$A$14,0)))/(D281-C281),INDEX(E$3:E$14,MATCH(B281,$A$3:$A$14,0))),IF(E281=4,IF(ISERROR(MATCH(B281,$A$3:$A$14,0)),((B281-C281)*INDEX(F$3:F$14,MATCH(D281,$A$3:$A$14,0))+ABS(B281-D281)*INDEX(F$3:F$14,MATCH(C281,$A$3:$A$14,0)))/(D281-C281),INDEX(F$3:F$14,MATCH(B281,$A$3:$A$14,0))),IF(E281=5,IF(ISERROR(MATCH(B281,$A$3:$A$14,0)),((B281-C281)*INDEX(G$3:G$14,MATCH(D281,$A$3:$A$14,0))+ABS(B281-D281)*INDEX(G$3:G$14,MATCH(C281,$A$3:$A$14,0)))/(D281-C281),INDEX(G$3:G$14,MATCH(B281,$A$3:$A$14,0))),IF(E281=6,IF(ISERROR(MATCH(B281,$A$3:$A$14,0)),((B281-C281)*INDEX(H$3:H$14,MATCH(D281,$A$3:$A$14,0))+ABS(B281-D281)*INDEX(H$3:H$14,MATCH(C281,$A$3:$A$14,0)))/(D281-C281),INDEX(H$3:H$14,MATCH(B281,$A$3:$A$14,0))),IF(E281=7,IF(ISERROR(MATCH(B281,$A$3:$A$14,0)),((B281-C281)*INDEX(I$3:I$14,MATCH(D281,$A$3:$A$14,0))+ABS(B281-D281)*INDEX(I$3:I$14,MATCH(C281,$A$3:$A$14,0)))/(D281-C281),INDEX(I$3:I$14,MATCH(B281,$A$3:$A$14,0))),IF(E281=8,IF(ISERROR(MATCH(B281,$A$3:$A$14,0)),((B281-C281)*INDEX(J$3:J$14,MATCH(D281,$A$3:$A$14,0))+ABS(B281-D281)*INDEX(J$3:J$14,MATCH(C281,$A$3:$A$14,0)))/(D281-C281),INDEX(J$3:J$14,MATCH(B281,$A$3:$A$14,0))),IF(E281=9,IF(ISERROR(MATCH(B281,$A$3:$A$14,0)),((B281-C281)*INDEX(K$3:K$14,MATCH(D281,$A$3:$A$14,0))+ABS(B281-D281)*INDEX(K$3:K$14,MATCH(C281,$A$3:$A$14,0)))/(D281-C281),INDEX(K$3:K$14,MATCH(B281,$A$3:$A$14,0))),IF(E281=0,IF(ISERROR(MATCH(B281,$A$3:$A$14,0)),((B281-C281)*INDEX(L$3:L$14,MATCH(D281,$A$3:$A$14,0))+ABS(B281-D281)*INDEX(L$3:L$14,MATCH(C281,$A$3:$A$14,0)))/(D281-C281),INDEX(L$3:L$14,MATCH(B281,$A$3:$A$14,0))),"Kondensatoen zwischen 0 und 9"))))))))))</f>
        <v>0</v>
      </c>
    </row>
    <row r="282" spans="1:6">
      <c r="A282" s="12">
        <v>263</v>
      </c>
      <c r="B282">
        <f>Eingabe!D263</f>
        <v>0</v>
      </c>
      <c r="C282">
        <f t="array" ref="C282">MAX(IF($A$3:$A$14&lt;=B282,IF($A$3:$A$14&lt;&gt;"",$A$3:$A$14)))</f>
        <v>0</v>
      </c>
      <c r="D282">
        <f t="array" ref="D282">MIN(IF($A$3:$A$14&gt;=B282,IF($A$3:$A$14&lt;&gt;"",$A$3:$A$14)))</f>
        <v>0</v>
      </c>
      <c r="E282">
        <f>Eingabe!C263</f>
        <v>0</v>
      </c>
      <c r="F282">
        <f t="array" ref="F282">IF(E282=1,IF(ISERROR(MATCH(B282,$A$3:$A$14,0)),((B282-C282)*INDEX(C$3:C$14,MATCH(D282,$A$3:$A$14,0))+ABS(B282-D282)*INDEX(C$3:C$14,MATCH(C282,$A$3:$A$14,0)))/(D282-C282),INDEX(C$3:C$14,MATCH(B282,$A$3:$A$14,0))),IF(E282=2,IF(ISERROR(MATCH(B282,$A$3:$A$14,0)),((B282-C282)*INDEX(D$3:D$14,MATCH(D282,$A$3:$A$14,0))+ABS(B282-D282)*INDEX(D$3:D$14,MATCH(C282,$A$3:$A$14,0)))/(D282-C282),INDEX(D$3:D$14,MATCH(B282,$A$3:$A$14,0))),IF(E282=3,IF(ISERROR(MATCH(B282,$A$3:$A$14,0)),((B282-C282)*INDEX(E$3:E$14,MATCH(D282,$A$3:$A$14,0))+ABS(B282-D282)*INDEX(E$3:E$14,MATCH(C282,$A$3:$A$14,0)))/(D282-C282),INDEX(E$3:E$14,MATCH(B282,$A$3:$A$14,0))),IF(E282=4,IF(ISERROR(MATCH(B282,$A$3:$A$14,0)),((B282-C282)*INDEX(F$3:F$14,MATCH(D282,$A$3:$A$14,0))+ABS(B282-D282)*INDEX(F$3:F$14,MATCH(C282,$A$3:$A$14,0)))/(D282-C282),INDEX(F$3:F$14,MATCH(B282,$A$3:$A$14,0))),IF(E282=5,IF(ISERROR(MATCH(B282,$A$3:$A$14,0)),((B282-C282)*INDEX(G$3:G$14,MATCH(D282,$A$3:$A$14,0))+ABS(B282-D282)*INDEX(G$3:G$14,MATCH(C282,$A$3:$A$14,0)))/(D282-C282),INDEX(G$3:G$14,MATCH(B282,$A$3:$A$14,0))),IF(E282=6,IF(ISERROR(MATCH(B282,$A$3:$A$14,0)),((B282-C282)*INDEX(H$3:H$14,MATCH(D282,$A$3:$A$14,0))+ABS(B282-D282)*INDEX(H$3:H$14,MATCH(C282,$A$3:$A$14,0)))/(D282-C282),INDEX(H$3:H$14,MATCH(B282,$A$3:$A$14,0))),IF(E282=7,IF(ISERROR(MATCH(B282,$A$3:$A$14,0)),((B282-C282)*INDEX(I$3:I$14,MATCH(D282,$A$3:$A$14,0))+ABS(B282-D282)*INDEX(I$3:I$14,MATCH(C282,$A$3:$A$14,0)))/(D282-C282),INDEX(I$3:I$14,MATCH(B282,$A$3:$A$14,0))),IF(E282=8,IF(ISERROR(MATCH(B282,$A$3:$A$14,0)),((B282-C282)*INDEX(J$3:J$14,MATCH(D282,$A$3:$A$14,0))+ABS(B282-D282)*INDEX(J$3:J$14,MATCH(C282,$A$3:$A$14,0)))/(D282-C282),INDEX(J$3:J$14,MATCH(B282,$A$3:$A$14,0))),IF(E282=9,IF(ISERROR(MATCH(B282,$A$3:$A$14,0)),((B282-C282)*INDEX(K$3:K$14,MATCH(D282,$A$3:$A$14,0))+ABS(B282-D282)*INDEX(K$3:K$14,MATCH(C282,$A$3:$A$14,0)))/(D282-C282),INDEX(K$3:K$14,MATCH(B282,$A$3:$A$14,0))),IF(E282=0,IF(ISERROR(MATCH(B282,$A$3:$A$14,0)),((B282-C282)*INDEX(L$3:L$14,MATCH(D282,$A$3:$A$14,0))+ABS(B282-D282)*INDEX(L$3:L$14,MATCH(C282,$A$3:$A$14,0)))/(D282-C282),INDEX(L$3:L$14,MATCH(B282,$A$3:$A$14,0))),"Kondensatoen zwischen 0 und 9"))))))))))</f>
        <v>0</v>
      </c>
    </row>
    <row r="283" spans="1:6">
      <c r="A283" s="12">
        <v>264</v>
      </c>
      <c r="B283">
        <f>Eingabe!D264</f>
        <v>0</v>
      </c>
      <c r="C283">
        <f t="array" ref="C283">MAX(IF($A$3:$A$14&lt;=B283,IF($A$3:$A$14&lt;&gt;"",$A$3:$A$14)))</f>
        <v>0</v>
      </c>
      <c r="D283">
        <f t="array" ref="D283">MIN(IF($A$3:$A$14&gt;=B283,IF($A$3:$A$14&lt;&gt;"",$A$3:$A$14)))</f>
        <v>0</v>
      </c>
      <c r="E283">
        <f>Eingabe!C264</f>
        <v>0</v>
      </c>
      <c r="F283">
        <f t="array" ref="F283">IF(E283=1,IF(ISERROR(MATCH(B283,$A$3:$A$14,0)),((B283-C283)*INDEX(C$3:C$14,MATCH(D283,$A$3:$A$14,0))+ABS(B283-D283)*INDEX(C$3:C$14,MATCH(C283,$A$3:$A$14,0)))/(D283-C283),INDEX(C$3:C$14,MATCH(B283,$A$3:$A$14,0))),IF(E283=2,IF(ISERROR(MATCH(B283,$A$3:$A$14,0)),((B283-C283)*INDEX(D$3:D$14,MATCH(D283,$A$3:$A$14,0))+ABS(B283-D283)*INDEX(D$3:D$14,MATCH(C283,$A$3:$A$14,0)))/(D283-C283),INDEX(D$3:D$14,MATCH(B283,$A$3:$A$14,0))),IF(E283=3,IF(ISERROR(MATCH(B283,$A$3:$A$14,0)),((B283-C283)*INDEX(E$3:E$14,MATCH(D283,$A$3:$A$14,0))+ABS(B283-D283)*INDEX(E$3:E$14,MATCH(C283,$A$3:$A$14,0)))/(D283-C283),INDEX(E$3:E$14,MATCH(B283,$A$3:$A$14,0))),IF(E283=4,IF(ISERROR(MATCH(B283,$A$3:$A$14,0)),((B283-C283)*INDEX(F$3:F$14,MATCH(D283,$A$3:$A$14,0))+ABS(B283-D283)*INDEX(F$3:F$14,MATCH(C283,$A$3:$A$14,0)))/(D283-C283),INDEX(F$3:F$14,MATCH(B283,$A$3:$A$14,0))),IF(E283=5,IF(ISERROR(MATCH(B283,$A$3:$A$14,0)),((B283-C283)*INDEX(G$3:G$14,MATCH(D283,$A$3:$A$14,0))+ABS(B283-D283)*INDEX(G$3:G$14,MATCH(C283,$A$3:$A$14,0)))/(D283-C283),INDEX(G$3:G$14,MATCH(B283,$A$3:$A$14,0))),IF(E283=6,IF(ISERROR(MATCH(B283,$A$3:$A$14,0)),((B283-C283)*INDEX(H$3:H$14,MATCH(D283,$A$3:$A$14,0))+ABS(B283-D283)*INDEX(H$3:H$14,MATCH(C283,$A$3:$A$14,0)))/(D283-C283),INDEX(H$3:H$14,MATCH(B283,$A$3:$A$14,0))),IF(E283=7,IF(ISERROR(MATCH(B283,$A$3:$A$14,0)),((B283-C283)*INDEX(I$3:I$14,MATCH(D283,$A$3:$A$14,0))+ABS(B283-D283)*INDEX(I$3:I$14,MATCH(C283,$A$3:$A$14,0)))/(D283-C283),INDEX(I$3:I$14,MATCH(B283,$A$3:$A$14,0))),IF(E283=8,IF(ISERROR(MATCH(B283,$A$3:$A$14,0)),((B283-C283)*INDEX(J$3:J$14,MATCH(D283,$A$3:$A$14,0))+ABS(B283-D283)*INDEX(J$3:J$14,MATCH(C283,$A$3:$A$14,0)))/(D283-C283),INDEX(J$3:J$14,MATCH(B283,$A$3:$A$14,0))),IF(E283=9,IF(ISERROR(MATCH(B283,$A$3:$A$14,0)),((B283-C283)*INDEX(K$3:K$14,MATCH(D283,$A$3:$A$14,0))+ABS(B283-D283)*INDEX(K$3:K$14,MATCH(C283,$A$3:$A$14,0)))/(D283-C283),INDEX(K$3:K$14,MATCH(B283,$A$3:$A$14,0))),IF(E283=0,IF(ISERROR(MATCH(B283,$A$3:$A$14,0)),((B283-C283)*INDEX(L$3:L$14,MATCH(D283,$A$3:$A$14,0))+ABS(B283-D283)*INDEX(L$3:L$14,MATCH(C283,$A$3:$A$14,0)))/(D283-C283),INDEX(L$3:L$14,MATCH(B283,$A$3:$A$14,0))),"Kondensatoen zwischen 0 und 9"))))))))))</f>
        <v>0</v>
      </c>
    </row>
    <row r="284" spans="1:6">
      <c r="A284" s="12">
        <v>265</v>
      </c>
      <c r="B284">
        <f>Eingabe!D265</f>
        <v>0</v>
      </c>
      <c r="C284">
        <f t="array" ref="C284">MAX(IF($A$3:$A$14&lt;=B284,IF($A$3:$A$14&lt;&gt;"",$A$3:$A$14)))</f>
        <v>0</v>
      </c>
      <c r="D284">
        <f t="array" ref="D284">MIN(IF($A$3:$A$14&gt;=B284,IF($A$3:$A$14&lt;&gt;"",$A$3:$A$14)))</f>
        <v>0</v>
      </c>
      <c r="E284">
        <f>Eingabe!C265</f>
        <v>0</v>
      </c>
      <c r="F284">
        <f t="array" ref="F284">IF(E284=1,IF(ISERROR(MATCH(B284,$A$3:$A$14,0)),((B284-C284)*INDEX(C$3:C$14,MATCH(D284,$A$3:$A$14,0))+ABS(B284-D284)*INDEX(C$3:C$14,MATCH(C284,$A$3:$A$14,0)))/(D284-C284),INDEX(C$3:C$14,MATCH(B284,$A$3:$A$14,0))),IF(E284=2,IF(ISERROR(MATCH(B284,$A$3:$A$14,0)),((B284-C284)*INDEX(D$3:D$14,MATCH(D284,$A$3:$A$14,0))+ABS(B284-D284)*INDEX(D$3:D$14,MATCH(C284,$A$3:$A$14,0)))/(D284-C284),INDEX(D$3:D$14,MATCH(B284,$A$3:$A$14,0))),IF(E284=3,IF(ISERROR(MATCH(B284,$A$3:$A$14,0)),((B284-C284)*INDEX(E$3:E$14,MATCH(D284,$A$3:$A$14,0))+ABS(B284-D284)*INDEX(E$3:E$14,MATCH(C284,$A$3:$A$14,0)))/(D284-C284),INDEX(E$3:E$14,MATCH(B284,$A$3:$A$14,0))),IF(E284=4,IF(ISERROR(MATCH(B284,$A$3:$A$14,0)),((B284-C284)*INDEX(F$3:F$14,MATCH(D284,$A$3:$A$14,0))+ABS(B284-D284)*INDEX(F$3:F$14,MATCH(C284,$A$3:$A$14,0)))/(D284-C284),INDEX(F$3:F$14,MATCH(B284,$A$3:$A$14,0))),IF(E284=5,IF(ISERROR(MATCH(B284,$A$3:$A$14,0)),((B284-C284)*INDEX(G$3:G$14,MATCH(D284,$A$3:$A$14,0))+ABS(B284-D284)*INDEX(G$3:G$14,MATCH(C284,$A$3:$A$14,0)))/(D284-C284),INDEX(G$3:G$14,MATCH(B284,$A$3:$A$14,0))),IF(E284=6,IF(ISERROR(MATCH(B284,$A$3:$A$14,0)),((B284-C284)*INDEX(H$3:H$14,MATCH(D284,$A$3:$A$14,0))+ABS(B284-D284)*INDEX(H$3:H$14,MATCH(C284,$A$3:$A$14,0)))/(D284-C284),INDEX(H$3:H$14,MATCH(B284,$A$3:$A$14,0))),IF(E284=7,IF(ISERROR(MATCH(B284,$A$3:$A$14,0)),((B284-C284)*INDEX(I$3:I$14,MATCH(D284,$A$3:$A$14,0))+ABS(B284-D284)*INDEX(I$3:I$14,MATCH(C284,$A$3:$A$14,0)))/(D284-C284),INDEX(I$3:I$14,MATCH(B284,$A$3:$A$14,0))),IF(E284=8,IF(ISERROR(MATCH(B284,$A$3:$A$14,0)),((B284-C284)*INDEX(J$3:J$14,MATCH(D284,$A$3:$A$14,0))+ABS(B284-D284)*INDEX(J$3:J$14,MATCH(C284,$A$3:$A$14,0)))/(D284-C284),INDEX(J$3:J$14,MATCH(B284,$A$3:$A$14,0))),IF(E284=9,IF(ISERROR(MATCH(B284,$A$3:$A$14,0)),((B284-C284)*INDEX(K$3:K$14,MATCH(D284,$A$3:$A$14,0))+ABS(B284-D284)*INDEX(K$3:K$14,MATCH(C284,$A$3:$A$14,0)))/(D284-C284),INDEX(K$3:K$14,MATCH(B284,$A$3:$A$14,0))),IF(E284=0,IF(ISERROR(MATCH(B284,$A$3:$A$14,0)),((B284-C284)*INDEX(L$3:L$14,MATCH(D284,$A$3:$A$14,0))+ABS(B284-D284)*INDEX(L$3:L$14,MATCH(C284,$A$3:$A$14,0)))/(D284-C284),INDEX(L$3:L$14,MATCH(B284,$A$3:$A$14,0))),"Kondensatoen zwischen 0 und 9"))))))))))</f>
        <v>0</v>
      </c>
    </row>
    <row r="285" spans="1:6">
      <c r="A285" s="12">
        <v>266</v>
      </c>
      <c r="B285">
        <f>Eingabe!D266</f>
        <v>0</v>
      </c>
      <c r="C285">
        <f t="array" ref="C285">MAX(IF($A$3:$A$14&lt;=B285,IF($A$3:$A$14&lt;&gt;"",$A$3:$A$14)))</f>
        <v>0</v>
      </c>
      <c r="D285">
        <f t="array" ref="D285">MIN(IF($A$3:$A$14&gt;=B285,IF($A$3:$A$14&lt;&gt;"",$A$3:$A$14)))</f>
        <v>0</v>
      </c>
      <c r="E285">
        <f>Eingabe!C266</f>
        <v>0</v>
      </c>
      <c r="F285">
        <f t="array" ref="F285">IF(E285=1,IF(ISERROR(MATCH(B285,$A$3:$A$14,0)),((B285-C285)*INDEX(C$3:C$14,MATCH(D285,$A$3:$A$14,0))+ABS(B285-D285)*INDEX(C$3:C$14,MATCH(C285,$A$3:$A$14,0)))/(D285-C285),INDEX(C$3:C$14,MATCH(B285,$A$3:$A$14,0))),IF(E285=2,IF(ISERROR(MATCH(B285,$A$3:$A$14,0)),((B285-C285)*INDEX(D$3:D$14,MATCH(D285,$A$3:$A$14,0))+ABS(B285-D285)*INDEX(D$3:D$14,MATCH(C285,$A$3:$A$14,0)))/(D285-C285),INDEX(D$3:D$14,MATCH(B285,$A$3:$A$14,0))),IF(E285=3,IF(ISERROR(MATCH(B285,$A$3:$A$14,0)),((B285-C285)*INDEX(E$3:E$14,MATCH(D285,$A$3:$A$14,0))+ABS(B285-D285)*INDEX(E$3:E$14,MATCH(C285,$A$3:$A$14,0)))/(D285-C285),INDEX(E$3:E$14,MATCH(B285,$A$3:$A$14,0))),IF(E285=4,IF(ISERROR(MATCH(B285,$A$3:$A$14,0)),((B285-C285)*INDEX(F$3:F$14,MATCH(D285,$A$3:$A$14,0))+ABS(B285-D285)*INDEX(F$3:F$14,MATCH(C285,$A$3:$A$14,0)))/(D285-C285),INDEX(F$3:F$14,MATCH(B285,$A$3:$A$14,0))),IF(E285=5,IF(ISERROR(MATCH(B285,$A$3:$A$14,0)),((B285-C285)*INDEX(G$3:G$14,MATCH(D285,$A$3:$A$14,0))+ABS(B285-D285)*INDEX(G$3:G$14,MATCH(C285,$A$3:$A$14,0)))/(D285-C285),INDEX(G$3:G$14,MATCH(B285,$A$3:$A$14,0))),IF(E285=6,IF(ISERROR(MATCH(B285,$A$3:$A$14,0)),((B285-C285)*INDEX(H$3:H$14,MATCH(D285,$A$3:$A$14,0))+ABS(B285-D285)*INDEX(H$3:H$14,MATCH(C285,$A$3:$A$14,0)))/(D285-C285),INDEX(H$3:H$14,MATCH(B285,$A$3:$A$14,0))),IF(E285=7,IF(ISERROR(MATCH(B285,$A$3:$A$14,0)),((B285-C285)*INDEX(I$3:I$14,MATCH(D285,$A$3:$A$14,0))+ABS(B285-D285)*INDEX(I$3:I$14,MATCH(C285,$A$3:$A$14,0)))/(D285-C285),INDEX(I$3:I$14,MATCH(B285,$A$3:$A$14,0))),IF(E285=8,IF(ISERROR(MATCH(B285,$A$3:$A$14,0)),((B285-C285)*INDEX(J$3:J$14,MATCH(D285,$A$3:$A$14,0))+ABS(B285-D285)*INDEX(J$3:J$14,MATCH(C285,$A$3:$A$14,0)))/(D285-C285),INDEX(J$3:J$14,MATCH(B285,$A$3:$A$14,0))),IF(E285=9,IF(ISERROR(MATCH(B285,$A$3:$A$14,0)),((B285-C285)*INDEX(K$3:K$14,MATCH(D285,$A$3:$A$14,0))+ABS(B285-D285)*INDEX(K$3:K$14,MATCH(C285,$A$3:$A$14,0)))/(D285-C285),INDEX(K$3:K$14,MATCH(B285,$A$3:$A$14,0))),IF(E285=0,IF(ISERROR(MATCH(B285,$A$3:$A$14,0)),((B285-C285)*INDEX(L$3:L$14,MATCH(D285,$A$3:$A$14,0))+ABS(B285-D285)*INDEX(L$3:L$14,MATCH(C285,$A$3:$A$14,0)))/(D285-C285),INDEX(L$3:L$14,MATCH(B285,$A$3:$A$14,0))),"Kondensatoen zwischen 0 und 9"))))))))))</f>
        <v>0</v>
      </c>
    </row>
    <row r="286" spans="1:6">
      <c r="A286" s="12">
        <v>267</v>
      </c>
      <c r="B286">
        <f>Eingabe!D267</f>
        <v>0</v>
      </c>
      <c r="C286">
        <f t="array" ref="C286">MAX(IF($A$3:$A$14&lt;=B286,IF($A$3:$A$14&lt;&gt;"",$A$3:$A$14)))</f>
        <v>0</v>
      </c>
      <c r="D286">
        <f t="array" ref="D286">MIN(IF($A$3:$A$14&gt;=B286,IF($A$3:$A$14&lt;&gt;"",$A$3:$A$14)))</f>
        <v>0</v>
      </c>
      <c r="E286">
        <f>Eingabe!C267</f>
        <v>0</v>
      </c>
      <c r="F286">
        <f t="array" ref="F286">IF(E286=1,IF(ISERROR(MATCH(B286,$A$3:$A$14,0)),((B286-C286)*INDEX(C$3:C$14,MATCH(D286,$A$3:$A$14,0))+ABS(B286-D286)*INDEX(C$3:C$14,MATCH(C286,$A$3:$A$14,0)))/(D286-C286),INDEX(C$3:C$14,MATCH(B286,$A$3:$A$14,0))),IF(E286=2,IF(ISERROR(MATCH(B286,$A$3:$A$14,0)),((B286-C286)*INDEX(D$3:D$14,MATCH(D286,$A$3:$A$14,0))+ABS(B286-D286)*INDEX(D$3:D$14,MATCH(C286,$A$3:$A$14,0)))/(D286-C286),INDEX(D$3:D$14,MATCH(B286,$A$3:$A$14,0))),IF(E286=3,IF(ISERROR(MATCH(B286,$A$3:$A$14,0)),((B286-C286)*INDEX(E$3:E$14,MATCH(D286,$A$3:$A$14,0))+ABS(B286-D286)*INDEX(E$3:E$14,MATCH(C286,$A$3:$A$14,0)))/(D286-C286),INDEX(E$3:E$14,MATCH(B286,$A$3:$A$14,0))),IF(E286=4,IF(ISERROR(MATCH(B286,$A$3:$A$14,0)),((B286-C286)*INDEX(F$3:F$14,MATCH(D286,$A$3:$A$14,0))+ABS(B286-D286)*INDEX(F$3:F$14,MATCH(C286,$A$3:$A$14,0)))/(D286-C286),INDEX(F$3:F$14,MATCH(B286,$A$3:$A$14,0))),IF(E286=5,IF(ISERROR(MATCH(B286,$A$3:$A$14,0)),((B286-C286)*INDEX(G$3:G$14,MATCH(D286,$A$3:$A$14,0))+ABS(B286-D286)*INDEX(G$3:G$14,MATCH(C286,$A$3:$A$14,0)))/(D286-C286),INDEX(G$3:G$14,MATCH(B286,$A$3:$A$14,0))),IF(E286=6,IF(ISERROR(MATCH(B286,$A$3:$A$14,0)),((B286-C286)*INDEX(H$3:H$14,MATCH(D286,$A$3:$A$14,0))+ABS(B286-D286)*INDEX(H$3:H$14,MATCH(C286,$A$3:$A$14,0)))/(D286-C286),INDEX(H$3:H$14,MATCH(B286,$A$3:$A$14,0))),IF(E286=7,IF(ISERROR(MATCH(B286,$A$3:$A$14,0)),((B286-C286)*INDEX(I$3:I$14,MATCH(D286,$A$3:$A$14,0))+ABS(B286-D286)*INDEX(I$3:I$14,MATCH(C286,$A$3:$A$14,0)))/(D286-C286),INDEX(I$3:I$14,MATCH(B286,$A$3:$A$14,0))),IF(E286=8,IF(ISERROR(MATCH(B286,$A$3:$A$14,0)),((B286-C286)*INDEX(J$3:J$14,MATCH(D286,$A$3:$A$14,0))+ABS(B286-D286)*INDEX(J$3:J$14,MATCH(C286,$A$3:$A$14,0)))/(D286-C286),INDEX(J$3:J$14,MATCH(B286,$A$3:$A$14,0))),IF(E286=9,IF(ISERROR(MATCH(B286,$A$3:$A$14,0)),((B286-C286)*INDEX(K$3:K$14,MATCH(D286,$A$3:$A$14,0))+ABS(B286-D286)*INDEX(K$3:K$14,MATCH(C286,$A$3:$A$14,0)))/(D286-C286),INDEX(K$3:K$14,MATCH(B286,$A$3:$A$14,0))),IF(E286=0,IF(ISERROR(MATCH(B286,$A$3:$A$14,0)),((B286-C286)*INDEX(L$3:L$14,MATCH(D286,$A$3:$A$14,0))+ABS(B286-D286)*INDEX(L$3:L$14,MATCH(C286,$A$3:$A$14,0)))/(D286-C286),INDEX(L$3:L$14,MATCH(B286,$A$3:$A$14,0))),"Kondensatoen zwischen 0 und 9"))))))))))</f>
        <v>0</v>
      </c>
    </row>
    <row r="287" spans="1:6">
      <c r="A287" s="12">
        <v>268</v>
      </c>
      <c r="B287">
        <f>Eingabe!D268</f>
        <v>0</v>
      </c>
      <c r="C287">
        <f t="array" ref="C287">MAX(IF($A$3:$A$14&lt;=B287,IF($A$3:$A$14&lt;&gt;"",$A$3:$A$14)))</f>
        <v>0</v>
      </c>
      <c r="D287">
        <f t="array" ref="D287">MIN(IF($A$3:$A$14&gt;=B287,IF($A$3:$A$14&lt;&gt;"",$A$3:$A$14)))</f>
        <v>0</v>
      </c>
      <c r="E287">
        <f>Eingabe!C268</f>
        <v>0</v>
      </c>
      <c r="F287">
        <f t="array" ref="F287">IF(E287=1,IF(ISERROR(MATCH(B287,$A$3:$A$14,0)),((B287-C287)*INDEX(C$3:C$14,MATCH(D287,$A$3:$A$14,0))+ABS(B287-D287)*INDEX(C$3:C$14,MATCH(C287,$A$3:$A$14,0)))/(D287-C287),INDEX(C$3:C$14,MATCH(B287,$A$3:$A$14,0))),IF(E287=2,IF(ISERROR(MATCH(B287,$A$3:$A$14,0)),((B287-C287)*INDEX(D$3:D$14,MATCH(D287,$A$3:$A$14,0))+ABS(B287-D287)*INDEX(D$3:D$14,MATCH(C287,$A$3:$A$14,0)))/(D287-C287),INDEX(D$3:D$14,MATCH(B287,$A$3:$A$14,0))),IF(E287=3,IF(ISERROR(MATCH(B287,$A$3:$A$14,0)),((B287-C287)*INDEX(E$3:E$14,MATCH(D287,$A$3:$A$14,0))+ABS(B287-D287)*INDEX(E$3:E$14,MATCH(C287,$A$3:$A$14,0)))/(D287-C287),INDEX(E$3:E$14,MATCH(B287,$A$3:$A$14,0))),IF(E287=4,IF(ISERROR(MATCH(B287,$A$3:$A$14,0)),((B287-C287)*INDEX(F$3:F$14,MATCH(D287,$A$3:$A$14,0))+ABS(B287-D287)*INDEX(F$3:F$14,MATCH(C287,$A$3:$A$14,0)))/(D287-C287),INDEX(F$3:F$14,MATCH(B287,$A$3:$A$14,0))),IF(E287=5,IF(ISERROR(MATCH(B287,$A$3:$A$14,0)),((B287-C287)*INDEX(G$3:G$14,MATCH(D287,$A$3:$A$14,0))+ABS(B287-D287)*INDEX(G$3:G$14,MATCH(C287,$A$3:$A$14,0)))/(D287-C287),INDEX(G$3:G$14,MATCH(B287,$A$3:$A$14,0))),IF(E287=6,IF(ISERROR(MATCH(B287,$A$3:$A$14,0)),((B287-C287)*INDEX(H$3:H$14,MATCH(D287,$A$3:$A$14,0))+ABS(B287-D287)*INDEX(H$3:H$14,MATCH(C287,$A$3:$A$14,0)))/(D287-C287),INDEX(H$3:H$14,MATCH(B287,$A$3:$A$14,0))),IF(E287=7,IF(ISERROR(MATCH(B287,$A$3:$A$14,0)),((B287-C287)*INDEX(I$3:I$14,MATCH(D287,$A$3:$A$14,0))+ABS(B287-D287)*INDEX(I$3:I$14,MATCH(C287,$A$3:$A$14,0)))/(D287-C287),INDEX(I$3:I$14,MATCH(B287,$A$3:$A$14,0))),IF(E287=8,IF(ISERROR(MATCH(B287,$A$3:$A$14,0)),((B287-C287)*INDEX(J$3:J$14,MATCH(D287,$A$3:$A$14,0))+ABS(B287-D287)*INDEX(J$3:J$14,MATCH(C287,$A$3:$A$14,0)))/(D287-C287),INDEX(J$3:J$14,MATCH(B287,$A$3:$A$14,0))),IF(E287=9,IF(ISERROR(MATCH(B287,$A$3:$A$14,0)),((B287-C287)*INDEX(K$3:K$14,MATCH(D287,$A$3:$A$14,0))+ABS(B287-D287)*INDEX(K$3:K$14,MATCH(C287,$A$3:$A$14,0)))/(D287-C287),INDEX(K$3:K$14,MATCH(B287,$A$3:$A$14,0))),IF(E287=0,IF(ISERROR(MATCH(B287,$A$3:$A$14,0)),((B287-C287)*INDEX(L$3:L$14,MATCH(D287,$A$3:$A$14,0))+ABS(B287-D287)*INDEX(L$3:L$14,MATCH(C287,$A$3:$A$14,0)))/(D287-C287),INDEX(L$3:L$14,MATCH(B287,$A$3:$A$14,0))),"Kondensatoen zwischen 0 und 9"))))))))))</f>
        <v>0</v>
      </c>
    </row>
    <row r="288" spans="1:6">
      <c r="A288" s="12">
        <v>269</v>
      </c>
      <c r="B288">
        <f>Eingabe!D269</f>
        <v>0</v>
      </c>
      <c r="C288">
        <f t="array" ref="C288">MAX(IF($A$3:$A$14&lt;=B288,IF($A$3:$A$14&lt;&gt;"",$A$3:$A$14)))</f>
        <v>0</v>
      </c>
      <c r="D288">
        <f t="array" ref="D288">MIN(IF($A$3:$A$14&gt;=B288,IF($A$3:$A$14&lt;&gt;"",$A$3:$A$14)))</f>
        <v>0</v>
      </c>
      <c r="E288">
        <f>Eingabe!C269</f>
        <v>0</v>
      </c>
      <c r="F288">
        <f t="array" ref="F288">IF(E288=1,IF(ISERROR(MATCH(B288,$A$3:$A$14,0)),((B288-C288)*INDEX(C$3:C$14,MATCH(D288,$A$3:$A$14,0))+ABS(B288-D288)*INDEX(C$3:C$14,MATCH(C288,$A$3:$A$14,0)))/(D288-C288),INDEX(C$3:C$14,MATCH(B288,$A$3:$A$14,0))),IF(E288=2,IF(ISERROR(MATCH(B288,$A$3:$A$14,0)),((B288-C288)*INDEX(D$3:D$14,MATCH(D288,$A$3:$A$14,0))+ABS(B288-D288)*INDEX(D$3:D$14,MATCH(C288,$A$3:$A$14,0)))/(D288-C288),INDEX(D$3:D$14,MATCH(B288,$A$3:$A$14,0))),IF(E288=3,IF(ISERROR(MATCH(B288,$A$3:$A$14,0)),((B288-C288)*INDEX(E$3:E$14,MATCH(D288,$A$3:$A$14,0))+ABS(B288-D288)*INDEX(E$3:E$14,MATCH(C288,$A$3:$A$14,0)))/(D288-C288),INDEX(E$3:E$14,MATCH(B288,$A$3:$A$14,0))),IF(E288=4,IF(ISERROR(MATCH(B288,$A$3:$A$14,0)),((B288-C288)*INDEX(F$3:F$14,MATCH(D288,$A$3:$A$14,0))+ABS(B288-D288)*INDEX(F$3:F$14,MATCH(C288,$A$3:$A$14,0)))/(D288-C288),INDEX(F$3:F$14,MATCH(B288,$A$3:$A$14,0))),IF(E288=5,IF(ISERROR(MATCH(B288,$A$3:$A$14,0)),((B288-C288)*INDEX(G$3:G$14,MATCH(D288,$A$3:$A$14,0))+ABS(B288-D288)*INDEX(G$3:G$14,MATCH(C288,$A$3:$A$14,0)))/(D288-C288),INDEX(G$3:G$14,MATCH(B288,$A$3:$A$14,0))),IF(E288=6,IF(ISERROR(MATCH(B288,$A$3:$A$14,0)),((B288-C288)*INDEX(H$3:H$14,MATCH(D288,$A$3:$A$14,0))+ABS(B288-D288)*INDEX(H$3:H$14,MATCH(C288,$A$3:$A$14,0)))/(D288-C288),INDEX(H$3:H$14,MATCH(B288,$A$3:$A$14,0))),IF(E288=7,IF(ISERROR(MATCH(B288,$A$3:$A$14,0)),((B288-C288)*INDEX(I$3:I$14,MATCH(D288,$A$3:$A$14,0))+ABS(B288-D288)*INDEX(I$3:I$14,MATCH(C288,$A$3:$A$14,0)))/(D288-C288),INDEX(I$3:I$14,MATCH(B288,$A$3:$A$14,0))),IF(E288=8,IF(ISERROR(MATCH(B288,$A$3:$A$14,0)),((B288-C288)*INDEX(J$3:J$14,MATCH(D288,$A$3:$A$14,0))+ABS(B288-D288)*INDEX(J$3:J$14,MATCH(C288,$A$3:$A$14,0)))/(D288-C288),INDEX(J$3:J$14,MATCH(B288,$A$3:$A$14,0))),IF(E288=9,IF(ISERROR(MATCH(B288,$A$3:$A$14,0)),((B288-C288)*INDEX(K$3:K$14,MATCH(D288,$A$3:$A$14,0))+ABS(B288-D288)*INDEX(K$3:K$14,MATCH(C288,$A$3:$A$14,0)))/(D288-C288),INDEX(K$3:K$14,MATCH(B288,$A$3:$A$14,0))),IF(E288=0,IF(ISERROR(MATCH(B288,$A$3:$A$14,0)),((B288-C288)*INDEX(L$3:L$14,MATCH(D288,$A$3:$A$14,0))+ABS(B288-D288)*INDEX(L$3:L$14,MATCH(C288,$A$3:$A$14,0)))/(D288-C288),INDEX(L$3:L$14,MATCH(B288,$A$3:$A$14,0))),"Kondensatoen zwischen 0 und 9"))))))))))</f>
        <v>0</v>
      </c>
    </row>
    <row r="289" spans="1:6">
      <c r="A289" s="12">
        <v>270</v>
      </c>
      <c r="B289">
        <f>Eingabe!D270</f>
        <v>0</v>
      </c>
      <c r="C289">
        <f t="array" ref="C289">MAX(IF($A$3:$A$14&lt;=B289,IF($A$3:$A$14&lt;&gt;"",$A$3:$A$14)))</f>
        <v>0</v>
      </c>
      <c r="D289">
        <f t="array" ref="D289">MIN(IF($A$3:$A$14&gt;=B289,IF($A$3:$A$14&lt;&gt;"",$A$3:$A$14)))</f>
        <v>0</v>
      </c>
      <c r="E289">
        <f>Eingabe!C270</f>
        <v>0</v>
      </c>
      <c r="F289">
        <f t="array" ref="F289">IF(E289=1,IF(ISERROR(MATCH(B289,$A$3:$A$14,0)),((B289-C289)*INDEX(C$3:C$14,MATCH(D289,$A$3:$A$14,0))+ABS(B289-D289)*INDEX(C$3:C$14,MATCH(C289,$A$3:$A$14,0)))/(D289-C289),INDEX(C$3:C$14,MATCH(B289,$A$3:$A$14,0))),IF(E289=2,IF(ISERROR(MATCH(B289,$A$3:$A$14,0)),((B289-C289)*INDEX(D$3:D$14,MATCH(D289,$A$3:$A$14,0))+ABS(B289-D289)*INDEX(D$3:D$14,MATCH(C289,$A$3:$A$14,0)))/(D289-C289),INDEX(D$3:D$14,MATCH(B289,$A$3:$A$14,0))),IF(E289=3,IF(ISERROR(MATCH(B289,$A$3:$A$14,0)),((B289-C289)*INDEX(E$3:E$14,MATCH(D289,$A$3:$A$14,0))+ABS(B289-D289)*INDEX(E$3:E$14,MATCH(C289,$A$3:$A$14,0)))/(D289-C289),INDEX(E$3:E$14,MATCH(B289,$A$3:$A$14,0))),IF(E289=4,IF(ISERROR(MATCH(B289,$A$3:$A$14,0)),((B289-C289)*INDEX(F$3:F$14,MATCH(D289,$A$3:$A$14,0))+ABS(B289-D289)*INDEX(F$3:F$14,MATCH(C289,$A$3:$A$14,0)))/(D289-C289),INDEX(F$3:F$14,MATCH(B289,$A$3:$A$14,0))),IF(E289=5,IF(ISERROR(MATCH(B289,$A$3:$A$14,0)),((B289-C289)*INDEX(G$3:G$14,MATCH(D289,$A$3:$A$14,0))+ABS(B289-D289)*INDEX(G$3:G$14,MATCH(C289,$A$3:$A$14,0)))/(D289-C289),INDEX(G$3:G$14,MATCH(B289,$A$3:$A$14,0))),IF(E289=6,IF(ISERROR(MATCH(B289,$A$3:$A$14,0)),((B289-C289)*INDEX(H$3:H$14,MATCH(D289,$A$3:$A$14,0))+ABS(B289-D289)*INDEX(H$3:H$14,MATCH(C289,$A$3:$A$14,0)))/(D289-C289),INDEX(H$3:H$14,MATCH(B289,$A$3:$A$14,0))),IF(E289=7,IF(ISERROR(MATCH(B289,$A$3:$A$14,0)),((B289-C289)*INDEX(I$3:I$14,MATCH(D289,$A$3:$A$14,0))+ABS(B289-D289)*INDEX(I$3:I$14,MATCH(C289,$A$3:$A$14,0)))/(D289-C289),INDEX(I$3:I$14,MATCH(B289,$A$3:$A$14,0))),IF(E289=8,IF(ISERROR(MATCH(B289,$A$3:$A$14,0)),((B289-C289)*INDEX(J$3:J$14,MATCH(D289,$A$3:$A$14,0))+ABS(B289-D289)*INDEX(J$3:J$14,MATCH(C289,$A$3:$A$14,0)))/(D289-C289),INDEX(J$3:J$14,MATCH(B289,$A$3:$A$14,0))),IF(E289=9,IF(ISERROR(MATCH(B289,$A$3:$A$14,0)),((B289-C289)*INDEX(K$3:K$14,MATCH(D289,$A$3:$A$14,0))+ABS(B289-D289)*INDEX(K$3:K$14,MATCH(C289,$A$3:$A$14,0)))/(D289-C289),INDEX(K$3:K$14,MATCH(B289,$A$3:$A$14,0))),IF(E289=0,IF(ISERROR(MATCH(B289,$A$3:$A$14,0)),((B289-C289)*INDEX(L$3:L$14,MATCH(D289,$A$3:$A$14,0))+ABS(B289-D289)*INDEX(L$3:L$14,MATCH(C289,$A$3:$A$14,0)))/(D289-C289),INDEX(L$3:L$14,MATCH(B289,$A$3:$A$14,0))),"Kondensatoen zwischen 0 und 9"))))))))))</f>
        <v>0</v>
      </c>
    </row>
    <row r="290" spans="1:6">
      <c r="A290" s="12">
        <v>271</v>
      </c>
      <c r="B290">
        <f>Eingabe!D271</f>
        <v>0</v>
      </c>
      <c r="C290">
        <f t="array" ref="C290">MAX(IF($A$3:$A$14&lt;=B290,IF($A$3:$A$14&lt;&gt;"",$A$3:$A$14)))</f>
        <v>0</v>
      </c>
      <c r="D290">
        <f t="array" ref="D290">MIN(IF($A$3:$A$14&gt;=B290,IF($A$3:$A$14&lt;&gt;"",$A$3:$A$14)))</f>
        <v>0</v>
      </c>
      <c r="E290">
        <f>Eingabe!C271</f>
        <v>0</v>
      </c>
      <c r="F290">
        <f t="array" ref="F290">IF(E290=1,IF(ISERROR(MATCH(B290,$A$3:$A$14,0)),((B290-C290)*INDEX(C$3:C$14,MATCH(D290,$A$3:$A$14,0))+ABS(B290-D290)*INDEX(C$3:C$14,MATCH(C290,$A$3:$A$14,0)))/(D290-C290),INDEX(C$3:C$14,MATCH(B290,$A$3:$A$14,0))),IF(E290=2,IF(ISERROR(MATCH(B290,$A$3:$A$14,0)),((B290-C290)*INDEX(D$3:D$14,MATCH(D290,$A$3:$A$14,0))+ABS(B290-D290)*INDEX(D$3:D$14,MATCH(C290,$A$3:$A$14,0)))/(D290-C290),INDEX(D$3:D$14,MATCH(B290,$A$3:$A$14,0))),IF(E290=3,IF(ISERROR(MATCH(B290,$A$3:$A$14,0)),((B290-C290)*INDEX(E$3:E$14,MATCH(D290,$A$3:$A$14,0))+ABS(B290-D290)*INDEX(E$3:E$14,MATCH(C290,$A$3:$A$14,0)))/(D290-C290),INDEX(E$3:E$14,MATCH(B290,$A$3:$A$14,0))),IF(E290=4,IF(ISERROR(MATCH(B290,$A$3:$A$14,0)),((B290-C290)*INDEX(F$3:F$14,MATCH(D290,$A$3:$A$14,0))+ABS(B290-D290)*INDEX(F$3:F$14,MATCH(C290,$A$3:$A$14,0)))/(D290-C290),INDEX(F$3:F$14,MATCH(B290,$A$3:$A$14,0))),IF(E290=5,IF(ISERROR(MATCH(B290,$A$3:$A$14,0)),((B290-C290)*INDEX(G$3:G$14,MATCH(D290,$A$3:$A$14,0))+ABS(B290-D290)*INDEX(G$3:G$14,MATCH(C290,$A$3:$A$14,0)))/(D290-C290),INDEX(G$3:G$14,MATCH(B290,$A$3:$A$14,0))),IF(E290=6,IF(ISERROR(MATCH(B290,$A$3:$A$14,0)),((B290-C290)*INDEX(H$3:H$14,MATCH(D290,$A$3:$A$14,0))+ABS(B290-D290)*INDEX(H$3:H$14,MATCH(C290,$A$3:$A$14,0)))/(D290-C290),INDEX(H$3:H$14,MATCH(B290,$A$3:$A$14,0))),IF(E290=7,IF(ISERROR(MATCH(B290,$A$3:$A$14,0)),((B290-C290)*INDEX(I$3:I$14,MATCH(D290,$A$3:$A$14,0))+ABS(B290-D290)*INDEX(I$3:I$14,MATCH(C290,$A$3:$A$14,0)))/(D290-C290),INDEX(I$3:I$14,MATCH(B290,$A$3:$A$14,0))),IF(E290=8,IF(ISERROR(MATCH(B290,$A$3:$A$14,0)),((B290-C290)*INDEX(J$3:J$14,MATCH(D290,$A$3:$A$14,0))+ABS(B290-D290)*INDEX(J$3:J$14,MATCH(C290,$A$3:$A$14,0)))/(D290-C290),INDEX(J$3:J$14,MATCH(B290,$A$3:$A$14,0))),IF(E290=9,IF(ISERROR(MATCH(B290,$A$3:$A$14,0)),((B290-C290)*INDEX(K$3:K$14,MATCH(D290,$A$3:$A$14,0))+ABS(B290-D290)*INDEX(K$3:K$14,MATCH(C290,$A$3:$A$14,0)))/(D290-C290),INDEX(K$3:K$14,MATCH(B290,$A$3:$A$14,0))),IF(E290=0,IF(ISERROR(MATCH(B290,$A$3:$A$14,0)),((B290-C290)*INDEX(L$3:L$14,MATCH(D290,$A$3:$A$14,0))+ABS(B290-D290)*INDEX(L$3:L$14,MATCH(C290,$A$3:$A$14,0)))/(D290-C290),INDEX(L$3:L$14,MATCH(B290,$A$3:$A$14,0))),"Kondensatoen zwischen 0 und 9"))))))))))</f>
        <v>0</v>
      </c>
    </row>
    <row r="291" spans="1:6">
      <c r="A291" s="12">
        <v>272</v>
      </c>
      <c r="B291">
        <f>Eingabe!D272</f>
        <v>0</v>
      </c>
      <c r="C291">
        <f t="array" ref="C291">MAX(IF($A$3:$A$14&lt;=B291,IF($A$3:$A$14&lt;&gt;"",$A$3:$A$14)))</f>
        <v>0</v>
      </c>
      <c r="D291">
        <f t="array" ref="D291">MIN(IF($A$3:$A$14&gt;=B291,IF($A$3:$A$14&lt;&gt;"",$A$3:$A$14)))</f>
        <v>0</v>
      </c>
      <c r="E291">
        <f>Eingabe!C272</f>
        <v>0</v>
      </c>
      <c r="F291">
        <f t="array" ref="F291">IF(E291=1,IF(ISERROR(MATCH(B291,$A$3:$A$14,0)),((B291-C291)*INDEX(C$3:C$14,MATCH(D291,$A$3:$A$14,0))+ABS(B291-D291)*INDEX(C$3:C$14,MATCH(C291,$A$3:$A$14,0)))/(D291-C291),INDEX(C$3:C$14,MATCH(B291,$A$3:$A$14,0))),IF(E291=2,IF(ISERROR(MATCH(B291,$A$3:$A$14,0)),((B291-C291)*INDEX(D$3:D$14,MATCH(D291,$A$3:$A$14,0))+ABS(B291-D291)*INDEX(D$3:D$14,MATCH(C291,$A$3:$A$14,0)))/(D291-C291),INDEX(D$3:D$14,MATCH(B291,$A$3:$A$14,0))),IF(E291=3,IF(ISERROR(MATCH(B291,$A$3:$A$14,0)),((B291-C291)*INDEX(E$3:E$14,MATCH(D291,$A$3:$A$14,0))+ABS(B291-D291)*INDEX(E$3:E$14,MATCH(C291,$A$3:$A$14,0)))/(D291-C291),INDEX(E$3:E$14,MATCH(B291,$A$3:$A$14,0))),IF(E291=4,IF(ISERROR(MATCH(B291,$A$3:$A$14,0)),((B291-C291)*INDEX(F$3:F$14,MATCH(D291,$A$3:$A$14,0))+ABS(B291-D291)*INDEX(F$3:F$14,MATCH(C291,$A$3:$A$14,0)))/(D291-C291),INDEX(F$3:F$14,MATCH(B291,$A$3:$A$14,0))),IF(E291=5,IF(ISERROR(MATCH(B291,$A$3:$A$14,0)),((B291-C291)*INDEX(G$3:G$14,MATCH(D291,$A$3:$A$14,0))+ABS(B291-D291)*INDEX(G$3:G$14,MATCH(C291,$A$3:$A$14,0)))/(D291-C291),INDEX(G$3:G$14,MATCH(B291,$A$3:$A$14,0))),IF(E291=6,IF(ISERROR(MATCH(B291,$A$3:$A$14,0)),((B291-C291)*INDEX(H$3:H$14,MATCH(D291,$A$3:$A$14,0))+ABS(B291-D291)*INDEX(H$3:H$14,MATCH(C291,$A$3:$A$14,0)))/(D291-C291),INDEX(H$3:H$14,MATCH(B291,$A$3:$A$14,0))),IF(E291=7,IF(ISERROR(MATCH(B291,$A$3:$A$14,0)),((B291-C291)*INDEX(I$3:I$14,MATCH(D291,$A$3:$A$14,0))+ABS(B291-D291)*INDEX(I$3:I$14,MATCH(C291,$A$3:$A$14,0)))/(D291-C291),INDEX(I$3:I$14,MATCH(B291,$A$3:$A$14,0))),IF(E291=8,IF(ISERROR(MATCH(B291,$A$3:$A$14,0)),((B291-C291)*INDEX(J$3:J$14,MATCH(D291,$A$3:$A$14,0))+ABS(B291-D291)*INDEX(J$3:J$14,MATCH(C291,$A$3:$A$14,0)))/(D291-C291),INDEX(J$3:J$14,MATCH(B291,$A$3:$A$14,0))),IF(E291=9,IF(ISERROR(MATCH(B291,$A$3:$A$14,0)),((B291-C291)*INDEX(K$3:K$14,MATCH(D291,$A$3:$A$14,0))+ABS(B291-D291)*INDEX(K$3:K$14,MATCH(C291,$A$3:$A$14,0)))/(D291-C291),INDEX(K$3:K$14,MATCH(B291,$A$3:$A$14,0))),IF(E291=0,IF(ISERROR(MATCH(B291,$A$3:$A$14,0)),((B291-C291)*INDEX(L$3:L$14,MATCH(D291,$A$3:$A$14,0))+ABS(B291-D291)*INDEX(L$3:L$14,MATCH(C291,$A$3:$A$14,0)))/(D291-C291),INDEX(L$3:L$14,MATCH(B291,$A$3:$A$14,0))),"Kondensatoen zwischen 0 und 9"))))))))))</f>
        <v>0</v>
      </c>
    </row>
    <row r="292" spans="1:6">
      <c r="A292" s="12">
        <v>273</v>
      </c>
      <c r="B292">
        <f>Eingabe!D273</f>
        <v>0</v>
      </c>
      <c r="C292">
        <f t="array" ref="C292">MAX(IF($A$3:$A$14&lt;=B292,IF($A$3:$A$14&lt;&gt;"",$A$3:$A$14)))</f>
        <v>0</v>
      </c>
      <c r="D292">
        <f t="array" ref="D292">MIN(IF($A$3:$A$14&gt;=B292,IF($A$3:$A$14&lt;&gt;"",$A$3:$A$14)))</f>
        <v>0</v>
      </c>
      <c r="E292">
        <f>Eingabe!C273</f>
        <v>0</v>
      </c>
      <c r="F292">
        <f t="array" ref="F292">IF(E292=1,IF(ISERROR(MATCH(B292,$A$3:$A$14,0)),((B292-C292)*INDEX(C$3:C$14,MATCH(D292,$A$3:$A$14,0))+ABS(B292-D292)*INDEX(C$3:C$14,MATCH(C292,$A$3:$A$14,0)))/(D292-C292),INDEX(C$3:C$14,MATCH(B292,$A$3:$A$14,0))),IF(E292=2,IF(ISERROR(MATCH(B292,$A$3:$A$14,0)),((B292-C292)*INDEX(D$3:D$14,MATCH(D292,$A$3:$A$14,0))+ABS(B292-D292)*INDEX(D$3:D$14,MATCH(C292,$A$3:$A$14,0)))/(D292-C292),INDEX(D$3:D$14,MATCH(B292,$A$3:$A$14,0))),IF(E292=3,IF(ISERROR(MATCH(B292,$A$3:$A$14,0)),((B292-C292)*INDEX(E$3:E$14,MATCH(D292,$A$3:$A$14,0))+ABS(B292-D292)*INDEX(E$3:E$14,MATCH(C292,$A$3:$A$14,0)))/(D292-C292),INDEX(E$3:E$14,MATCH(B292,$A$3:$A$14,0))),IF(E292=4,IF(ISERROR(MATCH(B292,$A$3:$A$14,0)),((B292-C292)*INDEX(F$3:F$14,MATCH(D292,$A$3:$A$14,0))+ABS(B292-D292)*INDEX(F$3:F$14,MATCH(C292,$A$3:$A$14,0)))/(D292-C292),INDEX(F$3:F$14,MATCH(B292,$A$3:$A$14,0))),IF(E292=5,IF(ISERROR(MATCH(B292,$A$3:$A$14,0)),((B292-C292)*INDEX(G$3:G$14,MATCH(D292,$A$3:$A$14,0))+ABS(B292-D292)*INDEX(G$3:G$14,MATCH(C292,$A$3:$A$14,0)))/(D292-C292),INDEX(G$3:G$14,MATCH(B292,$A$3:$A$14,0))),IF(E292=6,IF(ISERROR(MATCH(B292,$A$3:$A$14,0)),((B292-C292)*INDEX(H$3:H$14,MATCH(D292,$A$3:$A$14,0))+ABS(B292-D292)*INDEX(H$3:H$14,MATCH(C292,$A$3:$A$14,0)))/(D292-C292),INDEX(H$3:H$14,MATCH(B292,$A$3:$A$14,0))),IF(E292=7,IF(ISERROR(MATCH(B292,$A$3:$A$14,0)),((B292-C292)*INDEX(I$3:I$14,MATCH(D292,$A$3:$A$14,0))+ABS(B292-D292)*INDEX(I$3:I$14,MATCH(C292,$A$3:$A$14,0)))/(D292-C292),INDEX(I$3:I$14,MATCH(B292,$A$3:$A$14,0))),IF(E292=8,IF(ISERROR(MATCH(B292,$A$3:$A$14,0)),((B292-C292)*INDEX(J$3:J$14,MATCH(D292,$A$3:$A$14,0))+ABS(B292-D292)*INDEX(J$3:J$14,MATCH(C292,$A$3:$A$14,0)))/(D292-C292),INDEX(J$3:J$14,MATCH(B292,$A$3:$A$14,0))),IF(E292=9,IF(ISERROR(MATCH(B292,$A$3:$A$14,0)),((B292-C292)*INDEX(K$3:K$14,MATCH(D292,$A$3:$A$14,0))+ABS(B292-D292)*INDEX(K$3:K$14,MATCH(C292,$A$3:$A$14,0)))/(D292-C292),INDEX(K$3:K$14,MATCH(B292,$A$3:$A$14,0))),IF(E292=0,IF(ISERROR(MATCH(B292,$A$3:$A$14,0)),((B292-C292)*INDEX(L$3:L$14,MATCH(D292,$A$3:$A$14,0))+ABS(B292-D292)*INDEX(L$3:L$14,MATCH(C292,$A$3:$A$14,0)))/(D292-C292),INDEX(L$3:L$14,MATCH(B292,$A$3:$A$14,0))),"Kondensatoen zwischen 0 und 9"))))))))))</f>
        <v>0</v>
      </c>
    </row>
    <row r="293" spans="1:6">
      <c r="A293" s="12">
        <v>274</v>
      </c>
      <c r="B293">
        <f>Eingabe!D274</f>
        <v>0</v>
      </c>
      <c r="C293">
        <f t="array" ref="C293">MAX(IF($A$3:$A$14&lt;=B293,IF($A$3:$A$14&lt;&gt;"",$A$3:$A$14)))</f>
        <v>0</v>
      </c>
      <c r="D293">
        <f t="array" ref="D293">MIN(IF($A$3:$A$14&gt;=B293,IF($A$3:$A$14&lt;&gt;"",$A$3:$A$14)))</f>
        <v>0</v>
      </c>
      <c r="E293">
        <f>Eingabe!C274</f>
        <v>0</v>
      </c>
      <c r="F293">
        <f t="array" ref="F293">IF(E293=1,IF(ISERROR(MATCH(B293,$A$3:$A$14,0)),((B293-C293)*INDEX(C$3:C$14,MATCH(D293,$A$3:$A$14,0))+ABS(B293-D293)*INDEX(C$3:C$14,MATCH(C293,$A$3:$A$14,0)))/(D293-C293),INDEX(C$3:C$14,MATCH(B293,$A$3:$A$14,0))),IF(E293=2,IF(ISERROR(MATCH(B293,$A$3:$A$14,0)),((B293-C293)*INDEX(D$3:D$14,MATCH(D293,$A$3:$A$14,0))+ABS(B293-D293)*INDEX(D$3:D$14,MATCH(C293,$A$3:$A$14,0)))/(D293-C293),INDEX(D$3:D$14,MATCH(B293,$A$3:$A$14,0))),IF(E293=3,IF(ISERROR(MATCH(B293,$A$3:$A$14,0)),((B293-C293)*INDEX(E$3:E$14,MATCH(D293,$A$3:$A$14,0))+ABS(B293-D293)*INDEX(E$3:E$14,MATCH(C293,$A$3:$A$14,0)))/(D293-C293),INDEX(E$3:E$14,MATCH(B293,$A$3:$A$14,0))),IF(E293=4,IF(ISERROR(MATCH(B293,$A$3:$A$14,0)),((B293-C293)*INDEX(F$3:F$14,MATCH(D293,$A$3:$A$14,0))+ABS(B293-D293)*INDEX(F$3:F$14,MATCH(C293,$A$3:$A$14,0)))/(D293-C293),INDEX(F$3:F$14,MATCH(B293,$A$3:$A$14,0))),IF(E293=5,IF(ISERROR(MATCH(B293,$A$3:$A$14,0)),((B293-C293)*INDEX(G$3:G$14,MATCH(D293,$A$3:$A$14,0))+ABS(B293-D293)*INDEX(G$3:G$14,MATCH(C293,$A$3:$A$14,0)))/(D293-C293),INDEX(G$3:G$14,MATCH(B293,$A$3:$A$14,0))),IF(E293=6,IF(ISERROR(MATCH(B293,$A$3:$A$14,0)),((B293-C293)*INDEX(H$3:H$14,MATCH(D293,$A$3:$A$14,0))+ABS(B293-D293)*INDEX(H$3:H$14,MATCH(C293,$A$3:$A$14,0)))/(D293-C293),INDEX(H$3:H$14,MATCH(B293,$A$3:$A$14,0))),IF(E293=7,IF(ISERROR(MATCH(B293,$A$3:$A$14,0)),((B293-C293)*INDEX(I$3:I$14,MATCH(D293,$A$3:$A$14,0))+ABS(B293-D293)*INDEX(I$3:I$14,MATCH(C293,$A$3:$A$14,0)))/(D293-C293),INDEX(I$3:I$14,MATCH(B293,$A$3:$A$14,0))),IF(E293=8,IF(ISERROR(MATCH(B293,$A$3:$A$14,0)),((B293-C293)*INDEX(J$3:J$14,MATCH(D293,$A$3:$A$14,0))+ABS(B293-D293)*INDEX(J$3:J$14,MATCH(C293,$A$3:$A$14,0)))/(D293-C293),INDEX(J$3:J$14,MATCH(B293,$A$3:$A$14,0))),IF(E293=9,IF(ISERROR(MATCH(B293,$A$3:$A$14,0)),((B293-C293)*INDEX(K$3:K$14,MATCH(D293,$A$3:$A$14,0))+ABS(B293-D293)*INDEX(K$3:K$14,MATCH(C293,$A$3:$A$14,0)))/(D293-C293),INDEX(K$3:K$14,MATCH(B293,$A$3:$A$14,0))),IF(E293=0,IF(ISERROR(MATCH(B293,$A$3:$A$14,0)),((B293-C293)*INDEX(L$3:L$14,MATCH(D293,$A$3:$A$14,0))+ABS(B293-D293)*INDEX(L$3:L$14,MATCH(C293,$A$3:$A$14,0)))/(D293-C293),INDEX(L$3:L$14,MATCH(B293,$A$3:$A$14,0))),"Kondensatoen zwischen 0 und 9"))))))))))</f>
        <v>0</v>
      </c>
    </row>
    <row r="294" spans="1:6">
      <c r="A294" s="12">
        <v>275</v>
      </c>
      <c r="B294">
        <f>Eingabe!D275</f>
        <v>0</v>
      </c>
      <c r="C294">
        <f t="array" ref="C294">MAX(IF($A$3:$A$14&lt;=B294,IF($A$3:$A$14&lt;&gt;"",$A$3:$A$14)))</f>
        <v>0</v>
      </c>
      <c r="D294">
        <f t="array" ref="D294">MIN(IF($A$3:$A$14&gt;=B294,IF($A$3:$A$14&lt;&gt;"",$A$3:$A$14)))</f>
        <v>0</v>
      </c>
      <c r="E294">
        <f>Eingabe!C275</f>
        <v>0</v>
      </c>
      <c r="F294">
        <f t="array" ref="F294">IF(E294=1,IF(ISERROR(MATCH(B294,$A$3:$A$14,0)),((B294-C294)*INDEX(C$3:C$14,MATCH(D294,$A$3:$A$14,0))+ABS(B294-D294)*INDEX(C$3:C$14,MATCH(C294,$A$3:$A$14,0)))/(D294-C294),INDEX(C$3:C$14,MATCH(B294,$A$3:$A$14,0))),IF(E294=2,IF(ISERROR(MATCH(B294,$A$3:$A$14,0)),((B294-C294)*INDEX(D$3:D$14,MATCH(D294,$A$3:$A$14,0))+ABS(B294-D294)*INDEX(D$3:D$14,MATCH(C294,$A$3:$A$14,0)))/(D294-C294),INDEX(D$3:D$14,MATCH(B294,$A$3:$A$14,0))),IF(E294=3,IF(ISERROR(MATCH(B294,$A$3:$A$14,0)),((B294-C294)*INDEX(E$3:E$14,MATCH(D294,$A$3:$A$14,0))+ABS(B294-D294)*INDEX(E$3:E$14,MATCH(C294,$A$3:$A$14,0)))/(D294-C294),INDEX(E$3:E$14,MATCH(B294,$A$3:$A$14,0))),IF(E294=4,IF(ISERROR(MATCH(B294,$A$3:$A$14,0)),((B294-C294)*INDEX(F$3:F$14,MATCH(D294,$A$3:$A$14,0))+ABS(B294-D294)*INDEX(F$3:F$14,MATCH(C294,$A$3:$A$14,0)))/(D294-C294),INDEX(F$3:F$14,MATCH(B294,$A$3:$A$14,0))),IF(E294=5,IF(ISERROR(MATCH(B294,$A$3:$A$14,0)),((B294-C294)*INDEX(G$3:G$14,MATCH(D294,$A$3:$A$14,0))+ABS(B294-D294)*INDEX(G$3:G$14,MATCH(C294,$A$3:$A$14,0)))/(D294-C294),INDEX(G$3:G$14,MATCH(B294,$A$3:$A$14,0))),IF(E294=6,IF(ISERROR(MATCH(B294,$A$3:$A$14,0)),((B294-C294)*INDEX(H$3:H$14,MATCH(D294,$A$3:$A$14,0))+ABS(B294-D294)*INDEX(H$3:H$14,MATCH(C294,$A$3:$A$14,0)))/(D294-C294),INDEX(H$3:H$14,MATCH(B294,$A$3:$A$14,0))),IF(E294=7,IF(ISERROR(MATCH(B294,$A$3:$A$14,0)),((B294-C294)*INDEX(I$3:I$14,MATCH(D294,$A$3:$A$14,0))+ABS(B294-D294)*INDEX(I$3:I$14,MATCH(C294,$A$3:$A$14,0)))/(D294-C294),INDEX(I$3:I$14,MATCH(B294,$A$3:$A$14,0))),IF(E294=8,IF(ISERROR(MATCH(B294,$A$3:$A$14,0)),((B294-C294)*INDEX(J$3:J$14,MATCH(D294,$A$3:$A$14,0))+ABS(B294-D294)*INDEX(J$3:J$14,MATCH(C294,$A$3:$A$14,0)))/(D294-C294),INDEX(J$3:J$14,MATCH(B294,$A$3:$A$14,0))),IF(E294=9,IF(ISERROR(MATCH(B294,$A$3:$A$14,0)),((B294-C294)*INDEX(K$3:K$14,MATCH(D294,$A$3:$A$14,0))+ABS(B294-D294)*INDEX(K$3:K$14,MATCH(C294,$A$3:$A$14,0)))/(D294-C294),INDEX(K$3:K$14,MATCH(B294,$A$3:$A$14,0))),IF(E294=0,IF(ISERROR(MATCH(B294,$A$3:$A$14,0)),((B294-C294)*INDEX(L$3:L$14,MATCH(D294,$A$3:$A$14,0))+ABS(B294-D294)*INDEX(L$3:L$14,MATCH(C294,$A$3:$A$14,0)))/(D294-C294),INDEX(L$3:L$14,MATCH(B294,$A$3:$A$14,0))),"Kondensatoen zwischen 0 und 9"))))))))))</f>
        <v>0</v>
      </c>
    </row>
    <row r="295" spans="1:6">
      <c r="A295" s="12">
        <v>276</v>
      </c>
      <c r="B295">
        <f>Eingabe!D276</f>
        <v>0</v>
      </c>
      <c r="C295">
        <f t="array" ref="C295">MAX(IF($A$3:$A$14&lt;=B295,IF($A$3:$A$14&lt;&gt;"",$A$3:$A$14)))</f>
        <v>0</v>
      </c>
      <c r="D295">
        <f t="array" ref="D295">MIN(IF($A$3:$A$14&gt;=B295,IF($A$3:$A$14&lt;&gt;"",$A$3:$A$14)))</f>
        <v>0</v>
      </c>
      <c r="E295">
        <f>Eingabe!C276</f>
        <v>0</v>
      </c>
      <c r="F295">
        <f t="array" ref="F295">IF(E295=1,IF(ISERROR(MATCH(B295,$A$3:$A$14,0)),((B295-C295)*INDEX(C$3:C$14,MATCH(D295,$A$3:$A$14,0))+ABS(B295-D295)*INDEX(C$3:C$14,MATCH(C295,$A$3:$A$14,0)))/(D295-C295),INDEX(C$3:C$14,MATCH(B295,$A$3:$A$14,0))),IF(E295=2,IF(ISERROR(MATCH(B295,$A$3:$A$14,0)),((B295-C295)*INDEX(D$3:D$14,MATCH(D295,$A$3:$A$14,0))+ABS(B295-D295)*INDEX(D$3:D$14,MATCH(C295,$A$3:$A$14,0)))/(D295-C295),INDEX(D$3:D$14,MATCH(B295,$A$3:$A$14,0))),IF(E295=3,IF(ISERROR(MATCH(B295,$A$3:$A$14,0)),((B295-C295)*INDEX(E$3:E$14,MATCH(D295,$A$3:$A$14,0))+ABS(B295-D295)*INDEX(E$3:E$14,MATCH(C295,$A$3:$A$14,0)))/(D295-C295),INDEX(E$3:E$14,MATCH(B295,$A$3:$A$14,0))),IF(E295=4,IF(ISERROR(MATCH(B295,$A$3:$A$14,0)),((B295-C295)*INDEX(F$3:F$14,MATCH(D295,$A$3:$A$14,0))+ABS(B295-D295)*INDEX(F$3:F$14,MATCH(C295,$A$3:$A$14,0)))/(D295-C295),INDEX(F$3:F$14,MATCH(B295,$A$3:$A$14,0))),IF(E295=5,IF(ISERROR(MATCH(B295,$A$3:$A$14,0)),((B295-C295)*INDEX(G$3:G$14,MATCH(D295,$A$3:$A$14,0))+ABS(B295-D295)*INDEX(G$3:G$14,MATCH(C295,$A$3:$A$14,0)))/(D295-C295),INDEX(G$3:G$14,MATCH(B295,$A$3:$A$14,0))),IF(E295=6,IF(ISERROR(MATCH(B295,$A$3:$A$14,0)),((B295-C295)*INDEX(H$3:H$14,MATCH(D295,$A$3:$A$14,0))+ABS(B295-D295)*INDEX(H$3:H$14,MATCH(C295,$A$3:$A$14,0)))/(D295-C295),INDEX(H$3:H$14,MATCH(B295,$A$3:$A$14,0))),IF(E295=7,IF(ISERROR(MATCH(B295,$A$3:$A$14,0)),((B295-C295)*INDEX(I$3:I$14,MATCH(D295,$A$3:$A$14,0))+ABS(B295-D295)*INDEX(I$3:I$14,MATCH(C295,$A$3:$A$14,0)))/(D295-C295),INDEX(I$3:I$14,MATCH(B295,$A$3:$A$14,0))),IF(E295=8,IF(ISERROR(MATCH(B295,$A$3:$A$14,0)),((B295-C295)*INDEX(J$3:J$14,MATCH(D295,$A$3:$A$14,0))+ABS(B295-D295)*INDEX(J$3:J$14,MATCH(C295,$A$3:$A$14,0)))/(D295-C295),INDEX(J$3:J$14,MATCH(B295,$A$3:$A$14,0))),IF(E295=9,IF(ISERROR(MATCH(B295,$A$3:$A$14,0)),((B295-C295)*INDEX(K$3:K$14,MATCH(D295,$A$3:$A$14,0))+ABS(B295-D295)*INDEX(K$3:K$14,MATCH(C295,$A$3:$A$14,0)))/(D295-C295),INDEX(K$3:K$14,MATCH(B295,$A$3:$A$14,0))),IF(E295=0,IF(ISERROR(MATCH(B295,$A$3:$A$14,0)),((B295-C295)*INDEX(L$3:L$14,MATCH(D295,$A$3:$A$14,0))+ABS(B295-D295)*INDEX(L$3:L$14,MATCH(C295,$A$3:$A$14,0)))/(D295-C295),INDEX(L$3:L$14,MATCH(B295,$A$3:$A$14,0))),"Kondensatoen zwischen 0 und 9"))))))))))</f>
        <v>0</v>
      </c>
    </row>
    <row r="296" spans="1:6">
      <c r="A296" s="12">
        <v>277</v>
      </c>
      <c r="B296">
        <f>Eingabe!D277</f>
        <v>0</v>
      </c>
      <c r="C296">
        <f t="array" ref="C296">MAX(IF($A$3:$A$14&lt;=B296,IF($A$3:$A$14&lt;&gt;"",$A$3:$A$14)))</f>
        <v>0</v>
      </c>
      <c r="D296">
        <f t="array" ref="D296">MIN(IF($A$3:$A$14&gt;=B296,IF($A$3:$A$14&lt;&gt;"",$A$3:$A$14)))</f>
        <v>0</v>
      </c>
      <c r="E296">
        <f>Eingabe!C277</f>
        <v>0</v>
      </c>
      <c r="F296">
        <f t="array" ref="F296">IF(E296=1,IF(ISERROR(MATCH(B296,$A$3:$A$14,0)),((B296-C296)*INDEX(C$3:C$14,MATCH(D296,$A$3:$A$14,0))+ABS(B296-D296)*INDEX(C$3:C$14,MATCH(C296,$A$3:$A$14,0)))/(D296-C296),INDEX(C$3:C$14,MATCH(B296,$A$3:$A$14,0))),IF(E296=2,IF(ISERROR(MATCH(B296,$A$3:$A$14,0)),((B296-C296)*INDEX(D$3:D$14,MATCH(D296,$A$3:$A$14,0))+ABS(B296-D296)*INDEX(D$3:D$14,MATCH(C296,$A$3:$A$14,0)))/(D296-C296),INDEX(D$3:D$14,MATCH(B296,$A$3:$A$14,0))),IF(E296=3,IF(ISERROR(MATCH(B296,$A$3:$A$14,0)),((B296-C296)*INDEX(E$3:E$14,MATCH(D296,$A$3:$A$14,0))+ABS(B296-D296)*INDEX(E$3:E$14,MATCH(C296,$A$3:$A$14,0)))/(D296-C296),INDEX(E$3:E$14,MATCH(B296,$A$3:$A$14,0))),IF(E296=4,IF(ISERROR(MATCH(B296,$A$3:$A$14,0)),((B296-C296)*INDEX(F$3:F$14,MATCH(D296,$A$3:$A$14,0))+ABS(B296-D296)*INDEX(F$3:F$14,MATCH(C296,$A$3:$A$14,0)))/(D296-C296),INDEX(F$3:F$14,MATCH(B296,$A$3:$A$14,0))),IF(E296=5,IF(ISERROR(MATCH(B296,$A$3:$A$14,0)),((B296-C296)*INDEX(G$3:G$14,MATCH(D296,$A$3:$A$14,0))+ABS(B296-D296)*INDEX(G$3:G$14,MATCH(C296,$A$3:$A$14,0)))/(D296-C296),INDEX(G$3:G$14,MATCH(B296,$A$3:$A$14,0))),IF(E296=6,IF(ISERROR(MATCH(B296,$A$3:$A$14,0)),((B296-C296)*INDEX(H$3:H$14,MATCH(D296,$A$3:$A$14,0))+ABS(B296-D296)*INDEX(H$3:H$14,MATCH(C296,$A$3:$A$14,0)))/(D296-C296),INDEX(H$3:H$14,MATCH(B296,$A$3:$A$14,0))),IF(E296=7,IF(ISERROR(MATCH(B296,$A$3:$A$14,0)),((B296-C296)*INDEX(I$3:I$14,MATCH(D296,$A$3:$A$14,0))+ABS(B296-D296)*INDEX(I$3:I$14,MATCH(C296,$A$3:$A$14,0)))/(D296-C296),INDEX(I$3:I$14,MATCH(B296,$A$3:$A$14,0))),IF(E296=8,IF(ISERROR(MATCH(B296,$A$3:$A$14,0)),((B296-C296)*INDEX(J$3:J$14,MATCH(D296,$A$3:$A$14,0))+ABS(B296-D296)*INDEX(J$3:J$14,MATCH(C296,$A$3:$A$14,0)))/(D296-C296),INDEX(J$3:J$14,MATCH(B296,$A$3:$A$14,0))),IF(E296=9,IF(ISERROR(MATCH(B296,$A$3:$A$14,0)),((B296-C296)*INDEX(K$3:K$14,MATCH(D296,$A$3:$A$14,0))+ABS(B296-D296)*INDEX(K$3:K$14,MATCH(C296,$A$3:$A$14,0)))/(D296-C296),INDEX(K$3:K$14,MATCH(B296,$A$3:$A$14,0))),IF(E296=0,IF(ISERROR(MATCH(B296,$A$3:$A$14,0)),((B296-C296)*INDEX(L$3:L$14,MATCH(D296,$A$3:$A$14,0))+ABS(B296-D296)*INDEX(L$3:L$14,MATCH(C296,$A$3:$A$14,0)))/(D296-C296),INDEX(L$3:L$14,MATCH(B296,$A$3:$A$14,0))),"Kondensatoen zwischen 0 und 9"))))))))))</f>
        <v>0</v>
      </c>
    </row>
    <row r="297" spans="1:6">
      <c r="A297" s="12">
        <v>278</v>
      </c>
      <c r="B297">
        <f>Eingabe!D278</f>
        <v>0</v>
      </c>
      <c r="C297">
        <f t="array" ref="C297">MAX(IF($A$3:$A$14&lt;=B297,IF($A$3:$A$14&lt;&gt;"",$A$3:$A$14)))</f>
        <v>0</v>
      </c>
      <c r="D297">
        <f t="array" ref="D297">MIN(IF($A$3:$A$14&gt;=B297,IF($A$3:$A$14&lt;&gt;"",$A$3:$A$14)))</f>
        <v>0</v>
      </c>
      <c r="E297">
        <f>Eingabe!C278</f>
        <v>0</v>
      </c>
      <c r="F297">
        <f t="array" ref="F297">IF(E297=1,IF(ISERROR(MATCH(B297,$A$3:$A$14,0)),((B297-C297)*INDEX(C$3:C$14,MATCH(D297,$A$3:$A$14,0))+ABS(B297-D297)*INDEX(C$3:C$14,MATCH(C297,$A$3:$A$14,0)))/(D297-C297),INDEX(C$3:C$14,MATCH(B297,$A$3:$A$14,0))),IF(E297=2,IF(ISERROR(MATCH(B297,$A$3:$A$14,0)),((B297-C297)*INDEX(D$3:D$14,MATCH(D297,$A$3:$A$14,0))+ABS(B297-D297)*INDEX(D$3:D$14,MATCH(C297,$A$3:$A$14,0)))/(D297-C297),INDEX(D$3:D$14,MATCH(B297,$A$3:$A$14,0))),IF(E297=3,IF(ISERROR(MATCH(B297,$A$3:$A$14,0)),((B297-C297)*INDEX(E$3:E$14,MATCH(D297,$A$3:$A$14,0))+ABS(B297-D297)*INDEX(E$3:E$14,MATCH(C297,$A$3:$A$14,0)))/(D297-C297),INDEX(E$3:E$14,MATCH(B297,$A$3:$A$14,0))),IF(E297=4,IF(ISERROR(MATCH(B297,$A$3:$A$14,0)),((B297-C297)*INDEX(F$3:F$14,MATCH(D297,$A$3:$A$14,0))+ABS(B297-D297)*INDEX(F$3:F$14,MATCH(C297,$A$3:$A$14,0)))/(D297-C297),INDEX(F$3:F$14,MATCH(B297,$A$3:$A$14,0))),IF(E297=5,IF(ISERROR(MATCH(B297,$A$3:$A$14,0)),((B297-C297)*INDEX(G$3:G$14,MATCH(D297,$A$3:$A$14,0))+ABS(B297-D297)*INDEX(G$3:G$14,MATCH(C297,$A$3:$A$14,0)))/(D297-C297),INDEX(G$3:G$14,MATCH(B297,$A$3:$A$14,0))),IF(E297=6,IF(ISERROR(MATCH(B297,$A$3:$A$14,0)),((B297-C297)*INDEX(H$3:H$14,MATCH(D297,$A$3:$A$14,0))+ABS(B297-D297)*INDEX(H$3:H$14,MATCH(C297,$A$3:$A$14,0)))/(D297-C297),INDEX(H$3:H$14,MATCH(B297,$A$3:$A$14,0))),IF(E297=7,IF(ISERROR(MATCH(B297,$A$3:$A$14,0)),((B297-C297)*INDEX(I$3:I$14,MATCH(D297,$A$3:$A$14,0))+ABS(B297-D297)*INDEX(I$3:I$14,MATCH(C297,$A$3:$A$14,0)))/(D297-C297),INDEX(I$3:I$14,MATCH(B297,$A$3:$A$14,0))),IF(E297=8,IF(ISERROR(MATCH(B297,$A$3:$A$14,0)),((B297-C297)*INDEX(J$3:J$14,MATCH(D297,$A$3:$A$14,0))+ABS(B297-D297)*INDEX(J$3:J$14,MATCH(C297,$A$3:$A$14,0)))/(D297-C297),INDEX(J$3:J$14,MATCH(B297,$A$3:$A$14,0))),IF(E297=9,IF(ISERROR(MATCH(B297,$A$3:$A$14,0)),((B297-C297)*INDEX(K$3:K$14,MATCH(D297,$A$3:$A$14,0))+ABS(B297-D297)*INDEX(K$3:K$14,MATCH(C297,$A$3:$A$14,0)))/(D297-C297),INDEX(K$3:K$14,MATCH(B297,$A$3:$A$14,0))),IF(E297=0,IF(ISERROR(MATCH(B297,$A$3:$A$14,0)),((B297-C297)*INDEX(L$3:L$14,MATCH(D297,$A$3:$A$14,0))+ABS(B297-D297)*INDEX(L$3:L$14,MATCH(C297,$A$3:$A$14,0)))/(D297-C297),INDEX(L$3:L$14,MATCH(B297,$A$3:$A$14,0))),"Kondensatoen zwischen 0 und 9"))))))))))</f>
        <v>0</v>
      </c>
    </row>
    <row r="298" spans="1:6">
      <c r="A298" s="12">
        <v>279</v>
      </c>
      <c r="B298">
        <f>Eingabe!D279</f>
        <v>0</v>
      </c>
      <c r="C298">
        <f t="array" ref="C298">MAX(IF($A$3:$A$14&lt;=B298,IF($A$3:$A$14&lt;&gt;"",$A$3:$A$14)))</f>
        <v>0</v>
      </c>
      <c r="D298">
        <f t="array" ref="D298">MIN(IF($A$3:$A$14&gt;=B298,IF($A$3:$A$14&lt;&gt;"",$A$3:$A$14)))</f>
        <v>0</v>
      </c>
      <c r="E298">
        <f>Eingabe!C279</f>
        <v>0</v>
      </c>
      <c r="F298">
        <f t="array" ref="F298">IF(E298=1,IF(ISERROR(MATCH(B298,$A$3:$A$14,0)),((B298-C298)*INDEX(C$3:C$14,MATCH(D298,$A$3:$A$14,0))+ABS(B298-D298)*INDEX(C$3:C$14,MATCH(C298,$A$3:$A$14,0)))/(D298-C298),INDEX(C$3:C$14,MATCH(B298,$A$3:$A$14,0))),IF(E298=2,IF(ISERROR(MATCH(B298,$A$3:$A$14,0)),((B298-C298)*INDEX(D$3:D$14,MATCH(D298,$A$3:$A$14,0))+ABS(B298-D298)*INDEX(D$3:D$14,MATCH(C298,$A$3:$A$14,0)))/(D298-C298),INDEX(D$3:D$14,MATCH(B298,$A$3:$A$14,0))),IF(E298=3,IF(ISERROR(MATCH(B298,$A$3:$A$14,0)),((B298-C298)*INDEX(E$3:E$14,MATCH(D298,$A$3:$A$14,0))+ABS(B298-D298)*INDEX(E$3:E$14,MATCH(C298,$A$3:$A$14,0)))/(D298-C298),INDEX(E$3:E$14,MATCH(B298,$A$3:$A$14,0))),IF(E298=4,IF(ISERROR(MATCH(B298,$A$3:$A$14,0)),((B298-C298)*INDEX(F$3:F$14,MATCH(D298,$A$3:$A$14,0))+ABS(B298-D298)*INDEX(F$3:F$14,MATCH(C298,$A$3:$A$14,0)))/(D298-C298),INDEX(F$3:F$14,MATCH(B298,$A$3:$A$14,0))),IF(E298=5,IF(ISERROR(MATCH(B298,$A$3:$A$14,0)),((B298-C298)*INDEX(G$3:G$14,MATCH(D298,$A$3:$A$14,0))+ABS(B298-D298)*INDEX(G$3:G$14,MATCH(C298,$A$3:$A$14,0)))/(D298-C298),INDEX(G$3:G$14,MATCH(B298,$A$3:$A$14,0))),IF(E298=6,IF(ISERROR(MATCH(B298,$A$3:$A$14,0)),((B298-C298)*INDEX(H$3:H$14,MATCH(D298,$A$3:$A$14,0))+ABS(B298-D298)*INDEX(H$3:H$14,MATCH(C298,$A$3:$A$14,0)))/(D298-C298),INDEX(H$3:H$14,MATCH(B298,$A$3:$A$14,0))),IF(E298=7,IF(ISERROR(MATCH(B298,$A$3:$A$14,0)),((B298-C298)*INDEX(I$3:I$14,MATCH(D298,$A$3:$A$14,0))+ABS(B298-D298)*INDEX(I$3:I$14,MATCH(C298,$A$3:$A$14,0)))/(D298-C298),INDEX(I$3:I$14,MATCH(B298,$A$3:$A$14,0))),IF(E298=8,IF(ISERROR(MATCH(B298,$A$3:$A$14,0)),((B298-C298)*INDEX(J$3:J$14,MATCH(D298,$A$3:$A$14,0))+ABS(B298-D298)*INDEX(J$3:J$14,MATCH(C298,$A$3:$A$14,0)))/(D298-C298),INDEX(J$3:J$14,MATCH(B298,$A$3:$A$14,0))),IF(E298=9,IF(ISERROR(MATCH(B298,$A$3:$A$14,0)),((B298-C298)*INDEX(K$3:K$14,MATCH(D298,$A$3:$A$14,0))+ABS(B298-D298)*INDEX(K$3:K$14,MATCH(C298,$A$3:$A$14,0)))/(D298-C298),INDEX(K$3:K$14,MATCH(B298,$A$3:$A$14,0))),IF(E298=0,IF(ISERROR(MATCH(B298,$A$3:$A$14,0)),((B298-C298)*INDEX(L$3:L$14,MATCH(D298,$A$3:$A$14,0))+ABS(B298-D298)*INDEX(L$3:L$14,MATCH(C298,$A$3:$A$14,0)))/(D298-C298),INDEX(L$3:L$14,MATCH(B298,$A$3:$A$14,0))),"Kondensatoen zwischen 0 und 9"))))))))))</f>
        <v>0</v>
      </c>
    </row>
    <row r="299" spans="1:6">
      <c r="A299" s="12">
        <v>280</v>
      </c>
      <c r="B299">
        <f>Eingabe!D280</f>
        <v>0</v>
      </c>
      <c r="C299">
        <f t="array" ref="C299">MAX(IF($A$3:$A$14&lt;=B299,IF($A$3:$A$14&lt;&gt;"",$A$3:$A$14)))</f>
        <v>0</v>
      </c>
      <c r="D299">
        <f t="array" ref="D299">MIN(IF($A$3:$A$14&gt;=B299,IF($A$3:$A$14&lt;&gt;"",$A$3:$A$14)))</f>
        <v>0</v>
      </c>
      <c r="E299">
        <f>Eingabe!C280</f>
        <v>0</v>
      </c>
      <c r="F299">
        <f t="array" ref="F299">IF(E299=1,IF(ISERROR(MATCH(B299,$A$3:$A$14,0)),((B299-C299)*INDEX(C$3:C$14,MATCH(D299,$A$3:$A$14,0))+ABS(B299-D299)*INDEX(C$3:C$14,MATCH(C299,$A$3:$A$14,0)))/(D299-C299),INDEX(C$3:C$14,MATCH(B299,$A$3:$A$14,0))),IF(E299=2,IF(ISERROR(MATCH(B299,$A$3:$A$14,0)),((B299-C299)*INDEX(D$3:D$14,MATCH(D299,$A$3:$A$14,0))+ABS(B299-D299)*INDEX(D$3:D$14,MATCH(C299,$A$3:$A$14,0)))/(D299-C299),INDEX(D$3:D$14,MATCH(B299,$A$3:$A$14,0))),IF(E299=3,IF(ISERROR(MATCH(B299,$A$3:$A$14,0)),((B299-C299)*INDEX(E$3:E$14,MATCH(D299,$A$3:$A$14,0))+ABS(B299-D299)*INDEX(E$3:E$14,MATCH(C299,$A$3:$A$14,0)))/(D299-C299),INDEX(E$3:E$14,MATCH(B299,$A$3:$A$14,0))),IF(E299=4,IF(ISERROR(MATCH(B299,$A$3:$A$14,0)),((B299-C299)*INDEX(F$3:F$14,MATCH(D299,$A$3:$A$14,0))+ABS(B299-D299)*INDEX(F$3:F$14,MATCH(C299,$A$3:$A$14,0)))/(D299-C299),INDEX(F$3:F$14,MATCH(B299,$A$3:$A$14,0))),IF(E299=5,IF(ISERROR(MATCH(B299,$A$3:$A$14,0)),((B299-C299)*INDEX(G$3:G$14,MATCH(D299,$A$3:$A$14,0))+ABS(B299-D299)*INDEX(G$3:G$14,MATCH(C299,$A$3:$A$14,0)))/(D299-C299),INDEX(G$3:G$14,MATCH(B299,$A$3:$A$14,0))),IF(E299=6,IF(ISERROR(MATCH(B299,$A$3:$A$14,0)),((B299-C299)*INDEX(H$3:H$14,MATCH(D299,$A$3:$A$14,0))+ABS(B299-D299)*INDEX(H$3:H$14,MATCH(C299,$A$3:$A$14,0)))/(D299-C299),INDEX(H$3:H$14,MATCH(B299,$A$3:$A$14,0))),IF(E299=7,IF(ISERROR(MATCH(B299,$A$3:$A$14,0)),((B299-C299)*INDEX(I$3:I$14,MATCH(D299,$A$3:$A$14,0))+ABS(B299-D299)*INDEX(I$3:I$14,MATCH(C299,$A$3:$A$14,0)))/(D299-C299),INDEX(I$3:I$14,MATCH(B299,$A$3:$A$14,0))),IF(E299=8,IF(ISERROR(MATCH(B299,$A$3:$A$14,0)),((B299-C299)*INDEX(J$3:J$14,MATCH(D299,$A$3:$A$14,0))+ABS(B299-D299)*INDEX(J$3:J$14,MATCH(C299,$A$3:$A$14,0)))/(D299-C299),INDEX(J$3:J$14,MATCH(B299,$A$3:$A$14,0))),IF(E299=9,IF(ISERROR(MATCH(B299,$A$3:$A$14,0)),((B299-C299)*INDEX(K$3:K$14,MATCH(D299,$A$3:$A$14,0))+ABS(B299-D299)*INDEX(K$3:K$14,MATCH(C299,$A$3:$A$14,0)))/(D299-C299),INDEX(K$3:K$14,MATCH(B299,$A$3:$A$14,0))),IF(E299=0,IF(ISERROR(MATCH(B299,$A$3:$A$14,0)),((B299-C299)*INDEX(L$3:L$14,MATCH(D299,$A$3:$A$14,0))+ABS(B299-D299)*INDEX(L$3:L$14,MATCH(C299,$A$3:$A$14,0)))/(D299-C299),INDEX(L$3:L$14,MATCH(B299,$A$3:$A$14,0))),"Kondensatoen zwischen 0 und 9"))))))))))</f>
        <v>0</v>
      </c>
    </row>
    <row r="300" spans="1:6">
      <c r="A300" s="12">
        <v>281</v>
      </c>
      <c r="B300">
        <f>Eingabe!D281</f>
        <v>0</v>
      </c>
      <c r="C300">
        <f t="array" ref="C300">MAX(IF($A$3:$A$14&lt;=B300,IF($A$3:$A$14&lt;&gt;"",$A$3:$A$14)))</f>
        <v>0</v>
      </c>
      <c r="D300">
        <f t="array" ref="D300">MIN(IF($A$3:$A$14&gt;=B300,IF($A$3:$A$14&lt;&gt;"",$A$3:$A$14)))</f>
        <v>0</v>
      </c>
      <c r="E300">
        <f>Eingabe!C281</f>
        <v>0</v>
      </c>
      <c r="F300">
        <f t="array" ref="F300">IF(E300=1,IF(ISERROR(MATCH(B300,$A$3:$A$14,0)),((B300-C300)*INDEX(C$3:C$14,MATCH(D300,$A$3:$A$14,0))+ABS(B300-D300)*INDEX(C$3:C$14,MATCH(C300,$A$3:$A$14,0)))/(D300-C300),INDEX(C$3:C$14,MATCH(B300,$A$3:$A$14,0))),IF(E300=2,IF(ISERROR(MATCH(B300,$A$3:$A$14,0)),((B300-C300)*INDEX(D$3:D$14,MATCH(D300,$A$3:$A$14,0))+ABS(B300-D300)*INDEX(D$3:D$14,MATCH(C300,$A$3:$A$14,0)))/(D300-C300),INDEX(D$3:D$14,MATCH(B300,$A$3:$A$14,0))),IF(E300=3,IF(ISERROR(MATCH(B300,$A$3:$A$14,0)),((B300-C300)*INDEX(E$3:E$14,MATCH(D300,$A$3:$A$14,0))+ABS(B300-D300)*INDEX(E$3:E$14,MATCH(C300,$A$3:$A$14,0)))/(D300-C300),INDEX(E$3:E$14,MATCH(B300,$A$3:$A$14,0))),IF(E300=4,IF(ISERROR(MATCH(B300,$A$3:$A$14,0)),((B300-C300)*INDEX(F$3:F$14,MATCH(D300,$A$3:$A$14,0))+ABS(B300-D300)*INDEX(F$3:F$14,MATCH(C300,$A$3:$A$14,0)))/(D300-C300),INDEX(F$3:F$14,MATCH(B300,$A$3:$A$14,0))),IF(E300=5,IF(ISERROR(MATCH(B300,$A$3:$A$14,0)),((B300-C300)*INDEX(G$3:G$14,MATCH(D300,$A$3:$A$14,0))+ABS(B300-D300)*INDEX(G$3:G$14,MATCH(C300,$A$3:$A$14,0)))/(D300-C300),INDEX(G$3:G$14,MATCH(B300,$A$3:$A$14,0))),IF(E300=6,IF(ISERROR(MATCH(B300,$A$3:$A$14,0)),((B300-C300)*INDEX(H$3:H$14,MATCH(D300,$A$3:$A$14,0))+ABS(B300-D300)*INDEX(H$3:H$14,MATCH(C300,$A$3:$A$14,0)))/(D300-C300),INDEX(H$3:H$14,MATCH(B300,$A$3:$A$14,0))),IF(E300=7,IF(ISERROR(MATCH(B300,$A$3:$A$14,0)),((B300-C300)*INDEX(I$3:I$14,MATCH(D300,$A$3:$A$14,0))+ABS(B300-D300)*INDEX(I$3:I$14,MATCH(C300,$A$3:$A$14,0)))/(D300-C300),INDEX(I$3:I$14,MATCH(B300,$A$3:$A$14,0))),IF(E300=8,IF(ISERROR(MATCH(B300,$A$3:$A$14,0)),((B300-C300)*INDEX(J$3:J$14,MATCH(D300,$A$3:$A$14,0))+ABS(B300-D300)*INDEX(J$3:J$14,MATCH(C300,$A$3:$A$14,0)))/(D300-C300),INDEX(J$3:J$14,MATCH(B300,$A$3:$A$14,0))),IF(E300=9,IF(ISERROR(MATCH(B300,$A$3:$A$14,0)),((B300-C300)*INDEX(K$3:K$14,MATCH(D300,$A$3:$A$14,0))+ABS(B300-D300)*INDEX(K$3:K$14,MATCH(C300,$A$3:$A$14,0)))/(D300-C300),INDEX(K$3:K$14,MATCH(B300,$A$3:$A$14,0))),IF(E300=0,IF(ISERROR(MATCH(B300,$A$3:$A$14,0)),((B300-C300)*INDEX(L$3:L$14,MATCH(D300,$A$3:$A$14,0))+ABS(B300-D300)*INDEX(L$3:L$14,MATCH(C300,$A$3:$A$14,0)))/(D300-C300),INDEX(L$3:L$14,MATCH(B300,$A$3:$A$14,0))),"Kondensatoen zwischen 0 und 9"))))))))))</f>
        <v>0</v>
      </c>
    </row>
    <row r="301" spans="1:6">
      <c r="A301" s="12">
        <v>282</v>
      </c>
      <c r="B301">
        <f>Eingabe!D282</f>
        <v>0</v>
      </c>
      <c r="C301">
        <f t="array" ref="C301">MAX(IF($A$3:$A$14&lt;=B301,IF($A$3:$A$14&lt;&gt;"",$A$3:$A$14)))</f>
        <v>0</v>
      </c>
      <c r="D301">
        <f t="array" ref="D301">MIN(IF($A$3:$A$14&gt;=B301,IF($A$3:$A$14&lt;&gt;"",$A$3:$A$14)))</f>
        <v>0</v>
      </c>
      <c r="E301">
        <f>Eingabe!C282</f>
        <v>0</v>
      </c>
      <c r="F301">
        <f t="array" ref="F301">IF(E301=1,IF(ISERROR(MATCH(B301,$A$3:$A$14,0)),((B301-C301)*INDEX(C$3:C$14,MATCH(D301,$A$3:$A$14,0))+ABS(B301-D301)*INDEX(C$3:C$14,MATCH(C301,$A$3:$A$14,0)))/(D301-C301),INDEX(C$3:C$14,MATCH(B301,$A$3:$A$14,0))),IF(E301=2,IF(ISERROR(MATCH(B301,$A$3:$A$14,0)),((B301-C301)*INDEX(D$3:D$14,MATCH(D301,$A$3:$A$14,0))+ABS(B301-D301)*INDEX(D$3:D$14,MATCH(C301,$A$3:$A$14,0)))/(D301-C301),INDEX(D$3:D$14,MATCH(B301,$A$3:$A$14,0))),IF(E301=3,IF(ISERROR(MATCH(B301,$A$3:$A$14,0)),((B301-C301)*INDEX(E$3:E$14,MATCH(D301,$A$3:$A$14,0))+ABS(B301-D301)*INDEX(E$3:E$14,MATCH(C301,$A$3:$A$14,0)))/(D301-C301),INDEX(E$3:E$14,MATCH(B301,$A$3:$A$14,0))),IF(E301=4,IF(ISERROR(MATCH(B301,$A$3:$A$14,0)),((B301-C301)*INDEX(F$3:F$14,MATCH(D301,$A$3:$A$14,0))+ABS(B301-D301)*INDEX(F$3:F$14,MATCH(C301,$A$3:$A$14,0)))/(D301-C301),INDEX(F$3:F$14,MATCH(B301,$A$3:$A$14,0))),IF(E301=5,IF(ISERROR(MATCH(B301,$A$3:$A$14,0)),((B301-C301)*INDEX(G$3:G$14,MATCH(D301,$A$3:$A$14,0))+ABS(B301-D301)*INDEX(G$3:G$14,MATCH(C301,$A$3:$A$14,0)))/(D301-C301),INDEX(G$3:G$14,MATCH(B301,$A$3:$A$14,0))),IF(E301=6,IF(ISERROR(MATCH(B301,$A$3:$A$14,0)),((B301-C301)*INDEX(H$3:H$14,MATCH(D301,$A$3:$A$14,0))+ABS(B301-D301)*INDEX(H$3:H$14,MATCH(C301,$A$3:$A$14,0)))/(D301-C301),INDEX(H$3:H$14,MATCH(B301,$A$3:$A$14,0))),IF(E301=7,IF(ISERROR(MATCH(B301,$A$3:$A$14,0)),((B301-C301)*INDEX(I$3:I$14,MATCH(D301,$A$3:$A$14,0))+ABS(B301-D301)*INDEX(I$3:I$14,MATCH(C301,$A$3:$A$14,0)))/(D301-C301),INDEX(I$3:I$14,MATCH(B301,$A$3:$A$14,0))),IF(E301=8,IF(ISERROR(MATCH(B301,$A$3:$A$14,0)),((B301-C301)*INDEX(J$3:J$14,MATCH(D301,$A$3:$A$14,0))+ABS(B301-D301)*INDEX(J$3:J$14,MATCH(C301,$A$3:$A$14,0)))/(D301-C301),INDEX(J$3:J$14,MATCH(B301,$A$3:$A$14,0))),IF(E301=9,IF(ISERROR(MATCH(B301,$A$3:$A$14,0)),((B301-C301)*INDEX(K$3:K$14,MATCH(D301,$A$3:$A$14,0))+ABS(B301-D301)*INDEX(K$3:K$14,MATCH(C301,$A$3:$A$14,0)))/(D301-C301),INDEX(K$3:K$14,MATCH(B301,$A$3:$A$14,0))),IF(E301=0,IF(ISERROR(MATCH(B301,$A$3:$A$14,0)),((B301-C301)*INDEX(L$3:L$14,MATCH(D301,$A$3:$A$14,0))+ABS(B301-D301)*INDEX(L$3:L$14,MATCH(C301,$A$3:$A$14,0)))/(D301-C301),INDEX(L$3:L$14,MATCH(B301,$A$3:$A$14,0))),"Kondensatoen zwischen 0 und 9"))))))))))</f>
        <v>0</v>
      </c>
    </row>
    <row r="302" spans="1:6">
      <c r="A302" s="12">
        <v>283</v>
      </c>
      <c r="B302">
        <f>Eingabe!D283</f>
        <v>0</v>
      </c>
      <c r="C302">
        <f t="array" ref="C302">MAX(IF($A$3:$A$14&lt;=B302,IF($A$3:$A$14&lt;&gt;"",$A$3:$A$14)))</f>
        <v>0</v>
      </c>
      <c r="D302">
        <f t="array" ref="D302">MIN(IF($A$3:$A$14&gt;=B302,IF($A$3:$A$14&lt;&gt;"",$A$3:$A$14)))</f>
        <v>0</v>
      </c>
      <c r="E302">
        <f>Eingabe!C283</f>
        <v>0</v>
      </c>
      <c r="F302">
        <f t="array" ref="F302">IF(E302=1,IF(ISERROR(MATCH(B302,$A$3:$A$14,0)),((B302-C302)*INDEX(C$3:C$14,MATCH(D302,$A$3:$A$14,0))+ABS(B302-D302)*INDEX(C$3:C$14,MATCH(C302,$A$3:$A$14,0)))/(D302-C302),INDEX(C$3:C$14,MATCH(B302,$A$3:$A$14,0))),IF(E302=2,IF(ISERROR(MATCH(B302,$A$3:$A$14,0)),((B302-C302)*INDEX(D$3:D$14,MATCH(D302,$A$3:$A$14,0))+ABS(B302-D302)*INDEX(D$3:D$14,MATCH(C302,$A$3:$A$14,0)))/(D302-C302),INDEX(D$3:D$14,MATCH(B302,$A$3:$A$14,0))),IF(E302=3,IF(ISERROR(MATCH(B302,$A$3:$A$14,0)),((B302-C302)*INDEX(E$3:E$14,MATCH(D302,$A$3:$A$14,0))+ABS(B302-D302)*INDEX(E$3:E$14,MATCH(C302,$A$3:$A$14,0)))/(D302-C302),INDEX(E$3:E$14,MATCH(B302,$A$3:$A$14,0))),IF(E302=4,IF(ISERROR(MATCH(B302,$A$3:$A$14,0)),((B302-C302)*INDEX(F$3:F$14,MATCH(D302,$A$3:$A$14,0))+ABS(B302-D302)*INDEX(F$3:F$14,MATCH(C302,$A$3:$A$14,0)))/(D302-C302),INDEX(F$3:F$14,MATCH(B302,$A$3:$A$14,0))),IF(E302=5,IF(ISERROR(MATCH(B302,$A$3:$A$14,0)),((B302-C302)*INDEX(G$3:G$14,MATCH(D302,$A$3:$A$14,0))+ABS(B302-D302)*INDEX(G$3:G$14,MATCH(C302,$A$3:$A$14,0)))/(D302-C302),INDEX(G$3:G$14,MATCH(B302,$A$3:$A$14,0))),IF(E302=6,IF(ISERROR(MATCH(B302,$A$3:$A$14,0)),((B302-C302)*INDEX(H$3:H$14,MATCH(D302,$A$3:$A$14,0))+ABS(B302-D302)*INDEX(H$3:H$14,MATCH(C302,$A$3:$A$14,0)))/(D302-C302),INDEX(H$3:H$14,MATCH(B302,$A$3:$A$14,0))),IF(E302=7,IF(ISERROR(MATCH(B302,$A$3:$A$14,0)),((B302-C302)*INDEX(I$3:I$14,MATCH(D302,$A$3:$A$14,0))+ABS(B302-D302)*INDEX(I$3:I$14,MATCH(C302,$A$3:$A$14,0)))/(D302-C302),INDEX(I$3:I$14,MATCH(B302,$A$3:$A$14,0))),IF(E302=8,IF(ISERROR(MATCH(B302,$A$3:$A$14,0)),((B302-C302)*INDEX(J$3:J$14,MATCH(D302,$A$3:$A$14,0))+ABS(B302-D302)*INDEX(J$3:J$14,MATCH(C302,$A$3:$A$14,0)))/(D302-C302),INDEX(J$3:J$14,MATCH(B302,$A$3:$A$14,0))),IF(E302=9,IF(ISERROR(MATCH(B302,$A$3:$A$14,0)),((B302-C302)*INDEX(K$3:K$14,MATCH(D302,$A$3:$A$14,0))+ABS(B302-D302)*INDEX(K$3:K$14,MATCH(C302,$A$3:$A$14,0)))/(D302-C302),INDEX(K$3:K$14,MATCH(B302,$A$3:$A$14,0))),IF(E302=0,IF(ISERROR(MATCH(B302,$A$3:$A$14,0)),((B302-C302)*INDEX(L$3:L$14,MATCH(D302,$A$3:$A$14,0))+ABS(B302-D302)*INDEX(L$3:L$14,MATCH(C302,$A$3:$A$14,0)))/(D302-C302),INDEX(L$3:L$14,MATCH(B302,$A$3:$A$14,0))),"Kondensatoen zwischen 0 und 9"))))))))))</f>
        <v>0</v>
      </c>
    </row>
    <row r="303" spans="1:6">
      <c r="A303" s="12">
        <v>284</v>
      </c>
      <c r="B303">
        <f>Eingabe!D284</f>
        <v>0</v>
      </c>
      <c r="C303">
        <f t="array" ref="C303">MAX(IF($A$3:$A$14&lt;=B303,IF($A$3:$A$14&lt;&gt;"",$A$3:$A$14)))</f>
        <v>0</v>
      </c>
      <c r="D303">
        <f t="array" ref="D303">MIN(IF($A$3:$A$14&gt;=B303,IF($A$3:$A$14&lt;&gt;"",$A$3:$A$14)))</f>
        <v>0</v>
      </c>
      <c r="E303">
        <f>Eingabe!C284</f>
        <v>0</v>
      </c>
      <c r="F303">
        <f t="array" ref="F303">IF(E303=1,IF(ISERROR(MATCH(B303,$A$3:$A$14,0)),((B303-C303)*INDEX(C$3:C$14,MATCH(D303,$A$3:$A$14,0))+ABS(B303-D303)*INDEX(C$3:C$14,MATCH(C303,$A$3:$A$14,0)))/(D303-C303),INDEX(C$3:C$14,MATCH(B303,$A$3:$A$14,0))),IF(E303=2,IF(ISERROR(MATCH(B303,$A$3:$A$14,0)),((B303-C303)*INDEX(D$3:D$14,MATCH(D303,$A$3:$A$14,0))+ABS(B303-D303)*INDEX(D$3:D$14,MATCH(C303,$A$3:$A$14,0)))/(D303-C303),INDEX(D$3:D$14,MATCH(B303,$A$3:$A$14,0))),IF(E303=3,IF(ISERROR(MATCH(B303,$A$3:$A$14,0)),((B303-C303)*INDEX(E$3:E$14,MATCH(D303,$A$3:$A$14,0))+ABS(B303-D303)*INDEX(E$3:E$14,MATCH(C303,$A$3:$A$14,0)))/(D303-C303),INDEX(E$3:E$14,MATCH(B303,$A$3:$A$14,0))),IF(E303=4,IF(ISERROR(MATCH(B303,$A$3:$A$14,0)),((B303-C303)*INDEX(F$3:F$14,MATCH(D303,$A$3:$A$14,0))+ABS(B303-D303)*INDEX(F$3:F$14,MATCH(C303,$A$3:$A$14,0)))/(D303-C303),INDEX(F$3:F$14,MATCH(B303,$A$3:$A$14,0))),IF(E303=5,IF(ISERROR(MATCH(B303,$A$3:$A$14,0)),((B303-C303)*INDEX(G$3:G$14,MATCH(D303,$A$3:$A$14,0))+ABS(B303-D303)*INDEX(G$3:G$14,MATCH(C303,$A$3:$A$14,0)))/(D303-C303),INDEX(G$3:G$14,MATCH(B303,$A$3:$A$14,0))),IF(E303=6,IF(ISERROR(MATCH(B303,$A$3:$A$14,0)),((B303-C303)*INDEX(H$3:H$14,MATCH(D303,$A$3:$A$14,0))+ABS(B303-D303)*INDEX(H$3:H$14,MATCH(C303,$A$3:$A$14,0)))/(D303-C303),INDEX(H$3:H$14,MATCH(B303,$A$3:$A$14,0))),IF(E303=7,IF(ISERROR(MATCH(B303,$A$3:$A$14,0)),((B303-C303)*INDEX(I$3:I$14,MATCH(D303,$A$3:$A$14,0))+ABS(B303-D303)*INDEX(I$3:I$14,MATCH(C303,$A$3:$A$14,0)))/(D303-C303),INDEX(I$3:I$14,MATCH(B303,$A$3:$A$14,0))),IF(E303=8,IF(ISERROR(MATCH(B303,$A$3:$A$14,0)),((B303-C303)*INDEX(J$3:J$14,MATCH(D303,$A$3:$A$14,0))+ABS(B303-D303)*INDEX(J$3:J$14,MATCH(C303,$A$3:$A$14,0)))/(D303-C303),INDEX(J$3:J$14,MATCH(B303,$A$3:$A$14,0))),IF(E303=9,IF(ISERROR(MATCH(B303,$A$3:$A$14,0)),((B303-C303)*INDEX(K$3:K$14,MATCH(D303,$A$3:$A$14,0))+ABS(B303-D303)*INDEX(K$3:K$14,MATCH(C303,$A$3:$A$14,0)))/(D303-C303),INDEX(K$3:K$14,MATCH(B303,$A$3:$A$14,0))),IF(E303=0,IF(ISERROR(MATCH(B303,$A$3:$A$14,0)),((B303-C303)*INDEX(L$3:L$14,MATCH(D303,$A$3:$A$14,0))+ABS(B303-D303)*INDEX(L$3:L$14,MATCH(C303,$A$3:$A$14,0)))/(D303-C303),INDEX(L$3:L$14,MATCH(B303,$A$3:$A$14,0))),"Kondensatoen zwischen 0 und 9"))))))))))</f>
        <v>0</v>
      </c>
    </row>
    <row r="304" spans="1:6">
      <c r="A304" s="12">
        <v>285</v>
      </c>
      <c r="B304">
        <f>Eingabe!D285</f>
        <v>0</v>
      </c>
      <c r="C304">
        <f t="array" ref="C304">MAX(IF($A$3:$A$14&lt;=B304,IF($A$3:$A$14&lt;&gt;"",$A$3:$A$14)))</f>
        <v>0</v>
      </c>
      <c r="D304">
        <f t="array" ref="D304">MIN(IF($A$3:$A$14&gt;=B304,IF($A$3:$A$14&lt;&gt;"",$A$3:$A$14)))</f>
        <v>0</v>
      </c>
      <c r="E304">
        <f>Eingabe!C285</f>
        <v>0</v>
      </c>
      <c r="F304">
        <f t="array" ref="F304">IF(E304=1,IF(ISERROR(MATCH(B304,$A$3:$A$14,0)),((B304-C304)*INDEX(C$3:C$14,MATCH(D304,$A$3:$A$14,0))+ABS(B304-D304)*INDEX(C$3:C$14,MATCH(C304,$A$3:$A$14,0)))/(D304-C304),INDEX(C$3:C$14,MATCH(B304,$A$3:$A$14,0))),IF(E304=2,IF(ISERROR(MATCH(B304,$A$3:$A$14,0)),((B304-C304)*INDEX(D$3:D$14,MATCH(D304,$A$3:$A$14,0))+ABS(B304-D304)*INDEX(D$3:D$14,MATCH(C304,$A$3:$A$14,0)))/(D304-C304),INDEX(D$3:D$14,MATCH(B304,$A$3:$A$14,0))),IF(E304=3,IF(ISERROR(MATCH(B304,$A$3:$A$14,0)),((B304-C304)*INDEX(E$3:E$14,MATCH(D304,$A$3:$A$14,0))+ABS(B304-D304)*INDEX(E$3:E$14,MATCH(C304,$A$3:$A$14,0)))/(D304-C304),INDEX(E$3:E$14,MATCH(B304,$A$3:$A$14,0))),IF(E304=4,IF(ISERROR(MATCH(B304,$A$3:$A$14,0)),((B304-C304)*INDEX(F$3:F$14,MATCH(D304,$A$3:$A$14,0))+ABS(B304-D304)*INDEX(F$3:F$14,MATCH(C304,$A$3:$A$14,0)))/(D304-C304),INDEX(F$3:F$14,MATCH(B304,$A$3:$A$14,0))),IF(E304=5,IF(ISERROR(MATCH(B304,$A$3:$A$14,0)),((B304-C304)*INDEX(G$3:G$14,MATCH(D304,$A$3:$A$14,0))+ABS(B304-D304)*INDEX(G$3:G$14,MATCH(C304,$A$3:$A$14,0)))/(D304-C304),INDEX(G$3:G$14,MATCH(B304,$A$3:$A$14,0))),IF(E304=6,IF(ISERROR(MATCH(B304,$A$3:$A$14,0)),((B304-C304)*INDEX(H$3:H$14,MATCH(D304,$A$3:$A$14,0))+ABS(B304-D304)*INDEX(H$3:H$14,MATCH(C304,$A$3:$A$14,0)))/(D304-C304),INDEX(H$3:H$14,MATCH(B304,$A$3:$A$14,0))),IF(E304=7,IF(ISERROR(MATCH(B304,$A$3:$A$14,0)),((B304-C304)*INDEX(I$3:I$14,MATCH(D304,$A$3:$A$14,0))+ABS(B304-D304)*INDEX(I$3:I$14,MATCH(C304,$A$3:$A$14,0)))/(D304-C304),INDEX(I$3:I$14,MATCH(B304,$A$3:$A$14,0))),IF(E304=8,IF(ISERROR(MATCH(B304,$A$3:$A$14,0)),((B304-C304)*INDEX(J$3:J$14,MATCH(D304,$A$3:$A$14,0))+ABS(B304-D304)*INDEX(J$3:J$14,MATCH(C304,$A$3:$A$14,0)))/(D304-C304),INDEX(J$3:J$14,MATCH(B304,$A$3:$A$14,0))),IF(E304=9,IF(ISERROR(MATCH(B304,$A$3:$A$14,0)),((B304-C304)*INDEX(K$3:K$14,MATCH(D304,$A$3:$A$14,0))+ABS(B304-D304)*INDEX(K$3:K$14,MATCH(C304,$A$3:$A$14,0)))/(D304-C304),INDEX(K$3:K$14,MATCH(B304,$A$3:$A$14,0))),IF(E304=0,IF(ISERROR(MATCH(B304,$A$3:$A$14,0)),((B304-C304)*INDEX(L$3:L$14,MATCH(D304,$A$3:$A$14,0))+ABS(B304-D304)*INDEX(L$3:L$14,MATCH(C304,$A$3:$A$14,0)))/(D304-C304),INDEX(L$3:L$14,MATCH(B304,$A$3:$A$14,0))),"Kondensatoen zwischen 0 und 9"))))))))))</f>
        <v>0</v>
      </c>
    </row>
    <row r="305" spans="1:6">
      <c r="A305" s="12">
        <v>286</v>
      </c>
      <c r="B305">
        <f>Eingabe!D286</f>
        <v>0</v>
      </c>
      <c r="C305">
        <f t="array" ref="C305">MAX(IF($A$3:$A$14&lt;=B305,IF($A$3:$A$14&lt;&gt;"",$A$3:$A$14)))</f>
        <v>0</v>
      </c>
      <c r="D305">
        <f t="array" ref="D305">MIN(IF($A$3:$A$14&gt;=B305,IF($A$3:$A$14&lt;&gt;"",$A$3:$A$14)))</f>
        <v>0</v>
      </c>
      <c r="E305">
        <f>Eingabe!C286</f>
        <v>0</v>
      </c>
      <c r="F305">
        <f t="array" ref="F305">IF(E305=1,IF(ISERROR(MATCH(B305,$A$3:$A$14,0)),((B305-C305)*INDEX(C$3:C$14,MATCH(D305,$A$3:$A$14,0))+ABS(B305-D305)*INDEX(C$3:C$14,MATCH(C305,$A$3:$A$14,0)))/(D305-C305),INDEX(C$3:C$14,MATCH(B305,$A$3:$A$14,0))),IF(E305=2,IF(ISERROR(MATCH(B305,$A$3:$A$14,0)),((B305-C305)*INDEX(D$3:D$14,MATCH(D305,$A$3:$A$14,0))+ABS(B305-D305)*INDEX(D$3:D$14,MATCH(C305,$A$3:$A$14,0)))/(D305-C305),INDEX(D$3:D$14,MATCH(B305,$A$3:$A$14,0))),IF(E305=3,IF(ISERROR(MATCH(B305,$A$3:$A$14,0)),((B305-C305)*INDEX(E$3:E$14,MATCH(D305,$A$3:$A$14,0))+ABS(B305-D305)*INDEX(E$3:E$14,MATCH(C305,$A$3:$A$14,0)))/(D305-C305),INDEX(E$3:E$14,MATCH(B305,$A$3:$A$14,0))),IF(E305=4,IF(ISERROR(MATCH(B305,$A$3:$A$14,0)),((B305-C305)*INDEX(F$3:F$14,MATCH(D305,$A$3:$A$14,0))+ABS(B305-D305)*INDEX(F$3:F$14,MATCH(C305,$A$3:$A$14,0)))/(D305-C305),INDEX(F$3:F$14,MATCH(B305,$A$3:$A$14,0))),IF(E305=5,IF(ISERROR(MATCH(B305,$A$3:$A$14,0)),((B305-C305)*INDEX(G$3:G$14,MATCH(D305,$A$3:$A$14,0))+ABS(B305-D305)*INDEX(G$3:G$14,MATCH(C305,$A$3:$A$14,0)))/(D305-C305),INDEX(G$3:G$14,MATCH(B305,$A$3:$A$14,0))),IF(E305=6,IF(ISERROR(MATCH(B305,$A$3:$A$14,0)),((B305-C305)*INDEX(H$3:H$14,MATCH(D305,$A$3:$A$14,0))+ABS(B305-D305)*INDEX(H$3:H$14,MATCH(C305,$A$3:$A$14,0)))/(D305-C305),INDEX(H$3:H$14,MATCH(B305,$A$3:$A$14,0))),IF(E305=7,IF(ISERROR(MATCH(B305,$A$3:$A$14,0)),((B305-C305)*INDEX(I$3:I$14,MATCH(D305,$A$3:$A$14,0))+ABS(B305-D305)*INDEX(I$3:I$14,MATCH(C305,$A$3:$A$14,0)))/(D305-C305),INDEX(I$3:I$14,MATCH(B305,$A$3:$A$14,0))),IF(E305=8,IF(ISERROR(MATCH(B305,$A$3:$A$14,0)),((B305-C305)*INDEX(J$3:J$14,MATCH(D305,$A$3:$A$14,0))+ABS(B305-D305)*INDEX(J$3:J$14,MATCH(C305,$A$3:$A$14,0)))/(D305-C305),INDEX(J$3:J$14,MATCH(B305,$A$3:$A$14,0))),IF(E305=9,IF(ISERROR(MATCH(B305,$A$3:$A$14,0)),((B305-C305)*INDEX(K$3:K$14,MATCH(D305,$A$3:$A$14,0))+ABS(B305-D305)*INDEX(K$3:K$14,MATCH(C305,$A$3:$A$14,0)))/(D305-C305),INDEX(K$3:K$14,MATCH(B305,$A$3:$A$14,0))),IF(E305=0,IF(ISERROR(MATCH(B305,$A$3:$A$14,0)),((B305-C305)*INDEX(L$3:L$14,MATCH(D305,$A$3:$A$14,0))+ABS(B305-D305)*INDEX(L$3:L$14,MATCH(C305,$A$3:$A$14,0)))/(D305-C305),INDEX(L$3:L$14,MATCH(B305,$A$3:$A$14,0))),"Kondensatoen zwischen 0 und 9"))))))))))</f>
        <v>0</v>
      </c>
    </row>
    <row r="306" spans="1:6">
      <c r="A306" s="12">
        <v>287</v>
      </c>
      <c r="B306">
        <f>Eingabe!D287</f>
        <v>0</v>
      </c>
      <c r="C306">
        <f t="array" ref="C306">MAX(IF($A$3:$A$14&lt;=B306,IF($A$3:$A$14&lt;&gt;"",$A$3:$A$14)))</f>
        <v>0</v>
      </c>
      <c r="D306">
        <f t="array" ref="D306">MIN(IF($A$3:$A$14&gt;=B306,IF($A$3:$A$14&lt;&gt;"",$A$3:$A$14)))</f>
        <v>0</v>
      </c>
      <c r="E306">
        <f>Eingabe!C287</f>
        <v>0</v>
      </c>
      <c r="F306">
        <f t="array" ref="F306">IF(E306=1,IF(ISERROR(MATCH(B306,$A$3:$A$14,0)),((B306-C306)*INDEX(C$3:C$14,MATCH(D306,$A$3:$A$14,0))+ABS(B306-D306)*INDEX(C$3:C$14,MATCH(C306,$A$3:$A$14,0)))/(D306-C306),INDEX(C$3:C$14,MATCH(B306,$A$3:$A$14,0))),IF(E306=2,IF(ISERROR(MATCH(B306,$A$3:$A$14,0)),((B306-C306)*INDEX(D$3:D$14,MATCH(D306,$A$3:$A$14,0))+ABS(B306-D306)*INDEX(D$3:D$14,MATCH(C306,$A$3:$A$14,0)))/(D306-C306),INDEX(D$3:D$14,MATCH(B306,$A$3:$A$14,0))),IF(E306=3,IF(ISERROR(MATCH(B306,$A$3:$A$14,0)),((B306-C306)*INDEX(E$3:E$14,MATCH(D306,$A$3:$A$14,0))+ABS(B306-D306)*INDEX(E$3:E$14,MATCH(C306,$A$3:$A$14,0)))/(D306-C306),INDEX(E$3:E$14,MATCH(B306,$A$3:$A$14,0))),IF(E306=4,IF(ISERROR(MATCH(B306,$A$3:$A$14,0)),((B306-C306)*INDEX(F$3:F$14,MATCH(D306,$A$3:$A$14,0))+ABS(B306-D306)*INDEX(F$3:F$14,MATCH(C306,$A$3:$A$14,0)))/(D306-C306),INDEX(F$3:F$14,MATCH(B306,$A$3:$A$14,0))),IF(E306=5,IF(ISERROR(MATCH(B306,$A$3:$A$14,0)),((B306-C306)*INDEX(G$3:G$14,MATCH(D306,$A$3:$A$14,0))+ABS(B306-D306)*INDEX(G$3:G$14,MATCH(C306,$A$3:$A$14,0)))/(D306-C306),INDEX(G$3:G$14,MATCH(B306,$A$3:$A$14,0))),IF(E306=6,IF(ISERROR(MATCH(B306,$A$3:$A$14,0)),((B306-C306)*INDEX(H$3:H$14,MATCH(D306,$A$3:$A$14,0))+ABS(B306-D306)*INDEX(H$3:H$14,MATCH(C306,$A$3:$A$14,0)))/(D306-C306),INDEX(H$3:H$14,MATCH(B306,$A$3:$A$14,0))),IF(E306=7,IF(ISERROR(MATCH(B306,$A$3:$A$14,0)),((B306-C306)*INDEX(I$3:I$14,MATCH(D306,$A$3:$A$14,0))+ABS(B306-D306)*INDEX(I$3:I$14,MATCH(C306,$A$3:$A$14,0)))/(D306-C306),INDEX(I$3:I$14,MATCH(B306,$A$3:$A$14,0))),IF(E306=8,IF(ISERROR(MATCH(B306,$A$3:$A$14,0)),((B306-C306)*INDEX(J$3:J$14,MATCH(D306,$A$3:$A$14,0))+ABS(B306-D306)*INDEX(J$3:J$14,MATCH(C306,$A$3:$A$14,0)))/(D306-C306),INDEX(J$3:J$14,MATCH(B306,$A$3:$A$14,0))),IF(E306=9,IF(ISERROR(MATCH(B306,$A$3:$A$14,0)),((B306-C306)*INDEX(K$3:K$14,MATCH(D306,$A$3:$A$14,0))+ABS(B306-D306)*INDEX(K$3:K$14,MATCH(C306,$A$3:$A$14,0)))/(D306-C306),INDEX(K$3:K$14,MATCH(B306,$A$3:$A$14,0))),IF(E306=0,IF(ISERROR(MATCH(B306,$A$3:$A$14,0)),((B306-C306)*INDEX(L$3:L$14,MATCH(D306,$A$3:$A$14,0))+ABS(B306-D306)*INDEX(L$3:L$14,MATCH(C306,$A$3:$A$14,0)))/(D306-C306),INDEX(L$3:L$14,MATCH(B306,$A$3:$A$14,0))),"Kondensatoen zwischen 0 und 9"))))))))))</f>
        <v>0</v>
      </c>
    </row>
    <row r="307" spans="1:6">
      <c r="A307" s="12">
        <v>288</v>
      </c>
      <c r="B307">
        <f>Eingabe!D288</f>
        <v>0</v>
      </c>
      <c r="C307">
        <f t="array" ref="C307">MAX(IF($A$3:$A$14&lt;=B307,IF($A$3:$A$14&lt;&gt;"",$A$3:$A$14)))</f>
        <v>0</v>
      </c>
      <c r="D307">
        <f t="array" ref="D307">MIN(IF($A$3:$A$14&gt;=B307,IF($A$3:$A$14&lt;&gt;"",$A$3:$A$14)))</f>
        <v>0</v>
      </c>
      <c r="E307">
        <f>Eingabe!C288</f>
        <v>0</v>
      </c>
      <c r="F307">
        <f t="array" ref="F307">IF(E307=1,IF(ISERROR(MATCH(B307,$A$3:$A$14,0)),((B307-C307)*INDEX(C$3:C$14,MATCH(D307,$A$3:$A$14,0))+ABS(B307-D307)*INDEX(C$3:C$14,MATCH(C307,$A$3:$A$14,0)))/(D307-C307),INDEX(C$3:C$14,MATCH(B307,$A$3:$A$14,0))),IF(E307=2,IF(ISERROR(MATCH(B307,$A$3:$A$14,0)),((B307-C307)*INDEX(D$3:D$14,MATCH(D307,$A$3:$A$14,0))+ABS(B307-D307)*INDEX(D$3:D$14,MATCH(C307,$A$3:$A$14,0)))/(D307-C307),INDEX(D$3:D$14,MATCH(B307,$A$3:$A$14,0))),IF(E307=3,IF(ISERROR(MATCH(B307,$A$3:$A$14,0)),((B307-C307)*INDEX(E$3:E$14,MATCH(D307,$A$3:$A$14,0))+ABS(B307-D307)*INDEX(E$3:E$14,MATCH(C307,$A$3:$A$14,0)))/(D307-C307),INDEX(E$3:E$14,MATCH(B307,$A$3:$A$14,0))),IF(E307=4,IF(ISERROR(MATCH(B307,$A$3:$A$14,0)),((B307-C307)*INDEX(F$3:F$14,MATCH(D307,$A$3:$A$14,0))+ABS(B307-D307)*INDEX(F$3:F$14,MATCH(C307,$A$3:$A$14,0)))/(D307-C307),INDEX(F$3:F$14,MATCH(B307,$A$3:$A$14,0))),IF(E307=5,IF(ISERROR(MATCH(B307,$A$3:$A$14,0)),((B307-C307)*INDEX(G$3:G$14,MATCH(D307,$A$3:$A$14,0))+ABS(B307-D307)*INDEX(G$3:G$14,MATCH(C307,$A$3:$A$14,0)))/(D307-C307),INDEX(G$3:G$14,MATCH(B307,$A$3:$A$14,0))),IF(E307=6,IF(ISERROR(MATCH(B307,$A$3:$A$14,0)),((B307-C307)*INDEX(H$3:H$14,MATCH(D307,$A$3:$A$14,0))+ABS(B307-D307)*INDEX(H$3:H$14,MATCH(C307,$A$3:$A$14,0)))/(D307-C307),INDEX(H$3:H$14,MATCH(B307,$A$3:$A$14,0))),IF(E307=7,IF(ISERROR(MATCH(B307,$A$3:$A$14,0)),((B307-C307)*INDEX(I$3:I$14,MATCH(D307,$A$3:$A$14,0))+ABS(B307-D307)*INDEX(I$3:I$14,MATCH(C307,$A$3:$A$14,0)))/(D307-C307),INDEX(I$3:I$14,MATCH(B307,$A$3:$A$14,0))),IF(E307=8,IF(ISERROR(MATCH(B307,$A$3:$A$14,0)),((B307-C307)*INDEX(J$3:J$14,MATCH(D307,$A$3:$A$14,0))+ABS(B307-D307)*INDEX(J$3:J$14,MATCH(C307,$A$3:$A$14,0)))/(D307-C307),INDEX(J$3:J$14,MATCH(B307,$A$3:$A$14,0))),IF(E307=9,IF(ISERROR(MATCH(B307,$A$3:$A$14,0)),((B307-C307)*INDEX(K$3:K$14,MATCH(D307,$A$3:$A$14,0))+ABS(B307-D307)*INDEX(K$3:K$14,MATCH(C307,$A$3:$A$14,0)))/(D307-C307),INDEX(K$3:K$14,MATCH(B307,$A$3:$A$14,0))),IF(E307=0,IF(ISERROR(MATCH(B307,$A$3:$A$14,0)),((B307-C307)*INDEX(L$3:L$14,MATCH(D307,$A$3:$A$14,0))+ABS(B307-D307)*INDEX(L$3:L$14,MATCH(C307,$A$3:$A$14,0)))/(D307-C307),INDEX(L$3:L$14,MATCH(B307,$A$3:$A$14,0))),"Kondensatoen zwischen 0 und 9"))))))))))</f>
        <v>0</v>
      </c>
    </row>
    <row r="308" spans="1:6">
      <c r="A308" s="12">
        <v>289</v>
      </c>
      <c r="B308">
        <f>Eingabe!D289</f>
        <v>0</v>
      </c>
      <c r="C308">
        <f t="array" ref="C308">MAX(IF($A$3:$A$14&lt;=B308,IF($A$3:$A$14&lt;&gt;"",$A$3:$A$14)))</f>
        <v>0</v>
      </c>
      <c r="D308">
        <f t="array" ref="D308">MIN(IF($A$3:$A$14&gt;=B308,IF($A$3:$A$14&lt;&gt;"",$A$3:$A$14)))</f>
        <v>0</v>
      </c>
      <c r="E308">
        <f>Eingabe!C289</f>
        <v>0</v>
      </c>
      <c r="F308">
        <f t="array" ref="F308">IF(E308=1,IF(ISERROR(MATCH(B308,$A$3:$A$14,0)),((B308-C308)*INDEX(C$3:C$14,MATCH(D308,$A$3:$A$14,0))+ABS(B308-D308)*INDEX(C$3:C$14,MATCH(C308,$A$3:$A$14,0)))/(D308-C308),INDEX(C$3:C$14,MATCH(B308,$A$3:$A$14,0))),IF(E308=2,IF(ISERROR(MATCH(B308,$A$3:$A$14,0)),((B308-C308)*INDEX(D$3:D$14,MATCH(D308,$A$3:$A$14,0))+ABS(B308-D308)*INDEX(D$3:D$14,MATCH(C308,$A$3:$A$14,0)))/(D308-C308),INDEX(D$3:D$14,MATCH(B308,$A$3:$A$14,0))),IF(E308=3,IF(ISERROR(MATCH(B308,$A$3:$A$14,0)),((B308-C308)*INDEX(E$3:E$14,MATCH(D308,$A$3:$A$14,0))+ABS(B308-D308)*INDEX(E$3:E$14,MATCH(C308,$A$3:$A$14,0)))/(D308-C308),INDEX(E$3:E$14,MATCH(B308,$A$3:$A$14,0))),IF(E308=4,IF(ISERROR(MATCH(B308,$A$3:$A$14,0)),((B308-C308)*INDEX(F$3:F$14,MATCH(D308,$A$3:$A$14,0))+ABS(B308-D308)*INDEX(F$3:F$14,MATCH(C308,$A$3:$A$14,0)))/(D308-C308),INDEX(F$3:F$14,MATCH(B308,$A$3:$A$14,0))),IF(E308=5,IF(ISERROR(MATCH(B308,$A$3:$A$14,0)),((B308-C308)*INDEX(G$3:G$14,MATCH(D308,$A$3:$A$14,0))+ABS(B308-D308)*INDEX(G$3:G$14,MATCH(C308,$A$3:$A$14,0)))/(D308-C308),INDEX(G$3:G$14,MATCH(B308,$A$3:$A$14,0))),IF(E308=6,IF(ISERROR(MATCH(B308,$A$3:$A$14,0)),((B308-C308)*INDEX(H$3:H$14,MATCH(D308,$A$3:$A$14,0))+ABS(B308-D308)*INDEX(H$3:H$14,MATCH(C308,$A$3:$A$14,0)))/(D308-C308),INDEX(H$3:H$14,MATCH(B308,$A$3:$A$14,0))),IF(E308=7,IF(ISERROR(MATCH(B308,$A$3:$A$14,0)),((B308-C308)*INDEX(I$3:I$14,MATCH(D308,$A$3:$A$14,0))+ABS(B308-D308)*INDEX(I$3:I$14,MATCH(C308,$A$3:$A$14,0)))/(D308-C308),INDEX(I$3:I$14,MATCH(B308,$A$3:$A$14,0))),IF(E308=8,IF(ISERROR(MATCH(B308,$A$3:$A$14,0)),((B308-C308)*INDEX(J$3:J$14,MATCH(D308,$A$3:$A$14,0))+ABS(B308-D308)*INDEX(J$3:J$14,MATCH(C308,$A$3:$A$14,0)))/(D308-C308),INDEX(J$3:J$14,MATCH(B308,$A$3:$A$14,0))),IF(E308=9,IF(ISERROR(MATCH(B308,$A$3:$A$14,0)),((B308-C308)*INDEX(K$3:K$14,MATCH(D308,$A$3:$A$14,0))+ABS(B308-D308)*INDEX(K$3:K$14,MATCH(C308,$A$3:$A$14,0)))/(D308-C308),INDEX(K$3:K$14,MATCH(B308,$A$3:$A$14,0))),IF(E308=0,IF(ISERROR(MATCH(B308,$A$3:$A$14,0)),((B308-C308)*INDEX(L$3:L$14,MATCH(D308,$A$3:$A$14,0))+ABS(B308-D308)*INDEX(L$3:L$14,MATCH(C308,$A$3:$A$14,0)))/(D308-C308),INDEX(L$3:L$14,MATCH(B308,$A$3:$A$14,0))),"Kondensatoen zwischen 0 und 9"))))))))))</f>
        <v>0</v>
      </c>
    </row>
    <row r="309" spans="1:6">
      <c r="A309" s="12">
        <v>290</v>
      </c>
      <c r="B309">
        <f>Eingabe!D290</f>
        <v>0</v>
      </c>
      <c r="C309">
        <f t="array" ref="C309">MAX(IF($A$3:$A$14&lt;=B309,IF($A$3:$A$14&lt;&gt;"",$A$3:$A$14)))</f>
        <v>0</v>
      </c>
      <c r="D309">
        <f t="array" ref="D309">MIN(IF($A$3:$A$14&gt;=B309,IF($A$3:$A$14&lt;&gt;"",$A$3:$A$14)))</f>
        <v>0</v>
      </c>
      <c r="E309">
        <f>Eingabe!C290</f>
        <v>0</v>
      </c>
      <c r="F309">
        <f t="array" ref="F309">IF(E309=1,IF(ISERROR(MATCH(B309,$A$3:$A$14,0)),((B309-C309)*INDEX(C$3:C$14,MATCH(D309,$A$3:$A$14,0))+ABS(B309-D309)*INDEX(C$3:C$14,MATCH(C309,$A$3:$A$14,0)))/(D309-C309),INDEX(C$3:C$14,MATCH(B309,$A$3:$A$14,0))),IF(E309=2,IF(ISERROR(MATCH(B309,$A$3:$A$14,0)),((B309-C309)*INDEX(D$3:D$14,MATCH(D309,$A$3:$A$14,0))+ABS(B309-D309)*INDEX(D$3:D$14,MATCH(C309,$A$3:$A$14,0)))/(D309-C309),INDEX(D$3:D$14,MATCH(B309,$A$3:$A$14,0))),IF(E309=3,IF(ISERROR(MATCH(B309,$A$3:$A$14,0)),((B309-C309)*INDEX(E$3:E$14,MATCH(D309,$A$3:$A$14,0))+ABS(B309-D309)*INDEX(E$3:E$14,MATCH(C309,$A$3:$A$14,0)))/(D309-C309),INDEX(E$3:E$14,MATCH(B309,$A$3:$A$14,0))),IF(E309=4,IF(ISERROR(MATCH(B309,$A$3:$A$14,0)),((B309-C309)*INDEX(F$3:F$14,MATCH(D309,$A$3:$A$14,0))+ABS(B309-D309)*INDEX(F$3:F$14,MATCH(C309,$A$3:$A$14,0)))/(D309-C309),INDEX(F$3:F$14,MATCH(B309,$A$3:$A$14,0))),IF(E309=5,IF(ISERROR(MATCH(B309,$A$3:$A$14,0)),((B309-C309)*INDEX(G$3:G$14,MATCH(D309,$A$3:$A$14,0))+ABS(B309-D309)*INDEX(G$3:G$14,MATCH(C309,$A$3:$A$14,0)))/(D309-C309),INDEX(G$3:G$14,MATCH(B309,$A$3:$A$14,0))),IF(E309=6,IF(ISERROR(MATCH(B309,$A$3:$A$14,0)),((B309-C309)*INDEX(H$3:H$14,MATCH(D309,$A$3:$A$14,0))+ABS(B309-D309)*INDEX(H$3:H$14,MATCH(C309,$A$3:$A$14,0)))/(D309-C309),INDEX(H$3:H$14,MATCH(B309,$A$3:$A$14,0))),IF(E309=7,IF(ISERROR(MATCH(B309,$A$3:$A$14,0)),((B309-C309)*INDEX(I$3:I$14,MATCH(D309,$A$3:$A$14,0))+ABS(B309-D309)*INDEX(I$3:I$14,MATCH(C309,$A$3:$A$14,0)))/(D309-C309),INDEX(I$3:I$14,MATCH(B309,$A$3:$A$14,0))),IF(E309=8,IF(ISERROR(MATCH(B309,$A$3:$A$14,0)),((B309-C309)*INDEX(J$3:J$14,MATCH(D309,$A$3:$A$14,0))+ABS(B309-D309)*INDEX(J$3:J$14,MATCH(C309,$A$3:$A$14,0)))/(D309-C309),INDEX(J$3:J$14,MATCH(B309,$A$3:$A$14,0))),IF(E309=9,IF(ISERROR(MATCH(B309,$A$3:$A$14,0)),((B309-C309)*INDEX(K$3:K$14,MATCH(D309,$A$3:$A$14,0))+ABS(B309-D309)*INDEX(K$3:K$14,MATCH(C309,$A$3:$A$14,0)))/(D309-C309),INDEX(K$3:K$14,MATCH(B309,$A$3:$A$14,0))),IF(E309=0,IF(ISERROR(MATCH(B309,$A$3:$A$14,0)),((B309-C309)*INDEX(L$3:L$14,MATCH(D309,$A$3:$A$14,0))+ABS(B309-D309)*INDEX(L$3:L$14,MATCH(C309,$A$3:$A$14,0)))/(D309-C309),INDEX(L$3:L$14,MATCH(B309,$A$3:$A$14,0))),"Kondensatoen zwischen 0 und 9"))))))))))</f>
        <v>0</v>
      </c>
    </row>
    <row r="310" spans="1:6">
      <c r="A310" s="12">
        <v>291</v>
      </c>
      <c r="B310">
        <f>Eingabe!D291</f>
        <v>0</v>
      </c>
      <c r="C310">
        <f t="array" ref="C310">MAX(IF($A$3:$A$14&lt;=B310,IF($A$3:$A$14&lt;&gt;"",$A$3:$A$14)))</f>
        <v>0</v>
      </c>
      <c r="D310">
        <f t="array" ref="D310">MIN(IF($A$3:$A$14&gt;=B310,IF($A$3:$A$14&lt;&gt;"",$A$3:$A$14)))</f>
        <v>0</v>
      </c>
      <c r="E310">
        <f>Eingabe!C291</f>
        <v>0</v>
      </c>
      <c r="F310">
        <f t="array" ref="F310">IF(E310=1,IF(ISERROR(MATCH(B310,$A$3:$A$14,0)),((B310-C310)*INDEX(C$3:C$14,MATCH(D310,$A$3:$A$14,0))+ABS(B310-D310)*INDEX(C$3:C$14,MATCH(C310,$A$3:$A$14,0)))/(D310-C310),INDEX(C$3:C$14,MATCH(B310,$A$3:$A$14,0))),IF(E310=2,IF(ISERROR(MATCH(B310,$A$3:$A$14,0)),((B310-C310)*INDEX(D$3:D$14,MATCH(D310,$A$3:$A$14,0))+ABS(B310-D310)*INDEX(D$3:D$14,MATCH(C310,$A$3:$A$14,0)))/(D310-C310),INDEX(D$3:D$14,MATCH(B310,$A$3:$A$14,0))),IF(E310=3,IF(ISERROR(MATCH(B310,$A$3:$A$14,0)),((B310-C310)*INDEX(E$3:E$14,MATCH(D310,$A$3:$A$14,0))+ABS(B310-D310)*INDEX(E$3:E$14,MATCH(C310,$A$3:$A$14,0)))/(D310-C310),INDEX(E$3:E$14,MATCH(B310,$A$3:$A$14,0))),IF(E310=4,IF(ISERROR(MATCH(B310,$A$3:$A$14,0)),((B310-C310)*INDEX(F$3:F$14,MATCH(D310,$A$3:$A$14,0))+ABS(B310-D310)*INDEX(F$3:F$14,MATCH(C310,$A$3:$A$14,0)))/(D310-C310),INDEX(F$3:F$14,MATCH(B310,$A$3:$A$14,0))),IF(E310=5,IF(ISERROR(MATCH(B310,$A$3:$A$14,0)),((B310-C310)*INDEX(G$3:G$14,MATCH(D310,$A$3:$A$14,0))+ABS(B310-D310)*INDEX(G$3:G$14,MATCH(C310,$A$3:$A$14,0)))/(D310-C310),INDEX(G$3:G$14,MATCH(B310,$A$3:$A$14,0))),IF(E310=6,IF(ISERROR(MATCH(B310,$A$3:$A$14,0)),((B310-C310)*INDEX(H$3:H$14,MATCH(D310,$A$3:$A$14,0))+ABS(B310-D310)*INDEX(H$3:H$14,MATCH(C310,$A$3:$A$14,0)))/(D310-C310),INDEX(H$3:H$14,MATCH(B310,$A$3:$A$14,0))),IF(E310=7,IF(ISERROR(MATCH(B310,$A$3:$A$14,0)),((B310-C310)*INDEX(I$3:I$14,MATCH(D310,$A$3:$A$14,0))+ABS(B310-D310)*INDEX(I$3:I$14,MATCH(C310,$A$3:$A$14,0)))/(D310-C310),INDEX(I$3:I$14,MATCH(B310,$A$3:$A$14,0))),IF(E310=8,IF(ISERROR(MATCH(B310,$A$3:$A$14,0)),((B310-C310)*INDEX(J$3:J$14,MATCH(D310,$A$3:$A$14,0))+ABS(B310-D310)*INDEX(J$3:J$14,MATCH(C310,$A$3:$A$14,0)))/(D310-C310),INDEX(J$3:J$14,MATCH(B310,$A$3:$A$14,0))),IF(E310=9,IF(ISERROR(MATCH(B310,$A$3:$A$14,0)),((B310-C310)*INDEX(K$3:K$14,MATCH(D310,$A$3:$A$14,0))+ABS(B310-D310)*INDEX(K$3:K$14,MATCH(C310,$A$3:$A$14,0)))/(D310-C310),INDEX(K$3:K$14,MATCH(B310,$A$3:$A$14,0))),IF(E310=0,IF(ISERROR(MATCH(B310,$A$3:$A$14,0)),((B310-C310)*INDEX(L$3:L$14,MATCH(D310,$A$3:$A$14,0))+ABS(B310-D310)*INDEX(L$3:L$14,MATCH(C310,$A$3:$A$14,0)))/(D310-C310),INDEX(L$3:L$14,MATCH(B310,$A$3:$A$14,0))),"Kondensatoen zwischen 0 und 9"))))))))))</f>
        <v>0</v>
      </c>
    </row>
    <row r="311" spans="1:6">
      <c r="A311" s="12">
        <v>292</v>
      </c>
      <c r="B311">
        <f>Eingabe!D292</f>
        <v>0</v>
      </c>
      <c r="C311">
        <f t="array" ref="C311">MAX(IF($A$3:$A$14&lt;=B311,IF($A$3:$A$14&lt;&gt;"",$A$3:$A$14)))</f>
        <v>0</v>
      </c>
      <c r="D311">
        <f t="array" ref="D311">MIN(IF($A$3:$A$14&gt;=B311,IF($A$3:$A$14&lt;&gt;"",$A$3:$A$14)))</f>
        <v>0</v>
      </c>
      <c r="E311">
        <f>Eingabe!C292</f>
        <v>0</v>
      </c>
      <c r="F311">
        <f t="array" ref="F311">IF(E311=1,IF(ISERROR(MATCH(B311,$A$3:$A$14,0)),((B311-C311)*INDEX(C$3:C$14,MATCH(D311,$A$3:$A$14,0))+ABS(B311-D311)*INDEX(C$3:C$14,MATCH(C311,$A$3:$A$14,0)))/(D311-C311),INDEX(C$3:C$14,MATCH(B311,$A$3:$A$14,0))),IF(E311=2,IF(ISERROR(MATCH(B311,$A$3:$A$14,0)),((B311-C311)*INDEX(D$3:D$14,MATCH(D311,$A$3:$A$14,0))+ABS(B311-D311)*INDEX(D$3:D$14,MATCH(C311,$A$3:$A$14,0)))/(D311-C311),INDEX(D$3:D$14,MATCH(B311,$A$3:$A$14,0))),IF(E311=3,IF(ISERROR(MATCH(B311,$A$3:$A$14,0)),((B311-C311)*INDEX(E$3:E$14,MATCH(D311,$A$3:$A$14,0))+ABS(B311-D311)*INDEX(E$3:E$14,MATCH(C311,$A$3:$A$14,0)))/(D311-C311),INDEX(E$3:E$14,MATCH(B311,$A$3:$A$14,0))),IF(E311=4,IF(ISERROR(MATCH(B311,$A$3:$A$14,0)),((B311-C311)*INDEX(F$3:F$14,MATCH(D311,$A$3:$A$14,0))+ABS(B311-D311)*INDEX(F$3:F$14,MATCH(C311,$A$3:$A$14,0)))/(D311-C311),INDEX(F$3:F$14,MATCH(B311,$A$3:$A$14,0))),IF(E311=5,IF(ISERROR(MATCH(B311,$A$3:$A$14,0)),((B311-C311)*INDEX(G$3:G$14,MATCH(D311,$A$3:$A$14,0))+ABS(B311-D311)*INDEX(G$3:G$14,MATCH(C311,$A$3:$A$14,0)))/(D311-C311),INDEX(G$3:G$14,MATCH(B311,$A$3:$A$14,0))),IF(E311=6,IF(ISERROR(MATCH(B311,$A$3:$A$14,0)),((B311-C311)*INDEX(H$3:H$14,MATCH(D311,$A$3:$A$14,0))+ABS(B311-D311)*INDEX(H$3:H$14,MATCH(C311,$A$3:$A$14,0)))/(D311-C311),INDEX(H$3:H$14,MATCH(B311,$A$3:$A$14,0))),IF(E311=7,IF(ISERROR(MATCH(B311,$A$3:$A$14,0)),((B311-C311)*INDEX(I$3:I$14,MATCH(D311,$A$3:$A$14,0))+ABS(B311-D311)*INDEX(I$3:I$14,MATCH(C311,$A$3:$A$14,0)))/(D311-C311),INDEX(I$3:I$14,MATCH(B311,$A$3:$A$14,0))),IF(E311=8,IF(ISERROR(MATCH(B311,$A$3:$A$14,0)),((B311-C311)*INDEX(J$3:J$14,MATCH(D311,$A$3:$A$14,0))+ABS(B311-D311)*INDEX(J$3:J$14,MATCH(C311,$A$3:$A$14,0)))/(D311-C311),INDEX(J$3:J$14,MATCH(B311,$A$3:$A$14,0))),IF(E311=9,IF(ISERROR(MATCH(B311,$A$3:$A$14,0)),((B311-C311)*INDEX(K$3:K$14,MATCH(D311,$A$3:$A$14,0))+ABS(B311-D311)*INDEX(K$3:K$14,MATCH(C311,$A$3:$A$14,0)))/(D311-C311),INDEX(K$3:K$14,MATCH(B311,$A$3:$A$14,0))),IF(E311=0,IF(ISERROR(MATCH(B311,$A$3:$A$14,0)),((B311-C311)*INDEX(L$3:L$14,MATCH(D311,$A$3:$A$14,0))+ABS(B311-D311)*INDEX(L$3:L$14,MATCH(C311,$A$3:$A$14,0)))/(D311-C311),INDEX(L$3:L$14,MATCH(B311,$A$3:$A$14,0))),"Kondensatoen zwischen 0 und 9"))))))))))</f>
        <v>0</v>
      </c>
    </row>
    <row r="312" spans="1:6">
      <c r="A312" s="12">
        <v>293</v>
      </c>
      <c r="B312">
        <f>Eingabe!D293</f>
        <v>0</v>
      </c>
      <c r="C312">
        <f t="array" ref="C312">MAX(IF($A$3:$A$14&lt;=B312,IF($A$3:$A$14&lt;&gt;"",$A$3:$A$14)))</f>
        <v>0</v>
      </c>
      <c r="D312">
        <f t="array" ref="D312">MIN(IF($A$3:$A$14&gt;=B312,IF($A$3:$A$14&lt;&gt;"",$A$3:$A$14)))</f>
        <v>0</v>
      </c>
      <c r="E312">
        <f>Eingabe!C293</f>
        <v>0</v>
      </c>
      <c r="F312">
        <f t="array" ref="F312">IF(E312=1,IF(ISERROR(MATCH(B312,$A$3:$A$14,0)),((B312-C312)*INDEX(C$3:C$14,MATCH(D312,$A$3:$A$14,0))+ABS(B312-D312)*INDEX(C$3:C$14,MATCH(C312,$A$3:$A$14,0)))/(D312-C312),INDEX(C$3:C$14,MATCH(B312,$A$3:$A$14,0))),IF(E312=2,IF(ISERROR(MATCH(B312,$A$3:$A$14,0)),((B312-C312)*INDEX(D$3:D$14,MATCH(D312,$A$3:$A$14,0))+ABS(B312-D312)*INDEX(D$3:D$14,MATCH(C312,$A$3:$A$14,0)))/(D312-C312),INDEX(D$3:D$14,MATCH(B312,$A$3:$A$14,0))),IF(E312=3,IF(ISERROR(MATCH(B312,$A$3:$A$14,0)),((B312-C312)*INDEX(E$3:E$14,MATCH(D312,$A$3:$A$14,0))+ABS(B312-D312)*INDEX(E$3:E$14,MATCH(C312,$A$3:$A$14,0)))/(D312-C312),INDEX(E$3:E$14,MATCH(B312,$A$3:$A$14,0))),IF(E312=4,IF(ISERROR(MATCH(B312,$A$3:$A$14,0)),((B312-C312)*INDEX(F$3:F$14,MATCH(D312,$A$3:$A$14,0))+ABS(B312-D312)*INDEX(F$3:F$14,MATCH(C312,$A$3:$A$14,0)))/(D312-C312),INDEX(F$3:F$14,MATCH(B312,$A$3:$A$14,0))),IF(E312=5,IF(ISERROR(MATCH(B312,$A$3:$A$14,0)),((B312-C312)*INDEX(G$3:G$14,MATCH(D312,$A$3:$A$14,0))+ABS(B312-D312)*INDEX(G$3:G$14,MATCH(C312,$A$3:$A$14,0)))/(D312-C312),INDEX(G$3:G$14,MATCH(B312,$A$3:$A$14,0))),IF(E312=6,IF(ISERROR(MATCH(B312,$A$3:$A$14,0)),((B312-C312)*INDEX(H$3:H$14,MATCH(D312,$A$3:$A$14,0))+ABS(B312-D312)*INDEX(H$3:H$14,MATCH(C312,$A$3:$A$14,0)))/(D312-C312),INDEX(H$3:H$14,MATCH(B312,$A$3:$A$14,0))),IF(E312=7,IF(ISERROR(MATCH(B312,$A$3:$A$14,0)),((B312-C312)*INDEX(I$3:I$14,MATCH(D312,$A$3:$A$14,0))+ABS(B312-D312)*INDEX(I$3:I$14,MATCH(C312,$A$3:$A$14,0)))/(D312-C312),INDEX(I$3:I$14,MATCH(B312,$A$3:$A$14,0))),IF(E312=8,IF(ISERROR(MATCH(B312,$A$3:$A$14,0)),((B312-C312)*INDEX(J$3:J$14,MATCH(D312,$A$3:$A$14,0))+ABS(B312-D312)*INDEX(J$3:J$14,MATCH(C312,$A$3:$A$14,0)))/(D312-C312),INDEX(J$3:J$14,MATCH(B312,$A$3:$A$14,0))),IF(E312=9,IF(ISERROR(MATCH(B312,$A$3:$A$14,0)),((B312-C312)*INDEX(K$3:K$14,MATCH(D312,$A$3:$A$14,0))+ABS(B312-D312)*INDEX(K$3:K$14,MATCH(C312,$A$3:$A$14,0)))/(D312-C312),INDEX(K$3:K$14,MATCH(B312,$A$3:$A$14,0))),IF(E312=0,IF(ISERROR(MATCH(B312,$A$3:$A$14,0)),((B312-C312)*INDEX(L$3:L$14,MATCH(D312,$A$3:$A$14,0))+ABS(B312-D312)*INDEX(L$3:L$14,MATCH(C312,$A$3:$A$14,0)))/(D312-C312),INDEX(L$3:L$14,MATCH(B312,$A$3:$A$14,0))),"Kondensatoen zwischen 0 und 9"))))))))))</f>
        <v>0</v>
      </c>
    </row>
    <row r="313" spans="1:6">
      <c r="A313" s="12">
        <v>294</v>
      </c>
      <c r="B313">
        <f>Eingabe!D294</f>
        <v>0</v>
      </c>
      <c r="C313">
        <f t="array" ref="C313">MAX(IF($A$3:$A$14&lt;=B313,IF($A$3:$A$14&lt;&gt;"",$A$3:$A$14)))</f>
        <v>0</v>
      </c>
      <c r="D313">
        <f t="array" ref="D313">MIN(IF($A$3:$A$14&gt;=B313,IF($A$3:$A$14&lt;&gt;"",$A$3:$A$14)))</f>
        <v>0</v>
      </c>
      <c r="E313">
        <f>Eingabe!C294</f>
        <v>0</v>
      </c>
      <c r="F313">
        <f t="array" ref="F313">IF(E313=1,IF(ISERROR(MATCH(B313,$A$3:$A$14,0)),((B313-C313)*INDEX(C$3:C$14,MATCH(D313,$A$3:$A$14,0))+ABS(B313-D313)*INDEX(C$3:C$14,MATCH(C313,$A$3:$A$14,0)))/(D313-C313),INDEX(C$3:C$14,MATCH(B313,$A$3:$A$14,0))),IF(E313=2,IF(ISERROR(MATCH(B313,$A$3:$A$14,0)),((B313-C313)*INDEX(D$3:D$14,MATCH(D313,$A$3:$A$14,0))+ABS(B313-D313)*INDEX(D$3:D$14,MATCH(C313,$A$3:$A$14,0)))/(D313-C313),INDEX(D$3:D$14,MATCH(B313,$A$3:$A$14,0))),IF(E313=3,IF(ISERROR(MATCH(B313,$A$3:$A$14,0)),((B313-C313)*INDEX(E$3:E$14,MATCH(D313,$A$3:$A$14,0))+ABS(B313-D313)*INDEX(E$3:E$14,MATCH(C313,$A$3:$A$14,0)))/(D313-C313),INDEX(E$3:E$14,MATCH(B313,$A$3:$A$14,0))),IF(E313=4,IF(ISERROR(MATCH(B313,$A$3:$A$14,0)),((B313-C313)*INDEX(F$3:F$14,MATCH(D313,$A$3:$A$14,0))+ABS(B313-D313)*INDEX(F$3:F$14,MATCH(C313,$A$3:$A$14,0)))/(D313-C313),INDEX(F$3:F$14,MATCH(B313,$A$3:$A$14,0))),IF(E313=5,IF(ISERROR(MATCH(B313,$A$3:$A$14,0)),((B313-C313)*INDEX(G$3:G$14,MATCH(D313,$A$3:$A$14,0))+ABS(B313-D313)*INDEX(G$3:G$14,MATCH(C313,$A$3:$A$14,0)))/(D313-C313),INDEX(G$3:G$14,MATCH(B313,$A$3:$A$14,0))),IF(E313=6,IF(ISERROR(MATCH(B313,$A$3:$A$14,0)),((B313-C313)*INDEX(H$3:H$14,MATCH(D313,$A$3:$A$14,0))+ABS(B313-D313)*INDEX(H$3:H$14,MATCH(C313,$A$3:$A$14,0)))/(D313-C313),INDEX(H$3:H$14,MATCH(B313,$A$3:$A$14,0))),IF(E313=7,IF(ISERROR(MATCH(B313,$A$3:$A$14,0)),((B313-C313)*INDEX(I$3:I$14,MATCH(D313,$A$3:$A$14,0))+ABS(B313-D313)*INDEX(I$3:I$14,MATCH(C313,$A$3:$A$14,0)))/(D313-C313),INDEX(I$3:I$14,MATCH(B313,$A$3:$A$14,0))),IF(E313=8,IF(ISERROR(MATCH(B313,$A$3:$A$14,0)),((B313-C313)*INDEX(J$3:J$14,MATCH(D313,$A$3:$A$14,0))+ABS(B313-D313)*INDEX(J$3:J$14,MATCH(C313,$A$3:$A$14,0)))/(D313-C313),INDEX(J$3:J$14,MATCH(B313,$A$3:$A$14,0))),IF(E313=9,IF(ISERROR(MATCH(B313,$A$3:$A$14,0)),((B313-C313)*INDEX(K$3:K$14,MATCH(D313,$A$3:$A$14,0))+ABS(B313-D313)*INDEX(K$3:K$14,MATCH(C313,$A$3:$A$14,0)))/(D313-C313),INDEX(K$3:K$14,MATCH(B313,$A$3:$A$14,0))),IF(E313=0,IF(ISERROR(MATCH(B313,$A$3:$A$14,0)),((B313-C313)*INDEX(L$3:L$14,MATCH(D313,$A$3:$A$14,0))+ABS(B313-D313)*INDEX(L$3:L$14,MATCH(C313,$A$3:$A$14,0)))/(D313-C313),INDEX(L$3:L$14,MATCH(B313,$A$3:$A$14,0))),"Kondensatoen zwischen 0 und 9"))))))))))</f>
        <v>0</v>
      </c>
    </row>
    <row r="314" spans="1:6">
      <c r="A314" s="12">
        <v>295</v>
      </c>
      <c r="B314">
        <f>Eingabe!D295</f>
        <v>0</v>
      </c>
      <c r="C314">
        <f t="array" ref="C314">MAX(IF($A$3:$A$14&lt;=B314,IF($A$3:$A$14&lt;&gt;"",$A$3:$A$14)))</f>
        <v>0</v>
      </c>
      <c r="D314">
        <f t="array" ref="D314">MIN(IF($A$3:$A$14&gt;=B314,IF($A$3:$A$14&lt;&gt;"",$A$3:$A$14)))</f>
        <v>0</v>
      </c>
      <c r="E314">
        <f>Eingabe!C295</f>
        <v>0</v>
      </c>
      <c r="F314">
        <f t="array" ref="F314">IF(E314=1,IF(ISERROR(MATCH(B314,$A$3:$A$14,0)),((B314-C314)*INDEX(C$3:C$14,MATCH(D314,$A$3:$A$14,0))+ABS(B314-D314)*INDEX(C$3:C$14,MATCH(C314,$A$3:$A$14,0)))/(D314-C314),INDEX(C$3:C$14,MATCH(B314,$A$3:$A$14,0))),IF(E314=2,IF(ISERROR(MATCH(B314,$A$3:$A$14,0)),((B314-C314)*INDEX(D$3:D$14,MATCH(D314,$A$3:$A$14,0))+ABS(B314-D314)*INDEX(D$3:D$14,MATCH(C314,$A$3:$A$14,0)))/(D314-C314),INDEX(D$3:D$14,MATCH(B314,$A$3:$A$14,0))),IF(E314=3,IF(ISERROR(MATCH(B314,$A$3:$A$14,0)),((B314-C314)*INDEX(E$3:E$14,MATCH(D314,$A$3:$A$14,0))+ABS(B314-D314)*INDEX(E$3:E$14,MATCH(C314,$A$3:$A$14,0)))/(D314-C314),INDEX(E$3:E$14,MATCH(B314,$A$3:$A$14,0))),IF(E314=4,IF(ISERROR(MATCH(B314,$A$3:$A$14,0)),((B314-C314)*INDEX(F$3:F$14,MATCH(D314,$A$3:$A$14,0))+ABS(B314-D314)*INDEX(F$3:F$14,MATCH(C314,$A$3:$A$14,0)))/(D314-C314),INDEX(F$3:F$14,MATCH(B314,$A$3:$A$14,0))),IF(E314=5,IF(ISERROR(MATCH(B314,$A$3:$A$14,0)),((B314-C314)*INDEX(G$3:G$14,MATCH(D314,$A$3:$A$14,0))+ABS(B314-D314)*INDEX(G$3:G$14,MATCH(C314,$A$3:$A$14,0)))/(D314-C314),INDEX(G$3:G$14,MATCH(B314,$A$3:$A$14,0))),IF(E314=6,IF(ISERROR(MATCH(B314,$A$3:$A$14,0)),((B314-C314)*INDEX(H$3:H$14,MATCH(D314,$A$3:$A$14,0))+ABS(B314-D314)*INDEX(H$3:H$14,MATCH(C314,$A$3:$A$14,0)))/(D314-C314),INDEX(H$3:H$14,MATCH(B314,$A$3:$A$14,0))),IF(E314=7,IF(ISERROR(MATCH(B314,$A$3:$A$14,0)),((B314-C314)*INDEX(I$3:I$14,MATCH(D314,$A$3:$A$14,0))+ABS(B314-D314)*INDEX(I$3:I$14,MATCH(C314,$A$3:$A$14,0)))/(D314-C314),INDEX(I$3:I$14,MATCH(B314,$A$3:$A$14,0))),IF(E314=8,IF(ISERROR(MATCH(B314,$A$3:$A$14,0)),((B314-C314)*INDEX(J$3:J$14,MATCH(D314,$A$3:$A$14,0))+ABS(B314-D314)*INDEX(J$3:J$14,MATCH(C314,$A$3:$A$14,0)))/(D314-C314),INDEX(J$3:J$14,MATCH(B314,$A$3:$A$14,0))),IF(E314=9,IF(ISERROR(MATCH(B314,$A$3:$A$14,0)),((B314-C314)*INDEX(K$3:K$14,MATCH(D314,$A$3:$A$14,0))+ABS(B314-D314)*INDEX(K$3:K$14,MATCH(C314,$A$3:$A$14,0)))/(D314-C314),INDEX(K$3:K$14,MATCH(B314,$A$3:$A$14,0))),IF(E314=0,IF(ISERROR(MATCH(B314,$A$3:$A$14,0)),((B314-C314)*INDEX(L$3:L$14,MATCH(D314,$A$3:$A$14,0))+ABS(B314-D314)*INDEX(L$3:L$14,MATCH(C314,$A$3:$A$14,0)))/(D314-C314),INDEX(L$3:L$14,MATCH(B314,$A$3:$A$14,0))),"Kondensatoen zwischen 0 und 9"))))))))))</f>
        <v>0</v>
      </c>
    </row>
    <row r="315" spans="1:6">
      <c r="A315" s="12">
        <v>296</v>
      </c>
      <c r="B315">
        <f>Eingabe!D296</f>
        <v>0</v>
      </c>
      <c r="C315">
        <f t="array" ref="C315">MAX(IF($A$3:$A$14&lt;=B315,IF($A$3:$A$14&lt;&gt;"",$A$3:$A$14)))</f>
        <v>0</v>
      </c>
      <c r="D315">
        <f t="array" ref="D315">MIN(IF($A$3:$A$14&gt;=B315,IF($A$3:$A$14&lt;&gt;"",$A$3:$A$14)))</f>
        <v>0</v>
      </c>
      <c r="E315">
        <f>Eingabe!C296</f>
        <v>0</v>
      </c>
      <c r="F315">
        <f t="array" ref="F315">IF(E315=1,IF(ISERROR(MATCH(B315,$A$3:$A$14,0)),((B315-C315)*INDEX(C$3:C$14,MATCH(D315,$A$3:$A$14,0))+ABS(B315-D315)*INDEX(C$3:C$14,MATCH(C315,$A$3:$A$14,0)))/(D315-C315),INDEX(C$3:C$14,MATCH(B315,$A$3:$A$14,0))),IF(E315=2,IF(ISERROR(MATCH(B315,$A$3:$A$14,0)),((B315-C315)*INDEX(D$3:D$14,MATCH(D315,$A$3:$A$14,0))+ABS(B315-D315)*INDEX(D$3:D$14,MATCH(C315,$A$3:$A$14,0)))/(D315-C315),INDEX(D$3:D$14,MATCH(B315,$A$3:$A$14,0))),IF(E315=3,IF(ISERROR(MATCH(B315,$A$3:$A$14,0)),((B315-C315)*INDEX(E$3:E$14,MATCH(D315,$A$3:$A$14,0))+ABS(B315-D315)*INDEX(E$3:E$14,MATCH(C315,$A$3:$A$14,0)))/(D315-C315),INDEX(E$3:E$14,MATCH(B315,$A$3:$A$14,0))),IF(E315=4,IF(ISERROR(MATCH(B315,$A$3:$A$14,0)),((B315-C315)*INDEX(F$3:F$14,MATCH(D315,$A$3:$A$14,0))+ABS(B315-D315)*INDEX(F$3:F$14,MATCH(C315,$A$3:$A$14,0)))/(D315-C315),INDEX(F$3:F$14,MATCH(B315,$A$3:$A$14,0))),IF(E315=5,IF(ISERROR(MATCH(B315,$A$3:$A$14,0)),((B315-C315)*INDEX(G$3:G$14,MATCH(D315,$A$3:$A$14,0))+ABS(B315-D315)*INDEX(G$3:G$14,MATCH(C315,$A$3:$A$14,0)))/(D315-C315),INDEX(G$3:G$14,MATCH(B315,$A$3:$A$14,0))),IF(E315=6,IF(ISERROR(MATCH(B315,$A$3:$A$14,0)),((B315-C315)*INDEX(H$3:H$14,MATCH(D315,$A$3:$A$14,0))+ABS(B315-D315)*INDEX(H$3:H$14,MATCH(C315,$A$3:$A$14,0)))/(D315-C315),INDEX(H$3:H$14,MATCH(B315,$A$3:$A$14,0))),IF(E315=7,IF(ISERROR(MATCH(B315,$A$3:$A$14,0)),((B315-C315)*INDEX(I$3:I$14,MATCH(D315,$A$3:$A$14,0))+ABS(B315-D315)*INDEX(I$3:I$14,MATCH(C315,$A$3:$A$14,0)))/(D315-C315),INDEX(I$3:I$14,MATCH(B315,$A$3:$A$14,0))),IF(E315=8,IF(ISERROR(MATCH(B315,$A$3:$A$14,0)),((B315-C315)*INDEX(J$3:J$14,MATCH(D315,$A$3:$A$14,0))+ABS(B315-D315)*INDEX(J$3:J$14,MATCH(C315,$A$3:$A$14,0)))/(D315-C315),INDEX(J$3:J$14,MATCH(B315,$A$3:$A$14,0))),IF(E315=9,IF(ISERROR(MATCH(B315,$A$3:$A$14,0)),((B315-C315)*INDEX(K$3:K$14,MATCH(D315,$A$3:$A$14,0))+ABS(B315-D315)*INDEX(K$3:K$14,MATCH(C315,$A$3:$A$14,0)))/(D315-C315),INDEX(K$3:K$14,MATCH(B315,$A$3:$A$14,0))),IF(E315=0,IF(ISERROR(MATCH(B315,$A$3:$A$14,0)),((B315-C315)*INDEX(L$3:L$14,MATCH(D315,$A$3:$A$14,0))+ABS(B315-D315)*INDEX(L$3:L$14,MATCH(C315,$A$3:$A$14,0)))/(D315-C315),INDEX(L$3:L$14,MATCH(B315,$A$3:$A$14,0))),"Kondensatoen zwischen 0 und 9"))))))))))</f>
        <v>0</v>
      </c>
    </row>
    <row r="316" spans="1:6">
      <c r="A316" s="12">
        <v>297</v>
      </c>
      <c r="B316">
        <f>Eingabe!D297</f>
        <v>0</v>
      </c>
      <c r="C316">
        <f t="array" ref="C316">MAX(IF($A$3:$A$14&lt;=B316,IF($A$3:$A$14&lt;&gt;"",$A$3:$A$14)))</f>
        <v>0</v>
      </c>
      <c r="D316">
        <f t="array" ref="D316">MIN(IF($A$3:$A$14&gt;=B316,IF($A$3:$A$14&lt;&gt;"",$A$3:$A$14)))</f>
        <v>0</v>
      </c>
      <c r="E316">
        <f>Eingabe!C297</f>
        <v>0</v>
      </c>
      <c r="F316">
        <f t="array" ref="F316">IF(E316=1,IF(ISERROR(MATCH(B316,$A$3:$A$14,0)),((B316-C316)*INDEX(C$3:C$14,MATCH(D316,$A$3:$A$14,0))+ABS(B316-D316)*INDEX(C$3:C$14,MATCH(C316,$A$3:$A$14,0)))/(D316-C316),INDEX(C$3:C$14,MATCH(B316,$A$3:$A$14,0))),IF(E316=2,IF(ISERROR(MATCH(B316,$A$3:$A$14,0)),((B316-C316)*INDEX(D$3:D$14,MATCH(D316,$A$3:$A$14,0))+ABS(B316-D316)*INDEX(D$3:D$14,MATCH(C316,$A$3:$A$14,0)))/(D316-C316),INDEX(D$3:D$14,MATCH(B316,$A$3:$A$14,0))),IF(E316=3,IF(ISERROR(MATCH(B316,$A$3:$A$14,0)),((B316-C316)*INDEX(E$3:E$14,MATCH(D316,$A$3:$A$14,0))+ABS(B316-D316)*INDEX(E$3:E$14,MATCH(C316,$A$3:$A$14,0)))/(D316-C316),INDEX(E$3:E$14,MATCH(B316,$A$3:$A$14,0))),IF(E316=4,IF(ISERROR(MATCH(B316,$A$3:$A$14,0)),((B316-C316)*INDEX(F$3:F$14,MATCH(D316,$A$3:$A$14,0))+ABS(B316-D316)*INDEX(F$3:F$14,MATCH(C316,$A$3:$A$14,0)))/(D316-C316),INDEX(F$3:F$14,MATCH(B316,$A$3:$A$14,0))),IF(E316=5,IF(ISERROR(MATCH(B316,$A$3:$A$14,0)),((B316-C316)*INDEX(G$3:G$14,MATCH(D316,$A$3:$A$14,0))+ABS(B316-D316)*INDEX(G$3:G$14,MATCH(C316,$A$3:$A$14,0)))/(D316-C316),INDEX(G$3:G$14,MATCH(B316,$A$3:$A$14,0))),IF(E316=6,IF(ISERROR(MATCH(B316,$A$3:$A$14,0)),((B316-C316)*INDEX(H$3:H$14,MATCH(D316,$A$3:$A$14,0))+ABS(B316-D316)*INDEX(H$3:H$14,MATCH(C316,$A$3:$A$14,0)))/(D316-C316),INDEX(H$3:H$14,MATCH(B316,$A$3:$A$14,0))),IF(E316=7,IF(ISERROR(MATCH(B316,$A$3:$A$14,0)),((B316-C316)*INDEX(I$3:I$14,MATCH(D316,$A$3:$A$14,0))+ABS(B316-D316)*INDEX(I$3:I$14,MATCH(C316,$A$3:$A$14,0)))/(D316-C316),INDEX(I$3:I$14,MATCH(B316,$A$3:$A$14,0))),IF(E316=8,IF(ISERROR(MATCH(B316,$A$3:$A$14,0)),((B316-C316)*INDEX(J$3:J$14,MATCH(D316,$A$3:$A$14,0))+ABS(B316-D316)*INDEX(J$3:J$14,MATCH(C316,$A$3:$A$14,0)))/(D316-C316),INDEX(J$3:J$14,MATCH(B316,$A$3:$A$14,0))),IF(E316=9,IF(ISERROR(MATCH(B316,$A$3:$A$14,0)),((B316-C316)*INDEX(K$3:K$14,MATCH(D316,$A$3:$A$14,0))+ABS(B316-D316)*INDEX(K$3:K$14,MATCH(C316,$A$3:$A$14,0)))/(D316-C316),INDEX(K$3:K$14,MATCH(B316,$A$3:$A$14,0))),IF(E316=0,IF(ISERROR(MATCH(B316,$A$3:$A$14,0)),((B316-C316)*INDEX(L$3:L$14,MATCH(D316,$A$3:$A$14,0))+ABS(B316-D316)*INDEX(L$3:L$14,MATCH(C316,$A$3:$A$14,0)))/(D316-C316),INDEX(L$3:L$14,MATCH(B316,$A$3:$A$14,0))),"Kondensatoen zwischen 0 und 9"))))))))))</f>
        <v>0</v>
      </c>
    </row>
    <row r="317" spans="1:6">
      <c r="A317" s="12">
        <v>298</v>
      </c>
      <c r="B317">
        <f>Eingabe!D298</f>
        <v>0</v>
      </c>
      <c r="C317">
        <f t="array" ref="C317">MAX(IF($A$3:$A$14&lt;=B317,IF($A$3:$A$14&lt;&gt;"",$A$3:$A$14)))</f>
        <v>0</v>
      </c>
      <c r="D317">
        <f t="array" ref="D317">MIN(IF($A$3:$A$14&gt;=B317,IF($A$3:$A$14&lt;&gt;"",$A$3:$A$14)))</f>
        <v>0</v>
      </c>
      <c r="E317">
        <f>Eingabe!C298</f>
        <v>0</v>
      </c>
      <c r="F317">
        <f t="array" ref="F317">IF(E317=1,IF(ISERROR(MATCH(B317,$A$3:$A$14,0)),((B317-C317)*INDEX(C$3:C$14,MATCH(D317,$A$3:$A$14,0))+ABS(B317-D317)*INDEX(C$3:C$14,MATCH(C317,$A$3:$A$14,0)))/(D317-C317),INDEX(C$3:C$14,MATCH(B317,$A$3:$A$14,0))),IF(E317=2,IF(ISERROR(MATCH(B317,$A$3:$A$14,0)),((B317-C317)*INDEX(D$3:D$14,MATCH(D317,$A$3:$A$14,0))+ABS(B317-D317)*INDEX(D$3:D$14,MATCH(C317,$A$3:$A$14,0)))/(D317-C317),INDEX(D$3:D$14,MATCH(B317,$A$3:$A$14,0))),IF(E317=3,IF(ISERROR(MATCH(B317,$A$3:$A$14,0)),((B317-C317)*INDEX(E$3:E$14,MATCH(D317,$A$3:$A$14,0))+ABS(B317-D317)*INDEX(E$3:E$14,MATCH(C317,$A$3:$A$14,0)))/(D317-C317),INDEX(E$3:E$14,MATCH(B317,$A$3:$A$14,0))),IF(E317=4,IF(ISERROR(MATCH(B317,$A$3:$A$14,0)),((B317-C317)*INDEX(F$3:F$14,MATCH(D317,$A$3:$A$14,0))+ABS(B317-D317)*INDEX(F$3:F$14,MATCH(C317,$A$3:$A$14,0)))/(D317-C317),INDEX(F$3:F$14,MATCH(B317,$A$3:$A$14,0))),IF(E317=5,IF(ISERROR(MATCH(B317,$A$3:$A$14,0)),((B317-C317)*INDEX(G$3:G$14,MATCH(D317,$A$3:$A$14,0))+ABS(B317-D317)*INDEX(G$3:G$14,MATCH(C317,$A$3:$A$14,0)))/(D317-C317),INDEX(G$3:G$14,MATCH(B317,$A$3:$A$14,0))),IF(E317=6,IF(ISERROR(MATCH(B317,$A$3:$A$14,0)),((B317-C317)*INDEX(H$3:H$14,MATCH(D317,$A$3:$A$14,0))+ABS(B317-D317)*INDEX(H$3:H$14,MATCH(C317,$A$3:$A$14,0)))/(D317-C317),INDEX(H$3:H$14,MATCH(B317,$A$3:$A$14,0))),IF(E317=7,IF(ISERROR(MATCH(B317,$A$3:$A$14,0)),((B317-C317)*INDEX(I$3:I$14,MATCH(D317,$A$3:$A$14,0))+ABS(B317-D317)*INDEX(I$3:I$14,MATCH(C317,$A$3:$A$14,0)))/(D317-C317),INDEX(I$3:I$14,MATCH(B317,$A$3:$A$14,0))),IF(E317=8,IF(ISERROR(MATCH(B317,$A$3:$A$14,0)),((B317-C317)*INDEX(J$3:J$14,MATCH(D317,$A$3:$A$14,0))+ABS(B317-D317)*INDEX(J$3:J$14,MATCH(C317,$A$3:$A$14,0)))/(D317-C317),INDEX(J$3:J$14,MATCH(B317,$A$3:$A$14,0))),IF(E317=9,IF(ISERROR(MATCH(B317,$A$3:$A$14,0)),((B317-C317)*INDEX(K$3:K$14,MATCH(D317,$A$3:$A$14,0))+ABS(B317-D317)*INDEX(K$3:K$14,MATCH(C317,$A$3:$A$14,0)))/(D317-C317),INDEX(K$3:K$14,MATCH(B317,$A$3:$A$14,0))),IF(E317=0,IF(ISERROR(MATCH(B317,$A$3:$A$14,0)),((B317-C317)*INDEX(L$3:L$14,MATCH(D317,$A$3:$A$14,0))+ABS(B317-D317)*INDEX(L$3:L$14,MATCH(C317,$A$3:$A$14,0)))/(D317-C317),INDEX(L$3:L$14,MATCH(B317,$A$3:$A$14,0))),"Kondensatoen zwischen 0 und 9"))))))))))</f>
        <v>0</v>
      </c>
    </row>
    <row r="318" spans="1:6">
      <c r="A318" s="12">
        <v>299</v>
      </c>
      <c r="B318">
        <f>Eingabe!D299</f>
        <v>0</v>
      </c>
      <c r="C318">
        <f t="array" ref="C318">MAX(IF($A$3:$A$14&lt;=B318,IF($A$3:$A$14&lt;&gt;"",$A$3:$A$14)))</f>
        <v>0</v>
      </c>
      <c r="D318">
        <f t="array" ref="D318">MIN(IF($A$3:$A$14&gt;=B318,IF($A$3:$A$14&lt;&gt;"",$A$3:$A$14)))</f>
        <v>0</v>
      </c>
      <c r="E318">
        <f>Eingabe!C299</f>
        <v>0</v>
      </c>
      <c r="F318">
        <f t="array" ref="F318">IF(E318=1,IF(ISERROR(MATCH(B318,$A$3:$A$14,0)),((B318-C318)*INDEX(C$3:C$14,MATCH(D318,$A$3:$A$14,0))+ABS(B318-D318)*INDEX(C$3:C$14,MATCH(C318,$A$3:$A$14,0)))/(D318-C318),INDEX(C$3:C$14,MATCH(B318,$A$3:$A$14,0))),IF(E318=2,IF(ISERROR(MATCH(B318,$A$3:$A$14,0)),((B318-C318)*INDEX(D$3:D$14,MATCH(D318,$A$3:$A$14,0))+ABS(B318-D318)*INDEX(D$3:D$14,MATCH(C318,$A$3:$A$14,0)))/(D318-C318),INDEX(D$3:D$14,MATCH(B318,$A$3:$A$14,0))),IF(E318=3,IF(ISERROR(MATCH(B318,$A$3:$A$14,0)),((B318-C318)*INDEX(E$3:E$14,MATCH(D318,$A$3:$A$14,0))+ABS(B318-D318)*INDEX(E$3:E$14,MATCH(C318,$A$3:$A$14,0)))/(D318-C318),INDEX(E$3:E$14,MATCH(B318,$A$3:$A$14,0))),IF(E318=4,IF(ISERROR(MATCH(B318,$A$3:$A$14,0)),((B318-C318)*INDEX(F$3:F$14,MATCH(D318,$A$3:$A$14,0))+ABS(B318-D318)*INDEX(F$3:F$14,MATCH(C318,$A$3:$A$14,0)))/(D318-C318),INDEX(F$3:F$14,MATCH(B318,$A$3:$A$14,0))),IF(E318=5,IF(ISERROR(MATCH(B318,$A$3:$A$14,0)),((B318-C318)*INDEX(G$3:G$14,MATCH(D318,$A$3:$A$14,0))+ABS(B318-D318)*INDEX(G$3:G$14,MATCH(C318,$A$3:$A$14,0)))/(D318-C318),INDEX(G$3:G$14,MATCH(B318,$A$3:$A$14,0))),IF(E318=6,IF(ISERROR(MATCH(B318,$A$3:$A$14,0)),((B318-C318)*INDEX(H$3:H$14,MATCH(D318,$A$3:$A$14,0))+ABS(B318-D318)*INDEX(H$3:H$14,MATCH(C318,$A$3:$A$14,0)))/(D318-C318),INDEX(H$3:H$14,MATCH(B318,$A$3:$A$14,0))),IF(E318=7,IF(ISERROR(MATCH(B318,$A$3:$A$14,0)),((B318-C318)*INDEX(I$3:I$14,MATCH(D318,$A$3:$A$14,0))+ABS(B318-D318)*INDEX(I$3:I$14,MATCH(C318,$A$3:$A$14,0)))/(D318-C318),INDEX(I$3:I$14,MATCH(B318,$A$3:$A$14,0))),IF(E318=8,IF(ISERROR(MATCH(B318,$A$3:$A$14,0)),((B318-C318)*INDEX(J$3:J$14,MATCH(D318,$A$3:$A$14,0))+ABS(B318-D318)*INDEX(J$3:J$14,MATCH(C318,$A$3:$A$14,0)))/(D318-C318),INDEX(J$3:J$14,MATCH(B318,$A$3:$A$14,0))),IF(E318=9,IF(ISERROR(MATCH(B318,$A$3:$A$14,0)),((B318-C318)*INDEX(K$3:K$14,MATCH(D318,$A$3:$A$14,0))+ABS(B318-D318)*INDEX(K$3:K$14,MATCH(C318,$A$3:$A$14,0)))/(D318-C318),INDEX(K$3:K$14,MATCH(B318,$A$3:$A$14,0))),IF(E318=0,IF(ISERROR(MATCH(B318,$A$3:$A$14,0)),((B318-C318)*INDEX(L$3:L$14,MATCH(D318,$A$3:$A$14,0))+ABS(B318-D318)*INDEX(L$3:L$14,MATCH(C318,$A$3:$A$14,0)))/(D318-C318),INDEX(L$3:L$14,MATCH(B318,$A$3:$A$14,0))),"Kondensatoen zwischen 0 und 9"))))))))))</f>
        <v>0</v>
      </c>
    </row>
    <row r="319" spans="1:6">
      <c r="A319" s="12">
        <v>300</v>
      </c>
      <c r="B319">
        <f>Eingabe!D300</f>
        <v>0</v>
      </c>
      <c r="C319">
        <f t="array" ref="C319">MAX(IF($A$3:$A$14&lt;=B319,IF($A$3:$A$14&lt;&gt;"",$A$3:$A$14)))</f>
        <v>0</v>
      </c>
      <c r="D319">
        <f t="array" ref="D319">MIN(IF($A$3:$A$14&gt;=B319,IF($A$3:$A$14&lt;&gt;"",$A$3:$A$14)))</f>
        <v>0</v>
      </c>
      <c r="E319">
        <f>Eingabe!C300</f>
        <v>0</v>
      </c>
      <c r="F319">
        <f t="array" ref="F319">IF(E319=1,IF(ISERROR(MATCH(B319,$A$3:$A$14,0)),((B319-C319)*INDEX(C$3:C$14,MATCH(D319,$A$3:$A$14,0))+ABS(B319-D319)*INDEX(C$3:C$14,MATCH(C319,$A$3:$A$14,0)))/(D319-C319),INDEX(C$3:C$14,MATCH(B319,$A$3:$A$14,0))),IF(E319=2,IF(ISERROR(MATCH(B319,$A$3:$A$14,0)),((B319-C319)*INDEX(D$3:D$14,MATCH(D319,$A$3:$A$14,0))+ABS(B319-D319)*INDEX(D$3:D$14,MATCH(C319,$A$3:$A$14,0)))/(D319-C319),INDEX(D$3:D$14,MATCH(B319,$A$3:$A$14,0))),IF(E319=3,IF(ISERROR(MATCH(B319,$A$3:$A$14,0)),((B319-C319)*INDEX(E$3:E$14,MATCH(D319,$A$3:$A$14,0))+ABS(B319-D319)*INDEX(E$3:E$14,MATCH(C319,$A$3:$A$14,0)))/(D319-C319),INDEX(E$3:E$14,MATCH(B319,$A$3:$A$14,0))),IF(E319=4,IF(ISERROR(MATCH(B319,$A$3:$A$14,0)),((B319-C319)*INDEX(F$3:F$14,MATCH(D319,$A$3:$A$14,0))+ABS(B319-D319)*INDEX(F$3:F$14,MATCH(C319,$A$3:$A$14,0)))/(D319-C319),INDEX(F$3:F$14,MATCH(B319,$A$3:$A$14,0))),IF(E319=5,IF(ISERROR(MATCH(B319,$A$3:$A$14,0)),((B319-C319)*INDEX(G$3:G$14,MATCH(D319,$A$3:$A$14,0))+ABS(B319-D319)*INDEX(G$3:G$14,MATCH(C319,$A$3:$A$14,0)))/(D319-C319),INDEX(G$3:G$14,MATCH(B319,$A$3:$A$14,0))),IF(E319=6,IF(ISERROR(MATCH(B319,$A$3:$A$14,0)),((B319-C319)*INDEX(H$3:H$14,MATCH(D319,$A$3:$A$14,0))+ABS(B319-D319)*INDEX(H$3:H$14,MATCH(C319,$A$3:$A$14,0)))/(D319-C319),INDEX(H$3:H$14,MATCH(B319,$A$3:$A$14,0))),IF(E319=7,IF(ISERROR(MATCH(B319,$A$3:$A$14,0)),((B319-C319)*INDEX(I$3:I$14,MATCH(D319,$A$3:$A$14,0))+ABS(B319-D319)*INDEX(I$3:I$14,MATCH(C319,$A$3:$A$14,0)))/(D319-C319),INDEX(I$3:I$14,MATCH(B319,$A$3:$A$14,0))),IF(E319=8,IF(ISERROR(MATCH(B319,$A$3:$A$14,0)),((B319-C319)*INDEX(J$3:J$14,MATCH(D319,$A$3:$A$14,0))+ABS(B319-D319)*INDEX(J$3:J$14,MATCH(C319,$A$3:$A$14,0)))/(D319-C319),INDEX(J$3:J$14,MATCH(B319,$A$3:$A$14,0))),IF(E319=9,IF(ISERROR(MATCH(B319,$A$3:$A$14,0)),((B319-C319)*INDEX(K$3:K$14,MATCH(D319,$A$3:$A$14,0))+ABS(B319-D319)*INDEX(K$3:K$14,MATCH(C319,$A$3:$A$14,0)))/(D319-C319),INDEX(K$3:K$14,MATCH(B319,$A$3:$A$14,0))),IF(E319=0,IF(ISERROR(MATCH(B319,$A$3:$A$14,0)),((B319-C319)*INDEX(L$3:L$14,MATCH(D319,$A$3:$A$14,0))+ABS(B319-D319)*INDEX(L$3:L$14,MATCH(C319,$A$3:$A$14,0)))/(D319-C319),INDEX(L$3:L$14,MATCH(B319,$A$3:$A$14,0))),"Kondensatoen zwischen 0 und 9"))))))))))</f>
        <v>0</v>
      </c>
    </row>
    <row r="320" spans="1:6">
      <c r="A320" s="12">
        <v>301</v>
      </c>
      <c r="B320">
        <f>Eingabe!D301</f>
        <v>0</v>
      </c>
      <c r="C320">
        <f t="array" ref="C320">MAX(IF($A$3:$A$14&lt;=B320,IF($A$3:$A$14&lt;&gt;"",$A$3:$A$14)))</f>
        <v>0</v>
      </c>
      <c r="D320">
        <f t="array" ref="D320">MIN(IF($A$3:$A$14&gt;=B320,IF($A$3:$A$14&lt;&gt;"",$A$3:$A$14)))</f>
        <v>0</v>
      </c>
      <c r="E320">
        <f>Eingabe!C301</f>
        <v>0</v>
      </c>
      <c r="F320">
        <f t="array" ref="F320">IF(E320=1,IF(ISERROR(MATCH(B320,$A$3:$A$14,0)),((B320-C320)*INDEX(C$3:C$14,MATCH(D320,$A$3:$A$14,0))+ABS(B320-D320)*INDEX(C$3:C$14,MATCH(C320,$A$3:$A$14,0)))/(D320-C320),INDEX(C$3:C$14,MATCH(B320,$A$3:$A$14,0))),IF(E320=2,IF(ISERROR(MATCH(B320,$A$3:$A$14,0)),((B320-C320)*INDEX(D$3:D$14,MATCH(D320,$A$3:$A$14,0))+ABS(B320-D320)*INDEX(D$3:D$14,MATCH(C320,$A$3:$A$14,0)))/(D320-C320),INDEX(D$3:D$14,MATCH(B320,$A$3:$A$14,0))),IF(E320=3,IF(ISERROR(MATCH(B320,$A$3:$A$14,0)),((B320-C320)*INDEX(E$3:E$14,MATCH(D320,$A$3:$A$14,0))+ABS(B320-D320)*INDEX(E$3:E$14,MATCH(C320,$A$3:$A$14,0)))/(D320-C320),INDEX(E$3:E$14,MATCH(B320,$A$3:$A$14,0))),IF(E320=4,IF(ISERROR(MATCH(B320,$A$3:$A$14,0)),((B320-C320)*INDEX(F$3:F$14,MATCH(D320,$A$3:$A$14,0))+ABS(B320-D320)*INDEX(F$3:F$14,MATCH(C320,$A$3:$A$14,0)))/(D320-C320),INDEX(F$3:F$14,MATCH(B320,$A$3:$A$14,0))),IF(E320=5,IF(ISERROR(MATCH(B320,$A$3:$A$14,0)),((B320-C320)*INDEX(G$3:G$14,MATCH(D320,$A$3:$A$14,0))+ABS(B320-D320)*INDEX(G$3:G$14,MATCH(C320,$A$3:$A$14,0)))/(D320-C320),INDEX(G$3:G$14,MATCH(B320,$A$3:$A$14,0))),IF(E320=6,IF(ISERROR(MATCH(B320,$A$3:$A$14,0)),((B320-C320)*INDEX(H$3:H$14,MATCH(D320,$A$3:$A$14,0))+ABS(B320-D320)*INDEX(H$3:H$14,MATCH(C320,$A$3:$A$14,0)))/(D320-C320),INDEX(H$3:H$14,MATCH(B320,$A$3:$A$14,0))),IF(E320=7,IF(ISERROR(MATCH(B320,$A$3:$A$14,0)),((B320-C320)*INDEX(I$3:I$14,MATCH(D320,$A$3:$A$14,0))+ABS(B320-D320)*INDEX(I$3:I$14,MATCH(C320,$A$3:$A$14,0)))/(D320-C320),INDEX(I$3:I$14,MATCH(B320,$A$3:$A$14,0))),IF(E320=8,IF(ISERROR(MATCH(B320,$A$3:$A$14,0)),((B320-C320)*INDEX(J$3:J$14,MATCH(D320,$A$3:$A$14,0))+ABS(B320-D320)*INDEX(J$3:J$14,MATCH(C320,$A$3:$A$14,0)))/(D320-C320),INDEX(J$3:J$14,MATCH(B320,$A$3:$A$14,0))),IF(E320=9,IF(ISERROR(MATCH(B320,$A$3:$A$14,0)),((B320-C320)*INDEX(K$3:K$14,MATCH(D320,$A$3:$A$14,0))+ABS(B320-D320)*INDEX(K$3:K$14,MATCH(C320,$A$3:$A$14,0)))/(D320-C320),INDEX(K$3:K$14,MATCH(B320,$A$3:$A$14,0))),IF(E320=0,IF(ISERROR(MATCH(B320,$A$3:$A$14,0)),((B320-C320)*INDEX(L$3:L$14,MATCH(D320,$A$3:$A$14,0))+ABS(B320-D320)*INDEX(L$3:L$14,MATCH(C320,$A$3:$A$14,0)))/(D320-C320),INDEX(L$3:L$14,MATCH(B320,$A$3:$A$14,0))),"Kondensatoen zwischen 0 und 9"))))))))))</f>
        <v>0</v>
      </c>
    </row>
    <row r="321" spans="1:6">
      <c r="A321" s="12">
        <v>302</v>
      </c>
      <c r="B321">
        <f>Eingabe!D302</f>
        <v>0</v>
      </c>
      <c r="C321">
        <f t="array" ref="C321">MAX(IF($A$3:$A$14&lt;=B321,IF($A$3:$A$14&lt;&gt;"",$A$3:$A$14)))</f>
        <v>0</v>
      </c>
      <c r="D321">
        <f t="array" ref="D321">MIN(IF($A$3:$A$14&gt;=B321,IF($A$3:$A$14&lt;&gt;"",$A$3:$A$14)))</f>
        <v>0</v>
      </c>
      <c r="E321">
        <f>Eingabe!C302</f>
        <v>0</v>
      </c>
      <c r="F321">
        <f t="array" ref="F321">IF(E321=1,IF(ISERROR(MATCH(B321,$A$3:$A$14,0)),((B321-C321)*INDEX(C$3:C$14,MATCH(D321,$A$3:$A$14,0))+ABS(B321-D321)*INDEX(C$3:C$14,MATCH(C321,$A$3:$A$14,0)))/(D321-C321),INDEX(C$3:C$14,MATCH(B321,$A$3:$A$14,0))),IF(E321=2,IF(ISERROR(MATCH(B321,$A$3:$A$14,0)),((B321-C321)*INDEX(D$3:D$14,MATCH(D321,$A$3:$A$14,0))+ABS(B321-D321)*INDEX(D$3:D$14,MATCH(C321,$A$3:$A$14,0)))/(D321-C321),INDEX(D$3:D$14,MATCH(B321,$A$3:$A$14,0))),IF(E321=3,IF(ISERROR(MATCH(B321,$A$3:$A$14,0)),((B321-C321)*INDEX(E$3:E$14,MATCH(D321,$A$3:$A$14,0))+ABS(B321-D321)*INDEX(E$3:E$14,MATCH(C321,$A$3:$A$14,0)))/(D321-C321),INDEX(E$3:E$14,MATCH(B321,$A$3:$A$14,0))),IF(E321=4,IF(ISERROR(MATCH(B321,$A$3:$A$14,0)),((B321-C321)*INDEX(F$3:F$14,MATCH(D321,$A$3:$A$14,0))+ABS(B321-D321)*INDEX(F$3:F$14,MATCH(C321,$A$3:$A$14,0)))/(D321-C321),INDEX(F$3:F$14,MATCH(B321,$A$3:$A$14,0))),IF(E321=5,IF(ISERROR(MATCH(B321,$A$3:$A$14,0)),((B321-C321)*INDEX(G$3:G$14,MATCH(D321,$A$3:$A$14,0))+ABS(B321-D321)*INDEX(G$3:G$14,MATCH(C321,$A$3:$A$14,0)))/(D321-C321),INDEX(G$3:G$14,MATCH(B321,$A$3:$A$14,0))),IF(E321=6,IF(ISERROR(MATCH(B321,$A$3:$A$14,0)),((B321-C321)*INDEX(H$3:H$14,MATCH(D321,$A$3:$A$14,0))+ABS(B321-D321)*INDEX(H$3:H$14,MATCH(C321,$A$3:$A$14,0)))/(D321-C321),INDEX(H$3:H$14,MATCH(B321,$A$3:$A$14,0))),IF(E321=7,IF(ISERROR(MATCH(B321,$A$3:$A$14,0)),((B321-C321)*INDEX(I$3:I$14,MATCH(D321,$A$3:$A$14,0))+ABS(B321-D321)*INDEX(I$3:I$14,MATCH(C321,$A$3:$A$14,0)))/(D321-C321),INDEX(I$3:I$14,MATCH(B321,$A$3:$A$14,0))),IF(E321=8,IF(ISERROR(MATCH(B321,$A$3:$A$14,0)),((B321-C321)*INDEX(J$3:J$14,MATCH(D321,$A$3:$A$14,0))+ABS(B321-D321)*INDEX(J$3:J$14,MATCH(C321,$A$3:$A$14,0)))/(D321-C321),INDEX(J$3:J$14,MATCH(B321,$A$3:$A$14,0))),IF(E321=9,IF(ISERROR(MATCH(B321,$A$3:$A$14,0)),((B321-C321)*INDEX(K$3:K$14,MATCH(D321,$A$3:$A$14,0))+ABS(B321-D321)*INDEX(K$3:K$14,MATCH(C321,$A$3:$A$14,0)))/(D321-C321),INDEX(K$3:K$14,MATCH(B321,$A$3:$A$14,0))),IF(E321=0,IF(ISERROR(MATCH(B321,$A$3:$A$14,0)),((B321-C321)*INDEX(L$3:L$14,MATCH(D321,$A$3:$A$14,0))+ABS(B321-D321)*INDEX(L$3:L$14,MATCH(C321,$A$3:$A$14,0)))/(D321-C321),INDEX(L$3:L$14,MATCH(B321,$A$3:$A$14,0))),"Kondensatoen zwischen 0 und 9"))))))))))</f>
        <v>0</v>
      </c>
    </row>
    <row r="322" spans="1:6">
      <c r="A322" s="12">
        <v>303</v>
      </c>
      <c r="B322">
        <f>Eingabe!D303</f>
        <v>0</v>
      </c>
      <c r="C322">
        <f t="array" ref="C322">MAX(IF($A$3:$A$14&lt;=B322,IF($A$3:$A$14&lt;&gt;"",$A$3:$A$14)))</f>
        <v>0</v>
      </c>
      <c r="D322">
        <f t="array" ref="D322">MIN(IF($A$3:$A$14&gt;=B322,IF($A$3:$A$14&lt;&gt;"",$A$3:$A$14)))</f>
        <v>0</v>
      </c>
      <c r="E322">
        <f>Eingabe!C303</f>
        <v>0</v>
      </c>
      <c r="F322">
        <f t="array" ref="F322">IF(E322=1,IF(ISERROR(MATCH(B322,$A$3:$A$14,0)),((B322-C322)*INDEX(C$3:C$14,MATCH(D322,$A$3:$A$14,0))+ABS(B322-D322)*INDEX(C$3:C$14,MATCH(C322,$A$3:$A$14,0)))/(D322-C322),INDEX(C$3:C$14,MATCH(B322,$A$3:$A$14,0))),IF(E322=2,IF(ISERROR(MATCH(B322,$A$3:$A$14,0)),((B322-C322)*INDEX(D$3:D$14,MATCH(D322,$A$3:$A$14,0))+ABS(B322-D322)*INDEX(D$3:D$14,MATCH(C322,$A$3:$A$14,0)))/(D322-C322),INDEX(D$3:D$14,MATCH(B322,$A$3:$A$14,0))),IF(E322=3,IF(ISERROR(MATCH(B322,$A$3:$A$14,0)),((B322-C322)*INDEX(E$3:E$14,MATCH(D322,$A$3:$A$14,0))+ABS(B322-D322)*INDEX(E$3:E$14,MATCH(C322,$A$3:$A$14,0)))/(D322-C322),INDEX(E$3:E$14,MATCH(B322,$A$3:$A$14,0))),IF(E322=4,IF(ISERROR(MATCH(B322,$A$3:$A$14,0)),((B322-C322)*INDEX(F$3:F$14,MATCH(D322,$A$3:$A$14,0))+ABS(B322-D322)*INDEX(F$3:F$14,MATCH(C322,$A$3:$A$14,0)))/(D322-C322),INDEX(F$3:F$14,MATCH(B322,$A$3:$A$14,0))),IF(E322=5,IF(ISERROR(MATCH(B322,$A$3:$A$14,0)),((B322-C322)*INDEX(G$3:G$14,MATCH(D322,$A$3:$A$14,0))+ABS(B322-D322)*INDEX(G$3:G$14,MATCH(C322,$A$3:$A$14,0)))/(D322-C322),INDEX(G$3:G$14,MATCH(B322,$A$3:$A$14,0))),IF(E322=6,IF(ISERROR(MATCH(B322,$A$3:$A$14,0)),((B322-C322)*INDEX(H$3:H$14,MATCH(D322,$A$3:$A$14,0))+ABS(B322-D322)*INDEX(H$3:H$14,MATCH(C322,$A$3:$A$14,0)))/(D322-C322),INDEX(H$3:H$14,MATCH(B322,$A$3:$A$14,0))),IF(E322=7,IF(ISERROR(MATCH(B322,$A$3:$A$14,0)),((B322-C322)*INDEX(I$3:I$14,MATCH(D322,$A$3:$A$14,0))+ABS(B322-D322)*INDEX(I$3:I$14,MATCH(C322,$A$3:$A$14,0)))/(D322-C322),INDEX(I$3:I$14,MATCH(B322,$A$3:$A$14,0))),IF(E322=8,IF(ISERROR(MATCH(B322,$A$3:$A$14,0)),((B322-C322)*INDEX(J$3:J$14,MATCH(D322,$A$3:$A$14,0))+ABS(B322-D322)*INDEX(J$3:J$14,MATCH(C322,$A$3:$A$14,0)))/(D322-C322),INDEX(J$3:J$14,MATCH(B322,$A$3:$A$14,0))),IF(E322=9,IF(ISERROR(MATCH(B322,$A$3:$A$14,0)),((B322-C322)*INDEX(K$3:K$14,MATCH(D322,$A$3:$A$14,0))+ABS(B322-D322)*INDEX(K$3:K$14,MATCH(C322,$A$3:$A$14,0)))/(D322-C322),INDEX(K$3:K$14,MATCH(B322,$A$3:$A$14,0))),IF(E322=0,IF(ISERROR(MATCH(B322,$A$3:$A$14,0)),((B322-C322)*INDEX(L$3:L$14,MATCH(D322,$A$3:$A$14,0))+ABS(B322-D322)*INDEX(L$3:L$14,MATCH(C322,$A$3:$A$14,0)))/(D322-C322),INDEX(L$3:L$14,MATCH(B322,$A$3:$A$14,0))),"Kondensatoen zwischen 0 und 9"))))))))))</f>
        <v>0</v>
      </c>
    </row>
    <row r="323" spans="1:6">
      <c r="A323" s="12">
        <v>304</v>
      </c>
      <c r="B323">
        <f>Eingabe!D304</f>
        <v>0</v>
      </c>
      <c r="C323">
        <f t="array" ref="C323">MAX(IF($A$3:$A$14&lt;=B323,IF($A$3:$A$14&lt;&gt;"",$A$3:$A$14)))</f>
        <v>0</v>
      </c>
      <c r="D323">
        <f t="array" ref="D323">MIN(IF($A$3:$A$14&gt;=B323,IF($A$3:$A$14&lt;&gt;"",$A$3:$A$14)))</f>
        <v>0</v>
      </c>
      <c r="E323">
        <f>Eingabe!C304</f>
        <v>0</v>
      </c>
      <c r="F323">
        <f t="array" ref="F323">IF(E323=1,IF(ISERROR(MATCH(B323,$A$3:$A$14,0)),((B323-C323)*INDEX(C$3:C$14,MATCH(D323,$A$3:$A$14,0))+ABS(B323-D323)*INDEX(C$3:C$14,MATCH(C323,$A$3:$A$14,0)))/(D323-C323),INDEX(C$3:C$14,MATCH(B323,$A$3:$A$14,0))),IF(E323=2,IF(ISERROR(MATCH(B323,$A$3:$A$14,0)),((B323-C323)*INDEX(D$3:D$14,MATCH(D323,$A$3:$A$14,0))+ABS(B323-D323)*INDEX(D$3:D$14,MATCH(C323,$A$3:$A$14,0)))/(D323-C323),INDEX(D$3:D$14,MATCH(B323,$A$3:$A$14,0))),IF(E323=3,IF(ISERROR(MATCH(B323,$A$3:$A$14,0)),((B323-C323)*INDEX(E$3:E$14,MATCH(D323,$A$3:$A$14,0))+ABS(B323-D323)*INDEX(E$3:E$14,MATCH(C323,$A$3:$A$14,0)))/(D323-C323),INDEX(E$3:E$14,MATCH(B323,$A$3:$A$14,0))),IF(E323=4,IF(ISERROR(MATCH(B323,$A$3:$A$14,0)),((B323-C323)*INDEX(F$3:F$14,MATCH(D323,$A$3:$A$14,0))+ABS(B323-D323)*INDEX(F$3:F$14,MATCH(C323,$A$3:$A$14,0)))/(D323-C323),INDEX(F$3:F$14,MATCH(B323,$A$3:$A$14,0))),IF(E323=5,IF(ISERROR(MATCH(B323,$A$3:$A$14,0)),((B323-C323)*INDEX(G$3:G$14,MATCH(D323,$A$3:$A$14,0))+ABS(B323-D323)*INDEX(G$3:G$14,MATCH(C323,$A$3:$A$14,0)))/(D323-C323),INDEX(G$3:G$14,MATCH(B323,$A$3:$A$14,0))),IF(E323=6,IF(ISERROR(MATCH(B323,$A$3:$A$14,0)),((B323-C323)*INDEX(H$3:H$14,MATCH(D323,$A$3:$A$14,0))+ABS(B323-D323)*INDEX(H$3:H$14,MATCH(C323,$A$3:$A$14,0)))/(D323-C323),INDEX(H$3:H$14,MATCH(B323,$A$3:$A$14,0))),IF(E323=7,IF(ISERROR(MATCH(B323,$A$3:$A$14,0)),((B323-C323)*INDEX(I$3:I$14,MATCH(D323,$A$3:$A$14,0))+ABS(B323-D323)*INDEX(I$3:I$14,MATCH(C323,$A$3:$A$14,0)))/(D323-C323),INDEX(I$3:I$14,MATCH(B323,$A$3:$A$14,0))),IF(E323=8,IF(ISERROR(MATCH(B323,$A$3:$A$14,0)),((B323-C323)*INDEX(J$3:J$14,MATCH(D323,$A$3:$A$14,0))+ABS(B323-D323)*INDEX(J$3:J$14,MATCH(C323,$A$3:$A$14,0)))/(D323-C323),INDEX(J$3:J$14,MATCH(B323,$A$3:$A$14,0))),IF(E323=9,IF(ISERROR(MATCH(B323,$A$3:$A$14,0)),((B323-C323)*INDEX(K$3:K$14,MATCH(D323,$A$3:$A$14,0))+ABS(B323-D323)*INDEX(K$3:K$14,MATCH(C323,$A$3:$A$14,0)))/(D323-C323),INDEX(K$3:K$14,MATCH(B323,$A$3:$A$14,0))),IF(E323=0,IF(ISERROR(MATCH(B323,$A$3:$A$14,0)),((B323-C323)*INDEX(L$3:L$14,MATCH(D323,$A$3:$A$14,0))+ABS(B323-D323)*INDEX(L$3:L$14,MATCH(C323,$A$3:$A$14,0)))/(D323-C323),INDEX(L$3:L$14,MATCH(B323,$A$3:$A$14,0))),"Kondensatoen zwischen 0 und 9"))))))))))</f>
        <v>0</v>
      </c>
    </row>
    <row r="324" spans="1:6">
      <c r="A324" s="12">
        <v>305</v>
      </c>
      <c r="B324">
        <f>Eingabe!D305</f>
        <v>0</v>
      </c>
      <c r="C324">
        <f t="array" ref="C324">MAX(IF($A$3:$A$14&lt;=B324,IF($A$3:$A$14&lt;&gt;"",$A$3:$A$14)))</f>
        <v>0</v>
      </c>
      <c r="D324">
        <f t="array" ref="D324">MIN(IF($A$3:$A$14&gt;=B324,IF($A$3:$A$14&lt;&gt;"",$A$3:$A$14)))</f>
        <v>0</v>
      </c>
      <c r="E324">
        <f>Eingabe!C305</f>
        <v>0</v>
      </c>
      <c r="F324">
        <f t="array" ref="F324">IF(E324=1,IF(ISERROR(MATCH(B324,$A$3:$A$14,0)),((B324-C324)*INDEX(C$3:C$14,MATCH(D324,$A$3:$A$14,0))+ABS(B324-D324)*INDEX(C$3:C$14,MATCH(C324,$A$3:$A$14,0)))/(D324-C324),INDEX(C$3:C$14,MATCH(B324,$A$3:$A$14,0))),IF(E324=2,IF(ISERROR(MATCH(B324,$A$3:$A$14,0)),((B324-C324)*INDEX(D$3:D$14,MATCH(D324,$A$3:$A$14,0))+ABS(B324-D324)*INDEX(D$3:D$14,MATCH(C324,$A$3:$A$14,0)))/(D324-C324),INDEX(D$3:D$14,MATCH(B324,$A$3:$A$14,0))),IF(E324=3,IF(ISERROR(MATCH(B324,$A$3:$A$14,0)),((B324-C324)*INDEX(E$3:E$14,MATCH(D324,$A$3:$A$14,0))+ABS(B324-D324)*INDEX(E$3:E$14,MATCH(C324,$A$3:$A$14,0)))/(D324-C324),INDEX(E$3:E$14,MATCH(B324,$A$3:$A$14,0))),IF(E324=4,IF(ISERROR(MATCH(B324,$A$3:$A$14,0)),((B324-C324)*INDEX(F$3:F$14,MATCH(D324,$A$3:$A$14,0))+ABS(B324-D324)*INDEX(F$3:F$14,MATCH(C324,$A$3:$A$14,0)))/(D324-C324),INDEX(F$3:F$14,MATCH(B324,$A$3:$A$14,0))),IF(E324=5,IF(ISERROR(MATCH(B324,$A$3:$A$14,0)),((B324-C324)*INDEX(G$3:G$14,MATCH(D324,$A$3:$A$14,0))+ABS(B324-D324)*INDEX(G$3:G$14,MATCH(C324,$A$3:$A$14,0)))/(D324-C324),INDEX(G$3:G$14,MATCH(B324,$A$3:$A$14,0))),IF(E324=6,IF(ISERROR(MATCH(B324,$A$3:$A$14,0)),((B324-C324)*INDEX(H$3:H$14,MATCH(D324,$A$3:$A$14,0))+ABS(B324-D324)*INDEX(H$3:H$14,MATCH(C324,$A$3:$A$14,0)))/(D324-C324),INDEX(H$3:H$14,MATCH(B324,$A$3:$A$14,0))),IF(E324=7,IF(ISERROR(MATCH(B324,$A$3:$A$14,0)),((B324-C324)*INDEX(I$3:I$14,MATCH(D324,$A$3:$A$14,0))+ABS(B324-D324)*INDEX(I$3:I$14,MATCH(C324,$A$3:$A$14,0)))/(D324-C324),INDEX(I$3:I$14,MATCH(B324,$A$3:$A$14,0))),IF(E324=8,IF(ISERROR(MATCH(B324,$A$3:$A$14,0)),((B324-C324)*INDEX(J$3:J$14,MATCH(D324,$A$3:$A$14,0))+ABS(B324-D324)*INDEX(J$3:J$14,MATCH(C324,$A$3:$A$14,0)))/(D324-C324),INDEX(J$3:J$14,MATCH(B324,$A$3:$A$14,0))),IF(E324=9,IF(ISERROR(MATCH(B324,$A$3:$A$14,0)),((B324-C324)*INDEX(K$3:K$14,MATCH(D324,$A$3:$A$14,0))+ABS(B324-D324)*INDEX(K$3:K$14,MATCH(C324,$A$3:$A$14,0)))/(D324-C324),INDEX(K$3:K$14,MATCH(B324,$A$3:$A$14,0))),IF(E324=0,IF(ISERROR(MATCH(B324,$A$3:$A$14,0)),((B324-C324)*INDEX(L$3:L$14,MATCH(D324,$A$3:$A$14,0))+ABS(B324-D324)*INDEX(L$3:L$14,MATCH(C324,$A$3:$A$14,0)))/(D324-C324),INDEX(L$3:L$14,MATCH(B324,$A$3:$A$14,0))),"Kondensatoen zwischen 0 und 9"))))))))))</f>
        <v>0</v>
      </c>
    </row>
    <row r="325" spans="1:6">
      <c r="A325" s="12">
        <v>306</v>
      </c>
      <c r="B325">
        <f>Eingabe!D306</f>
        <v>0</v>
      </c>
      <c r="C325">
        <f t="array" ref="C325">MAX(IF($A$3:$A$14&lt;=B325,IF($A$3:$A$14&lt;&gt;"",$A$3:$A$14)))</f>
        <v>0</v>
      </c>
      <c r="D325">
        <f t="array" ref="D325">MIN(IF($A$3:$A$14&gt;=B325,IF($A$3:$A$14&lt;&gt;"",$A$3:$A$14)))</f>
        <v>0</v>
      </c>
      <c r="E325">
        <f>Eingabe!C306</f>
        <v>0</v>
      </c>
      <c r="F325">
        <f t="array" ref="F325">IF(E325=1,IF(ISERROR(MATCH(B325,$A$3:$A$14,0)),((B325-C325)*INDEX(C$3:C$14,MATCH(D325,$A$3:$A$14,0))+ABS(B325-D325)*INDEX(C$3:C$14,MATCH(C325,$A$3:$A$14,0)))/(D325-C325),INDEX(C$3:C$14,MATCH(B325,$A$3:$A$14,0))),IF(E325=2,IF(ISERROR(MATCH(B325,$A$3:$A$14,0)),((B325-C325)*INDEX(D$3:D$14,MATCH(D325,$A$3:$A$14,0))+ABS(B325-D325)*INDEX(D$3:D$14,MATCH(C325,$A$3:$A$14,0)))/(D325-C325),INDEX(D$3:D$14,MATCH(B325,$A$3:$A$14,0))),IF(E325=3,IF(ISERROR(MATCH(B325,$A$3:$A$14,0)),((B325-C325)*INDEX(E$3:E$14,MATCH(D325,$A$3:$A$14,0))+ABS(B325-D325)*INDEX(E$3:E$14,MATCH(C325,$A$3:$A$14,0)))/(D325-C325),INDEX(E$3:E$14,MATCH(B325,$A$3:$A$14,0))),IF(E325=4,IF(ISERROR(MATCH(B325,$A$3:$A$14,0)),((B325-C325)*INDEX(F$3:F$14,MATCH(D325,$A$3:$A$14,0))+ABS(B325-D325)*INDEX(F$3:F$14,MATCH(C325,$A$3:$A$14,0)))/(D325-C325),INDEX(F$3:F$14,MATCH(B325,$A$3:$A$14,0))),IF(E325=5,IF(ISERROR(MATCH(B325,$A$3:$A$14,0)),((B325-C325)*INDEX(G$3:G$14,MATCH(D325,$A$3:$A$14,0))+ABS(B325-D325)*INDEX(G$3:G$14,MATCH(C325,$A$3:$A$14,0)))/(D325-C325),INDEX(G$3:G$14,MATCH(B325,$A$3:$A$14,0))),IF(E325=6,IF(ISERROR(MATCH(B325,$A$3:$A$14,0)),((B325-C325)*INDEX(H$3:H$14,MATCH(D325,$A$3:$A$14,0))+ABS(B325-D325)*INDEX(H$3:H$14,MATCH(C325,$A$3:$A$14,0)))/(D325-C325),INDEX(H$3:H$14,MATCH(B325,$A$3:$A$14,0))),IF(E325=7,IF(ISERROR(MATCH(B325,$A$3:$A$14,0)),((B325-C325)*INDEX(I$3:I$14,MATCH(D325,$A$3:$A$14,0))+ABS(B325-D325)*INDEX(I$3:I$14,MATCH(C325,$A$3:$A$14,0)))/(D325-C325),INDEX(I$3:I$14,MATCH(B325,$A$3:$A$14,0))),IF(E325=8,IF(ISERROR(MATCH(B325,$A$3:$A$14,0)),((B325-C325)*INDEX(J$3:J$14,MATCH(D325,$A$3:$A$14,0))+ABS(B325-D325)*INDEX(J$3:J$14,MATCH(C325,$A$3:$A$14,0)))/(D325-C325),INDEX(J$3:J$14,MATCH(B325,$A$3:$A$14,0))),IF(E325=9,IF(ISERROR(MATCH(B325,$A$3:$A$14,0)),((B325-C325)*INDEX(K$3:K$14,MATCH(D325,$A$3:$A$14,0))+ABS(B325-D325)*INDEX(K$3:K$14,MATCH(C325,$A$3:$A$14,0)))/(D325-C325),INDEX(K$3:K$14,MATCH(B325,$A$3:$A$14,0))),IF(E325=0,IF(ISERROR(MATCH(B325,$A$3:$A$14,0)),((B325-C325)*INDEX(L$3:L$14,MATCH(D325,$A$3:$A$14,0))+ABS(B325-D325)*INDEX(L$3:L$14,MATCH(C325,$A$3:$A$14,0)))/(D325-C325),INDEX(L$3:L$14,MATCH(B325,$A$3:$A$14,0))),"Kondensatoen zwischen 0 und 9"))))))))))</f>
        <v>0</v>
      </c>
    </row>
    <row r="326" spans="1:6">
      <c r="A326" s="12">
        <v>307</v>
      </c>
      <c r="B326">
        <f>Eingabe!D307</f>
        <v>0</v>
      </c>
      <c r="C326">
        <f t="array" ref="C326">MAX(IF($A$3:$A$14&lt;=B326,IF($A$3:$A$14&lt;&gt;"",$A$3:$A$14)))</f>
        <v>0</v>
      </c>
      <c r="D326">
        <f t="array" ref="D326">MIN(IF($A$3:$A$14&gt;=B326,IF($A$3:$A$14&lt;&gt;"",$A$3:$A$14)))</f>
        <v>0</v>
      </c>
      <c r="E326">
        <f>Eingabe!C307</f>
        <v>0</v>
      </c>
      <c r="F326">
        <f t="array" ref="F326">IF(E326=1,IF(ISERROR(MATCH(B326,$A$3:$A$14,0)),((B326-C326)*INDEX(C$3:C$14,MATCH(D326,$A$3:$A$14,0))+ABS(B326-D326)*INDEX(C$3:C$14,MATCH(C326,$A$3:$A$14,0)))/(D326-C326),INDEX(C$3:C$14,MATCH(B326,$A$3:$A$14,0))),IF(E326=2,IF(ISERROR(MATCH(B326,$A$3:$A$14,0)),((B326-C326)*INDEX(D$3:D$14,MATCH(D326,$A$3:$A$14,0))+ABS(B326-D326)*INDEX(D$3:D$14,MATCH(C326,$A$3:$A$14,0)))/(D326-C326),INDEX(D$3:D$14,MATCH(B326,$A$3:$A$14,0))),IF(E326=3,IF(ISERROR(MATCH(B326,$A$3:$A$14,0)),((B326-C326)*INDEX(E$3:E$14,MATCH(D326,$A$3:$A$14,0))+ABS(B326-D326)*INDEX(E$3:E$14,MATCH(C326,$A$3:$A$14,0)))/(D326-C326),INDEX(E$3:E$14,MATCH(B326,$A$3:$A$14,0))),IF(E326=4,IF(ISERROR(MATCH(B326,$A$3:$A$14,0)),((B326-C326)*INDEX(F$3:F$14,MATCH(D326,$A$3:$A$14,0))+ABS(B326-D326)*INDEX(F$3:F$14,MATCH(C326,$A$3:$A$14,0)))/(D326-C326),INDEX(F$3:F$14,MATCH(B326,$A$3:$A$14,0))),IF(E326=5,IF(ISERROR(MATCH(B326,$A$3:$A$14,0)),((B326-C326)*INDEX(G$3:G$14,MATCH(D326,$A$3:$A$14,0))+ABS(B326-D326)*INDEX(G$3:G$14,MATCH(C326,$A$3:$A$14,0)))/(D326-C326),INDEX(G$3:G$14,MATCH(B326,$A$3:$A$14,0))),IF(E326=6,IF(ISERROR(MATCH(B326,$A$3:$A$14,0)),((B326-C326)*INDEX(H$3:H$14,MATCH(D326,$A$3:$A$14,0))+ABS(B326-D326)*INDEX(H$3:H$14,MATCH(C326,$A$3:$A$14,0)))/(D326-C326),INDEX(H$3:H$14,MATCH(B326,$A$3:$A$14,0))),IF(E326=7,IF(ISERROR(MATCH(B326,$A$3:$A$14,0)),((B326-C326)*INDEX(I$3:I$14,MATCH(D326,$A$3:$A$14,0))+ABS(B326-D326)*INDEX(I$3:I$14,MATCH(C326,$A$3:$A$14,0)))/(D326-C326),INDEX(I$3:I$14,MATCH(B326,$A$3:$A$14,0))),IF(E326=8,IF(ISERROR(MATCH(B326,$A$3:$A$14,0)),((B326-C326)*INDEX(J$3:J$14,MATCH(D326,$A$3:$A$14,0))+ABS(B326-D326)*INDEX(J$3:J$14,MATCH(C326,$A$3:$A$14,0)))/(D326-C326),INDEX(J$3:J$14,MATCH(B326,$A$3:$A$14,0))),IF(E326=9,IF(ISERROR(MATCH(B326,$A$3:$A$14,0)),((B326-C326)*INDEX(K$3:K$14,MATCH(D326,$A$3:$A$14,0))+ABS(B326-D326)*INDEX(K$3:K$14,MATCH(C326,$A$3:$A$14,0)))/(D326-C326),INDEX(K$3:K$14,MATCH(B326,$A$3:$A$14,0))),IF(E326=0,IF(ISERROR(MATCH(B326,$A$3:$A$14,0)),((B326-C326)*INDEX(L$3:L$14,MATCH(D326,$A$3:$A$14,0))+ABS(B326-D326)*INDEX(L$3:L$14,MATCH(C326,$A$3:$A$14,0)))/(D326-C326),INDEX(L$3:L$14,MATCH(B326,$A$3:$A$14,0))),"Kondensatoen zwischen 0 und 9"))))))))))</f>
        <v>0</v>
      </c>
    </row>
    <row r="327" spans="1:6">
      <c r="A327" s="12">
        <v>308</v>
      </c>
      <c r="B327">
        <f>Eingabe!D308</f>
        <v>0</v>
      </c>
      <c r="C327">
        <f t="array" ref="C327">MAX(IF($A$3:$A$14&lt;=B327,IF($A$3:$A$14&lt;&gt;"",$A$3:$A$14)))</f>
        <v>0</v>
      </c>
      <c r="D327">
        <f t="array" ref="D327">MIN(IF($A$3:$A$14&gt;=B327,IF($A$3:$A$14&lt;&gt;"",$A$3:$A$14)))</f>
        <v>0</v>
      </c>
      <c r="E327">
        <f>Eingabe!C308</f>
        <v>0</v>
      </c>
      <c r="F327">
        <f t="array" ref="F327">IF(E327=1,IF(ISERROR(MATCH(B327,$A$3:$A$14,0)),((B327-C327)*INDEX(C$3:C$14,MATCH(D327,$A$3:$A$14,0))+ABS(B327-D327)*INDEX(C$3:C$14,MATCH(C327,$A$3:$A$14,0)))/(D327-C327),INDEX(C$3:C$14,MATCH(B327,$A$3:$A$14,0))),IF(E327=2,IF(ISERROR(MATCH(B327,$A$3:$A$14,0)),((B327-C327)*INDEX(D$3:D$14,MATCH(D327,$A$3:$A$14,0))+ABS(B327-D327)*INDEX(D$3:D$14,MATCH(C327,$A$3:$A$14,0)))/(D327-C327),INDEX(D$3:D$14,MATCH(B327,$A$3:$A$14,0))),IF(E327=3,IF(ISERROR(MATCH(B327,$A$3:$A$14,0)),((B327-C327)*INDEX(E$3:E$14,MATCH(D327,$A$3:$A$14,0))+ABS(B327-D327)*INDEX(E$3:E$14,MATCH(C327,$A$3:$A$14,0)))/(D327-C327),INDEX(E$3:E$14,MATCH(B327,$A$3:$A$14,0))),IF(E327=4,IF(ISERROR(MATCH(B327,$A$3:$A$14,0)),((B327-C327)*INDEX(F$3:F$14,MATCH(D327,$A$3:$A$14,0))+ABS(B327-D327)*INDEX(F$3:F$14,MATCH(C327,$A$3:$A$14,0)))/(D327-C327),INDEX(F$3:F$14,MATCH(B327,$A$3:$A$14,0))),IF(E327=5,IF(ISERROR(MATCH(B327,$A$3:$A$14,0)),((B327-C327)*INDEX(G$3:G$14,MATCH(D327,$A$3:$A$14,0))+ABS(B327-D327)*INDEX(G$3:G$14,MATCH(C327,$A$3:$A$14,0)))/(D327-C327),INDEX(G$3:G$14,MATCH(B327,$A$3:$A$14,0))),IF(E327=6,IF(ISERROR(MATCH(B327,$A$3:$A$14,0)),((B327-C327)*INDEX(H$3:H$14,MATCH(D327,$A$3:$A$14,0))+ABS(B327-D327)*INDEX(H$3:H$14,MATCH(C327,$A$3:$A$14,0)))/(D327-C327),INDEX(H$3:H$14,MATCH(B327,$A$3:$A$14,0))),IF(E327=7,IF(ISERROR(MATCH(B327,$A$3:$A$14,0)),((B327-C327)*INDEX(I$3:I$14,MATCH(D327,$A$3:$A$14,0))+ABS(B327-D327)*INDEX(I$3:I$14,MATCH(C327,$A$3:$A$14,0)))/(D327-C327),INDEX(I$3:I$14,MATCH(B327,$A$3:$A$14,0))),IF(E327=8,IF(ISERROR(MATCH(B327,$A$3:$A$14,0)),((B327-C327)*INDEX(J$3:J$14,MATCH(D327,$A$3:$A$14,0))+ABS(B327-D327)*INDEX(J$3:J$14,MATCH(C327,$A$3:$A$14,0)))/(D327-C327),INDEX(J$3:J$14,MATCH(B327,$A$3:$A$14,0))),IF(E327=9,IF(ISERROR(MATCH(B327,$A$3:$A$14,0)),((B327-C327)*INDEX(K$3:K$14,MATCH(D327,$A$3:$A$14,0))+ABS(B327-D327)*INDEX(K$3:K$14,MATCH(C327,$A$3:$A$14,0)))/(D327-C327),INDEX(K$3:K$14,MATCH(B327,$A$3:$A$14,0))),IF(E327=0,IF(ISERROR(MATCH(B327,$A$3:$A$14,0)),((B327-C327)*INDEX(L$3:L$14,MATCH(D327,$A$3:$A$14,0))+ABS(B327-D327)*INDEX(L$3:L$14,MATCH(C327,$A$3:$A$14,0)))/(D327-C327),INDEX(L$3:L$14,MATCH(B327,$A$3:$A$14,0))),"Kondensatoen zwischen 0 und 9"))))))))))</f>
        <v>0</v>
      </c>
    </row>
    <row r="328" spans="1:6">
      <c r="A328" s="12">
        <v>309</v>
      </c>
      <c r="B328">
        <f>Eingabe!D309</f>
        <v>0</v>
      </c>
      <c r="C328">
        <f t="array" ref="C328">MAX(IF($A$3:$A$14&lt;=B328,IF($A$3:$A$14&lt;&gt;"",$A$3:$A$14)))</f>
        <v>0</v>
      </c>
      <c r="D328">
        <f t="array" ref="D328">MIN(IF($A$3:$A$14&gt;=B328,IF($A$3:$A$14&lt;&gt;"",$A$3:$A$14)))</f>
        <v>0</v>
      </c>
      <c r="E328">
        <f>Eingabe!C309</f>
        <v>0</v>
      </c>
      <c r="F328">
        <f t="array" ref="F328">IF(E328=1,IF(ISERROR(MATCH(B328,$A$3:$A$14,0)),((B328-C328)*INDEX(C$3:C$14,MATCH(D328,$A$3:$A$14,0))+ABS(B328-D328)*INDEX(C$3:C$14,MATCH(C328,$A$3:$A$14,0)))/(D328-C328),INDEX(C$3:C$14,MATCH(B328,$A$3:$A$14,0))),IF(E328=2,IF(ISERROR(MATCH(B328,$A$3:$A$14,0)),((B328-C328)*INDEX(D$3:D$14,MATCH(D328,$A$3:$A$14,0))+ABS(B328-D328)*INDEX(D$3:D$14,MATCH(C328,$A$3:$A$14,0)))/(D328-C328),INDEX(D$3:D$14,MATCH(B328,$A$3:$A$14,0))),IF(E328=3,IF(ISERROR(MATCH(B328,$A$3:$A$14,0)),((B328-C328)*INDEX(E$3:E$14,MATCH(D328,$A$3:$A$14,0))+ABS(B328-D328)*INDEX(E$3:E$14,MATCH(C328,$A$3:$A$14,0)))/(D328-C328),INDEX(E$3:E$14,MATCH(B328,$A$3:$A$14,0))),IF(E328=4,IF(ISERROR(MATCH(B328,$A$3:$A$14,0)),((B328-C328)*INDEX(F$3:F$14,MATCH(D328,$A$3:$A$14,0))+ABS(B328-D328)*INDEX(F$3:F$14,MATCH(C328,$A$3:$A$14,0)))/(D328-C328),INDEX(F$3:F$14,MATCH(B328,$A$3:$A$14,0))),IF(E328=5,IF(ISERROR(MATCH(B328,$A$3:$A$14,0)),((B328-C328)*INDEX(G$3:G$14,MATCH(D328,$A$3:$A$14,0))+ABS(B328-D328)*INDEX(G$3:G$14,MATCH(C328,$A$3:$A$14,0)))/(D328-C328),INDEX(G$3:G$14,MATCH(B328,$A$3:$A$14,0))),IF(E328=6,IF(ISERROR(MATCH(B328,$A$3:$A$14,0)),((B328-C328)*INDEX(H$3:H$14,MATCH(D328,$A$3:$A$14,0))+ABS(B328-D328)*INDEX(H$3:H$14,MATCH(C328,$A$3:$A$14,0)))/(D328-C328),INDEX(H$3:H$14,MATCH(B328,$A$3:$A$14,0))),IF(E328=7,IF(ISERROR(MATCH(B328,$A$3:$A$14,0)),((B328-C328)*INDEX(I$3:I$14,MATCH(D328,$A$3:$A$14,0))+ABS(B328-D328)*INDEX(I$3:I$14,MATCH(C328,$A$3:$A$14,0)))/(D328-C328),INDEX(I$3:I$14,MATCH(B328,$A$3:$A$14,0))),IF(E328=8,IF(ISERROR(MATCH(B328,$A$3:$A$14,0)),((B328-C328)*INDEX(J$3:J$14,MATCH(D328,$A$3:$A$14,0))+ABS(B328-D328)*INDEX(J$3:J$14,MATCH(C328,$A$3:$A$14,0)))/(D328-C328),INDEX(J$3:J$14,MATCH(B328,$A$3:$A$14,0))),IF(E328=9,IF(ISERROR(MATCH(B328,$A$3:$A$14,0)),((B328-C328)*INDEX(K$3:K$14,MATCH(D328,$A$3:$A$14,0))+ABS(B328-D328)*INDEX(K$3:K$14,MATCH(C328,$A$3:$A$14,0)))/(D328-C328),INDEX(K$3:K$14,MATCH(B328,$A$3:$A$14,0))),IF(E328=0,IF(ISERROR(MATCH(B328,$A$3:$A$14,0)),((B328-C328)*INDEX(L$3:L$14,MATCH(D328,$A$3:$A$14,0))+ABS(B328-D328)*INDEX(L$3:L$14,MATCH(C328,$A$3:$A$14,0)))/(D328-C328),INDEX(L$3:L$14,MATCH(B328,$A$3:$A$14,0))),"Kondensatoen zwischen 0 und 9"))))))))))</f>
        <v>0</v>
      </c>
    </row>
    <row r="329" spans="1:6">
      <c r="A329" s="12">
        <v>310</v>
      </c>
      <c r="B329">
        <f>Eingabe!D310</f>
        <v>0</v>
      </c>
      <c r="C329">
        <f t="array" ref="C329">MAX(IF($A$3:$A$14&lt;=B329,IF($A$3:$A$14&lt;&gt;"",$A$3:$A$14)))</f>
        <v>0</v>
      </c>
      <c r="D329">
        <f t="array" ref="D329">MIN(IF($A$3:$A$14&gt;=B329,IF($A$3:$A$14&lt;&gt;"",$A$3:$A$14)))</f>
        <v>0</v>
      </c>
      <c r="E329">
        <f>Eingabe!C310</f>
        <v>0</v>
      </c>
      <c r="F329">
        <f t="array" ref="F329">IF(E329=1,IF(ISERROR(MATCH(B329,$A$3:$A$14,0)),((B329-C329)*INDEX(C$3:C$14,MATCH(D329,$A$3:$A$14,0))+ABS(B329-D329)*INDEX(C$3:C$14,MATCH(C329,$A$3:$A$14,0)))/(D329-C329),INDEX(C$3:C$14,MATCH(B329,$A$3:$A$14,0))),IF(E329=2,IF(ISERROR(MATCH(B329,$A$3:$A$14,0)),((B329-C329)*INDEX(D$3:D$14,MATCH(D329,$A$3:$A$14,0))+ABS(B329-D329)*INDEX(D$3:D$14,MATCH(C329,$A$3:$A$14,0)))/(D329-C329),INDEX(D$3:D$14,MATCH(B329,$A$3:$A$14,0))),IF(E329=3,IF(ISERROR(MATCH(B329,$A$3:$A$14,0)),((B329-C329)*INDEX(E$3:E$14,MATCH(D329,$A$3:$A$14,0))+ABS(B329-D329)*INDEX(E$3:E$14,MATCH(C329,$A$3:$A$14,0)))/(D329-C329),INDEX(E$3:E$14,MATCH(B329,$A$3:$A$14,0))),IF(E329=4,IF(ISERROR(MATCH(B329,$A$3:$A$14,0)),((B329-C329)*INDEX(F$3:F$14,MATCH(D329,$A$3:$A$14,0))+ABS(B329-D329)*INDEX(F$3:F$14,MATCH(C329,$A$3:$A$14,0)))/(D329-C329),INDEX(F$3:F$14,MATCH(B329,$A$3:$A$14,0))),IF(E329=5,IF(ISERROR(MATCH(B329,$A$3:$A$14,0)),((B329-C329)*INDEX(G$3:G$14,MATCH(D329,$A$3:$A$14,0))+ABS(B329-D329)*INDEX(G$3:G$14,MATCH(C329,$A$3:$A$14,0)))/(D329-C329),INDEX(G$3:G$14,MATCH(B329,$A$3:$A$14,0))),IF(E329=6,IF(ISERROR(MATCH(B329,$A$3:$A$14,0)),((B329-C329)*INDEX(H$3:H$14,MATCH(D329,$A$3:$A$14,0))+ABS(B329-D329)*INDEX(H$3:H$14,MATCH(C329,$A$3:$A$14,0)))/(D329-C329),INDEX(H$3:H$14,MATCH(B329,$A$3:$A$14,0))),IF(E329=7,IF(ISERROR(MATCH(B329,$A$3:$A$14,0)),((B329-C329)*INDEX(I$3:I$14,MATCH(D329,$A$3:$A$14,0))+ABS(B329-D329)*INDEX(I$3:I$14,MATCH(C329,$A$3:$A$14,0)))/(D329-C329),INDEX(I$3:I$14,MATCH(B329,$A$3:$A$14,0))),IF(E329=8,IF(ISERROR(MATCH(B329,$A$3:$A$14,0)),((B329-C329)*INDEX(J$3:J$14,MATCH(D329,$A$3:$A$14,0))+ABS(B329-D329)*INDEX(J$3:J$14,MATCH(C329,$A$3:$A$14,0)))/(D329-C329),INDEX(J$3:J$14,MATCH(B329,$A$3:$A$14,0))),IF(E329=9,IF(ISERROR(MATCH(B329,$A$3:$A$14,0)),((B329-C329)*INDEX(K$3:K$14,MATCH(D329,$A$3:$A$14,0))+ABS(B329-D329)*INDEX(K$3:K$14,MATCH(C329,$A$3:$A$14,0)))/(D329-C329),INDEX(K$3:K$14,MATCH(B329,$A$3:$A$14,0))),IF(E329=0,IF(ISERROR(MATCH(B329,$A$3:$A$14,0)),((B329-C329)*INDEX(L$3:L$14,MATCH(D329,$A$3:$A$14,0))+ABS(B329-D329)*INDEX(L$3:L$14,MATCH(C329,$A$3:$A$14,0)))/(D329-C329),INDEX(L$3:L$14,MATCH(B329,$A$3:$A$14,0))),"Kondensatoen zwischen 0 und 9"))))))))))</f>
        <v>0</v>
      </c>
    </row>
    <row r="330" spans="1:6">
      <c r="A330" s="12">
        <v>311</v>
      </c>
      <c r="B330">
        <f>Eingabe!D311</f>
        <v>0</v>
      </c>
      <c r="C330">
        <f t="array" ref="C330">MAX(IF($A$3:$A$14&lt;=B330,IF($A$3:$A$14&lt;&gt;"",$A$3:$A$14)))</f>
        <v>0</v>
      </c>
      <c r="D330">
        <f t="array" ref="D330">MIN(IF($A$3:$A$14&gt;=B330,IF($A$3:$A$14&lt;&gt;"",$A$3:$A$14)))</f>
        <v>0</v>
      </c>
      <c r="E330">
        <f>Eingabe!C311</f>
        <v>0</v>
      </c>
      <c r="F330">
        <f t="array" ref="F330">IF(E330=1,IF(ISERROR(MATCH(B330,$A$3:$A$14,0)),((B330-C330)*INDEX(C$3:C$14,MATCH(D330,$A$3:$A$14,0))+ABS(B330-D330)*INDEX(C$3:C$14,MATCH(C330,$A$3:$A$14,0)))/(D330-C330),INDEX(C$3:C$14,MATCH(B330,$A$3:$A$14,0))),IF(E330=2,IF(ISERROR(MATCH(B330,$A$3:$A$14,0)),((B330-C330)*INDEX(D$3:D$14,MATCH(D330,$A$3:$A$14,0))+ABS(B330-D330)*INDEX(D$3:D$14,MATCH(C330,$A$3:$A$14,0)))/(D330-C330),INDEX(D$3:D$14,MATCH(B330,$A$3:$A$14,0))),IF(E330=3,IF(ISERROR(MATCH(B330,$A$3:$A$14,0)),((B330-C330)*INDEX(E$3:E$14,MATCH(D330,$A$3:$A$14,0))+ABS(B330-D330)*INDEX(E$3:E$14,MATCH(C330,$A$3:$A$14,0)))/(D330-C330),INDEX(E$3:E$14,MATCH(B330,$A$3:$A$14,0))),IF(E330=4,IF(ISERROR(MATCH(B330,$A$3:$A$14,0)),((B330-C330)*INDEX(F$3:F$14,MATCH(D330,$A$3:$A$14,0))+ABS(B330-D330)*INDEX(F$3:F$14,MATCH(C330,$A$3:$A$14,0)))/(D330-C330),INDEX(F$3:F$14,MATCH(B330,$A$3:$A$14,0))),IF(E330=5,IF(ISERROR(MATCH(B330,$A$3:$A$14,0)),((B330-C330)*INDEX(G$3:G$14,MATCH(D330,$A$3:$A$14,0))+ABS(B330-D330)*INDEX(G$3:G$14,MATCH(C330,$A$3:$A$14,0)))/(D330-C330),INDEX(G$3:G$14,MATCH(B330,$A$3:$A$14,0))),IF(E330=6,IF(ISERROR(MATCH(B330,$A$3:$A$14,0)),((B330-C330)*INDEX(H$3:H$14,MATCH(D330,$A$3:$A$14,0))+ABS(B330-D330)*INDEX(H$3:H$14,MATCH(C330,$A$3:$A$14,0)))/(D330-C330),INDEX(H$3:H$14,MATCH(B330,$A$3:$A$14,0))),IF(E330=7,IF(ISERROR(MATCH(B330,$A$3:$A$14,0)),((B330-C330)*INDEX(I$3:I$14,MATCH(D330,$A$3:$A$14,0))+ABS(B330-D330)*INDEX(I$3:I$14,MATCH(C330,$A$3:$A$14,0)))/(D330-C330),INDEX(I$3:I$14,MATCH(B330,$A$3:$A$14,0))),IF(E330=8,IF(ISERROR(MATCH(B330,$A$3:$A$14,0)),((B330-C330)*INDEX(J$3:J$14,MATCH(D330,$A$3:$A$14,0))+ABS(B330-D330)*INDEX(J$3:J$14,MATCH(C330,$A$3:$A$14,0)))/(D330-C330),INDEX(J$3:J$14,MATCH(B330,$A$3:$A$14,0))),IF(E330=9,IF(ISERROR(MATCH(B330,$A$3:$A$14,0)),((B330-C330)*INDEX(K$3:K$14,MATCH(D330,$A$3:$A$14,0))+ABS(B330-D330)*INDEX(K$3:K$14,MATCH(C330,$A$3:$A$14,0)))/(D330-C330),INDEX(K$3:K$14,MATCH(B330,$A$3:$A$14,0))),IF(E330=0,IF(ISERROR(MATCH(B330,$A$3:$A$14,0)),((B330-C330)*INDEX(L$3:L$14,MATCH(D330,$A$3:$A$14,0))+ABS(B330-D330)*INDEX(L$3:L$14,MATCH(C330,$A$3:$A$14,0)))/(D330-C330),INDEX(L$3:L$14,MATCH(B330,$A$3:$A$14,0))),"Kondensatoen zwischen 0 und 9"))))))))))</f>
        <v>0</v>
      </c>
    </row>
    <row r="331" spans="1:6">
      <c r="A331" s="12">
        <v>312</v>
      </c>
      <c r="B331">
        <f>Eingabe!D312</f>
        <v>0</v>
      </c>
      <c r="C331">
        <f t="array" ref="C331">MAX(IF($A$3:$A$14&lt;=B331,IF($A$3:$A$14&lt;&gt;"",$A$3:$A$14)))</f>
        <v>0</v>
      </c>
      <c r="D331">
        <f t="array" ref="D331">MIN(IF($A$3:$A$14&gt;=B331,IF($A$3:$A$14&lt;&gt;"",$A$3:$A$14)))</f>
        <v>0</v>
      </c>
      <c r="E331">
        <f>Eingabe!C312</f>
        <v>0</v>
      </c>
      <c r="F331">
        <f t="array" ref="F331">IF(E331=1,IF(ISERROR(MATCH(B331,$A$3:$A$14,0)),((B331-C331)*INDEX(C$3:C$14,MATCH(D331,$A$3:$A$14,0))+ABS(B331-D331)*INDEX(C$3:C$14,MATCH(C331,$A$3:$A$14,0)))/(D331-C331),INDEX(C$3:C$14,MATCH(B331,$A$3:$A$14,0))),IF(E331=2,IF(ISERROR(MATCH(B331,$A$3:$A$14,0)),((B331-C331)*INDEX(D$3:D$14,MATCH(D331,$A$3:$A$14,0))+ABS(B331-D331)*INDEX(D$3:D$14,MATCH(C331,$A$3:$A$14,0)))/(D331-C331),INDEX(D$3:D$14,MATCH(B331,$A$3:$A$14,0))),IF(E331=3,IF(ISERROR(MATCH(B331,$A$3:$A$14,0)),((B331-C331)*INDEX(E$3:E$14,MATCH(D331,$A$3:$A$14,0))+ABS(B331-D331)*INDEX(E$3:E$14,MATCH(C331,$A$3:$A$14,0)))/(D331-C331),INDEX(E$3:E$14,MATCH(B331,$A$3:$A$14,0))),IF(E331=4,IF(ISERROR(MATCH(B331,$A$3:$A$14,0)),((B331-C331)*INDEX(F$3:F$14,MATCH(D331,$A$3:$A$14,0))+ABS(B331-D331)*INDEX(F$3:F$14,MATCH(C331,$A$3:$A$14,0)))/(D331-C331),INDEX(F$3:F$14,MATCH(B331,$A$3:$A$14,0))),IF(E331=5,IF(ISERROR(MATCH(B331,$A$3:$A$14,0)),((B331-C331)*INDEX(G$3:G$14,MATCH(D331,$A$3:$A$14,0))+ABS(B331-D331)*INDEX(G$3:G$14,MATCH(C331,$A$3:$A$14,0)))/(D331-C331),INDEX(G$3:G$14,MATCH(B331,$A$3:$A$14,0))),IF(E331=6,IF(ISERROR(MATCH(B331,$A$3:$A$14,0)),((B331-C331)*INDEX(H$3:H$14,MATCH(D331,$A$3:$A$14,0))+ABS(B331-D331)*INDEX(H$3:H$14,MATCH(C331,$A$3:$A$14,0)))/(D331-C331),INDEX(H$3:H$14,MATCH(B331,$A$3:$A$14,0))),IF(E331=7,IF(ISERROR(MATCH(B331,$A$3:$A$14,0)),((B331-C331)*INDEX(I$3:I$14,MATCH(D331,$A$3:$A$14,0))+ABS(B331-D331)*INDEX(I$3:I$14,MATCH(C331,$A$3:$A$14,0)))/(D331-C331),INDEX(I$3:I$14,MATCH(B331,$A$3:$A$14,0))),IF(E331=8,IF(ISERROR(MATCH(B331,$A$3:$A$14,0)),((B331-C331)*INDEX(J$3:J$14,MATCH(D331,$A$3:$A$14,0))+ABS(B331-D331)*INDEX(J$3:J$14,MATCH(C331,$A$3:$A$14,0)))/(D331-C331),INDEX(J$3:J$14,MATCH(B331,$A$3:$A$14,0))),IF(E331=9,IF(ISERROR(MATCH(B331,$A$3:$A$14,0)),((B331-C331)*INDEX(K$3:K$14,MATCH(D331,$A$3:$A$14,0))+ABS(B331-D331)*INDEX(K$3:K$14,MATCH(C331,$A$3:$A$14,0)))/(D331-C331),INDEX(K$3:K$14,MATCH(B331,$A$3:$A$14,0))),IF(E331=0,IF(ISERROR(MATCH(B331,$A$3:$A$14,0)),((B331-C331)*INDEX(L$3:L$14,MATCH(D331,$A$3:$A$14,0))+ABS(B331-D331)*INDEX(L$3:L$14,MATCH(C331,$A$3:$A$14,0)))/(D331-C331),INDEX(L$3:L$14,MATCH(B331,$A$3:$A$14,0))),"Kondensatoen zwischen 0 und 9"))))))))))</f>
        <v>0</v>
      </c>
    </row>
    <row r="332" spans="1:6">
      <c r="A332" s="12">
        <v>313</v>
      </c>
      <c r="B332">
        <f>Eingabe!D313</f>
        <v>0</v>
      </c>
      <c r="C332">
        <f t="array" ref="C332">MAX(IF($A$3:$A$14&lt;=B332,IF($A$3:$A$14&lt;&gt;"",$A$3:$A$14)))</f>
        <v>0</v>
      </c>
      <c r="D332">
        <f t="array" ref="D332">MIN(IF($A$3:$A$14&gt;=B332,IF($A$3:$A$14&lt;&gt;"",$A$3:$A$14)))</f>
        <v>0</v>
      </c>
      <c r="E332">
        <f>Eingabe!C313</f>
        <v>0</v>
      </c>
      <c r="F332">
        <f t="array" ref="F332">IF(E332=1,IF(ISERROR(MATCH(B332,$A$3:$A$14,0)),((B332-C332)*INDEX(C$3:C$14,MATCH(D332,$A$3:$A$14,0))+ABS(B332-D332)*INDEX(C$3:C$14,MATCH(C332,$A$3:$A$14,0)))/(D332-C332),INDEX(C$3:C$14,MATCH(B332,$A$3:$A$14,0))),IF(E332=2,IF(ISERROR(MATCH(B332,$A$3:$A$14,0)),((B332-C332)*INDEX(D$3:D$14,MATCH(D332,$A$3:$A$14,0))+ABS(B332-D332)*INDEX(D$3:D$14,MATCH(C332,$A$3:$A$14,0)))/(D332-C332),INDEX(D$3:D$14,MATCH(B332,$A$3:$A$14,0))),IF(E332=3,IF(ISERROR(MATCH(B332,$A$3:$A$14,0)),((B332-C332)*INDEX(E$3:E$14,MATCH(D332,$A$3:$A$14,0))+ABS(B332-D332)*INDEX(E$3:E$14,MATCH(C332,$A$3:$A$14,0)))/(D332-C332),INDEX(E$3:E$14,MATCH(B332,$A$3:$A$14,0))),IF(E332=4,IF(ISERROR(MATCH(B332,$A$3:$A$14,0)),((B332-C332)*INDEX(F$3:F$14,MATCH(D332,$A$3:$A$14,0))+ABS(B332-D332)*INDEX(F$3:F$14,MATCH(C332,$A$3:$A$14,0)))/(D332-C332),INDEX(F$3:F$14,MATCH(B332,$A$3:$A$14,0))),IF(E332=5,IF(ISERROR(MATCH(B332,$A$3:$A$14,0)),((B332-C332)*INDEX(G$3:G$14,MATCH(D332,$A$3:$A$14,0))+ABS(B332-D332)*INDEX(G$3:G$14,MATCH(C332,$A$3:$A$14,0)))/(D332-C332),INDEX(G$3:G$14,MATCH(B332,$A$3:$A$14,0))),IF(E332=6,IF(ISERROR(MATCH(B332,$A$3:$A$14,0)),((B332-C332)*INDEX(H$3:H$14,MATCH(D332,$A$3:$A$14,0))+ABS(B332-D332)*INDEX(H$3:H$14,MATCH(C332,$A$3:$A$14,0)))/(D332-C332),INDEX(H$3:H$14,MATCH(B332,$A$3:$A$14,0))),IF(E332=7,IF(ISERROR(MATCH(B332,$A$3:$A$14,0)),((B332-C332)*INDEX(I$3:I$14,MATCH(D332,$A$3:$A$14,0))+ABS(B332-D332)*INDEX(I$3:I$14,MATCH(C332,$A$3:$A$14,0)))/(D332-C332),INDEX(I$3:I$14,MATCH(B332,$A$3:$A$14,0))),IF(E332=8,IF(ISERROR(MATCH(B332,$A$3:$A$14,0)),((B332-C332)*INDEX(J$3:J$14,MATCH(D332,$A$3:$A$14,0))+ABS(B332-D332)*INDEX(J$3:J$14,MATCH(C332,$A$3:$A$14,0)))/(D332-C332),INDEX(J$3:J$14,MATCH(B332,$A$3:$A$14,0))),IF(E332=9,IF(ISERROR(MATCH(B332,$A$3:$A$14,0)),((B332-C332)*INDEX(K$3:K$14,MATCH(D332,$A$3:$A$14,0))+ABS(B332-D332)*INDEX(K$3:K$14,MATCH(C332,$A$3:$A$14,0)))/(D332-C332),INDEX(K$3:K$14,MATCH(B332,$A$3:$A$14,0))),IF(E332=0,IF(ISERROR(MATCH(B332,$A$3:$A$14,0)),((B332-C332)*INDEX(L$3:L$14,MATCH(D332,$A$3:$A$14,0))+ABS(B332-D332)*INDEX(L$3:L$14,MATCH(C332,$A$3:$A$14,0)))/(D332-C332),INDEX(L$3:L$14,MATCH(B332,$A$3:$A$14,0))),"Kondensatoen zwischen 0 und 9"))))))))))</f>
        <v>0</v>
      </c>
    </row>
    <row r="333" spans="1:6">
      <c r="A333" s="12">
        <v>314</v>
      </c>
      <c r="B333">
        <f>Eingabe!D314</f>
        <v>0</v>
      </c>
      <c r="C333">
        <f t="array" ref="C333">MAX(IF($A$3:$A$14&lt;=B333,IF($A$3:$A$14&lt;&gt;"",$A$3:$A$14)))</f>
        <v>0</v>
      </c>
      <c r="D333">
        <f t="array" ref="D333">MIN(IF($A$3:$A$14&gt;=B333,IF($A$3:$A$14&lt;&gt;"",$A$3:$A$14)))</f>
        <v>0</v>
      </c>
      <c r="E333">
        <f>Eingabe!C314</f>
        <v>0</v>
      </c>
      <c r="F333">
        <f t="array" ref="F333">IF(E333=1,IF(ISERROR(MATCH(B333,$A$3:$A$14,0)),((B333-C333)*INDEX(C$3:C$14,MATCH(D333,$A$3:$A$14,0))+ABS(B333-D333)*INDEX(C$3:C$14,MATCH(C333,$A$3:$A$14,0)))/(D333-C333),INDEX(C$3:C$14,MATCH(B333,$A$3:$A$14,0))),IF(E333=2,IF(ISERROR(MATCH(B333,$A$3:$A$14,0)),((B333-C333)*INDEX(D$3:D$14,MATCH(D333,$A$3:$A$14,0))+ABS(B333-D333)*INDEX(D$3:D$14,MATCH(C333,$A$3:$A$14,0)))/(D333-C333),INDEX(D$3:D$14,MATCH(B333,$A$3:$A$14,0))),IF(E333=3,IF(ISERROR(MATCH(B333,$A$3:$A$14,0)),((B333-C333)*INDEX(E$3:E$14,MATCH(D333,$A$3:$A$14,0))+ABS(B333-D333)*INDEX(E$3:E$14,MATCH(C333,$A$3:$A$14,0)))/(D333-C333),INDEX(E$3:E$14,MATCH(B333,$A$3:$A$14,0))),IF(E333=4,IF(ISERROR(MATCH(B333,$A$3:$A$14,0)),((B333-C333)*INDEX(F$3:F$14,MATCH(D333,$A$3:$A$14,0))+ABS(B333-D333)*INDEX(F$3:F$14,MATCH(C333,$A$3:$A$14,0)))/(D333-C333),INDEX(F$3:F$14,MATCH(B333,$A$3:$A$14,0))),IF(E333=5,IF(ISERROR(MATCH(B333,$A$3:$A$14,0)),((B333-C333)*INDEX(G$3:G$14,MATCH(D333,$A$3:$A$14,0))+ABS(B333-D333)*INDEX(G$3:G$14,MATCH(C333,$A$3:$A$14,0)))/(D333-C333),INDEX(G$3:G$14,MATCH(B333,$A$3:$A$14,0))),IF(E333=6,IF(ISERROR(MATCH(B333,$A$3:$A$14,0)),((B333-C333)*INDEX(H$3:H$14,MATCH(D333,$A$3:$A$14,0))+ABS(B333-D333)*INDEX(H$3:H$14,MATCH(C333,$A$3:$A$14,0)))/(D333-C333),INDEX(H$3:H$14,MATCH(B333,$A$3:$A$14,0))),IF(E333=7,IF(ISERROR(MATCH(B333,$A$3:$A$14,0)),((B333-C333)*INDEX(I$3:I$14,MATCH(D333,$A$3:$A$14,0))+ABS(B333-D333)*INDEX(I$3:I$14,MATCH(C333,$A$3:$A$14,0)))/(D333-C333),INDEX(I$3:I$14,MATCH(B333,$A$3:$A$14,0))),IF(E333=8,IF(ISERROR(MATCH(B333,$A$3:$A$14,0)),((B333-C333)*INDEX(J$3:J$14,MATCH(D333,$A$3:$A$14,0))+ABS(B333-D333)*INDEX(J$3:J$14,MATCH(C333,$A$3:$A$14,0)))/(D333-C333),INDEX(J$3:J$14,MATCH(B333,$A$3:$A$14,0))),IF(E333=9,IF(ISERROR(MATCH(B333,$A$3:$A$14,0)),((B333-C333)*INDEX(K$3:K$14,MATCH(D333,$A$3:$A$14,0))+ABS(B333-D333)*INDEX(K$3:K$14,MATCH(C333,$A$3:$A$14,0)))/(D333-C333),INDEX(K$3:K$14,MATCH(B333,$A$3:$A$14,0))),IF(E333=0,IF(ISERROR(MATCH(B333,$A$3:$A$14,0)),((B333-C333)*INDEX(L$3:L$14,MATCH(D333,$A$3:$A$14,0))+ABS(B333-D333)*INDEX(L$3:L$14,MATCH(C333,$A$3:$A$14,0)))/(D333-C333),INDEX(L$3:L$14,MATCH(B333,$A$3:$A$14,0))),"Kondensatoen zwischen 0 und 9"))))))))))</f>
        <v>0</v>
      </c>
    </row>
    <row r="334" spans="1:6">
      <c r="A334" s="12">
        <v>315</v>
      </c>
      <c r="B334">
        <f>Eingabe!D315</f>
        <v>0</v>
      </c>
      <c r="C334">
        <f t="array" ref="C334">MAX(IF($A$3:$A$14&lt;=B334,IF($A$3:$A$14&lt;&gt;"",$A$3:$A$14)))</f>
        <v>0</v>
      </c>
      <c r="D334">
        <f t="array" ref="D334">MIN(IF($A$3:$A$14&gt;=B334,IF($A$3:$A$14&lt;&gt;"",$A$3:$A$14)))</f>
        <v>0</v>
      </c>
      <c r="E334">
        <f>Eingabe!C315</f>
        <v>0</v>
      </c>
      <c r="F334">
        <f t="array" ref="F334">IF(E334=1,IF(ISERROR(MATCH(B334,$A$3:$A$14,0)),((B334-C334)*INDEX(C$3:C$14,MATCH(D334,$A$3:$A$14,0))+ABS(B334-D334)*INDEX(C$3:C$14,MATCH(C334,$A$3:$A$14,0)))/(D334-C334),INDEX(C$3:C$14,MATCH(B334,$A$3:$A$14,0))),IF(E334=2,IF(ISERROR(MATCH(B334,$A$3:$A$14,0)),((B334-C334)*INDEX(D$3:D$14,MATCH(D334,$A$3:$A$14,0))+ABS(B334-D334)*INDEX(D$3:D$14,MATCH(C334,$A$3:$A$14,0)))/(D334-C334),INDEX(D$3:D$14,MATCH(B334,$A$3:$A$14,0))),IF(E334=3,IF(ISERROR(MATCH(B334,$A$3:$A$14,0)),((B334-C334)*INDEX(E$3:E$14,MATCH(D334,$A$3:$A$14,0))+ABS(B334-D334)*INDEX(E$3:E$14,MATCH(C334,$A$3:$A$14,0)))/(D334-C334),INDEX(E$3:E$14,MATCH(B334,$A$3:$A$14,0))),IF(E334=4,IF(ISERROR(MATCH(B334,$A$3:$A$14,0)),((B334-C334)*INDEX(F$3:F$14,MATCH(D334,$A$3:$A$14,0))+ABS(B334-D334)*INDEX(F$3:F$14,MATCH(C334,$A$3:$A$14,0)))/(D334-C334),INDEX(F$3:F$14,MATCH(B334,$A$3:$A$14,0))),IF(E334=5,IF(ISERROR(MATCH(B334,$A$3:$A$14,0)),((B334-C334)*INDEX(G$3:G$14,MATCH(D334,$A$3:$A$14,0))+ABS(B334-D334)*INDEX(G$3:G$14,MATCH(C334,$A$3:$A$14,0)))/(D334-C334),INDEX(G$3:G$14,MATCH(B334,$A$3:$A$14,0))),IF(E334=6,IF(ISERROR(MATCH(B334,$A$3:$A$14,0)),((B334-C334)*INDEX(H$3:H$14,MATCH(D334,$A$3:$A$14,0))+ABS(B334-D334)*INDEX(H$3:H$14,MATCH(C334,$A$3:$A$14,0)))/(D334-C334),INDEX(H$3:H$14,MATCH(B334,$A$3:$A$14,0))),IF(E334=7,IF(ISERROR(MATCH(B334,$A$3:$A$14,0)),((B334-C334)*INDEX(I$3:I$14,MATCH(D334,$A$3:$A$14,0))+ABS(B334-D334)*INDEX(I$3:I$14,MATCH(C334,$A$3:$A$14,0)))/(D334-C334),INDEX(I$3:I$14,MATCH(B334,$A$3:$A$14,0))),IF(E334=8,IF(ISERROR(MATCH(B334,$A$3:$A$14,0)),((B334-C334)*INDEX(J$3:J$14,MATCH(D334,$A$3:$A$14,0))+ABS(B334-D334)*INDEX(J$3:J$14,MATCH(C334,$A$3:$A$14,0)))/(D334-C334),INDEX(J$3:J$14,MATCH(B334,$A$3:$A$14,0))),IF(E334=9,IF(ISERROR(MATCH(B334,$A$3:$A$14,0)),((B334-C334)*INDEX(K$3:K$14,MATCH(D334,$A$3:$A$14,0))+ABS(B334-D334)*INDEX(K$3:K$14,MATCH(C334,$A$3:$A$14,0)))/(D334-C334),INDEX(K$3:K$14,MATCH(B334,$A$3:$A$14,0))),IF(E334=0,IF(ISERROR(MATCH(B334,$A$3:$A$14,0)),((B334-C334)*INDEX(L$3:L$14,MATCH(D334,$A$3:$A$14,0))+ABS(B334-D334)*INDEX(L$3:L$14,MATCH(C334,$A$3:$A$14,0)))/(D334-C334),INDEX(L$3:L$14,MATCH(B334,$A$3:$A$14,0))),"Kondensatoen zwischen 0 und 9"))))))))))</f>
        <v>0</v>
      </c>
    </row>
    <row r="335" spans="1:6">
      <c r="A335" s="12">
        <v>316</v>
      </c>
      <c r="B335">
        <f>Eingabe!D316</f>
        <v>0</v>
      </c>
      <c r="C335">
        <f t="array" ref="C335">MAX(IF($A$3:$A$14&lt;=B335,IF($A$3:$A$14&lt;&gt;"",$A$3:$A$14)))</f>
        <v>0</v>
      </c>
      <c r="D335">
        <f t="array" ref="D335">MIN(IF($A$3:$A$14&gt;=B335,IF($A$3:$A$14&lt;&gt;"",$A$3:$A$14)))</f>
        <v>0</v>
      </c>
      <c r="E335">
        <f>Eingabe!C316</f>
        <v>0</v>
      </c>
      <c r="F335">
        <f t="array" ref="F335">IF(E335=1,IF(ISERROR(MATCH(B335,$A$3:$A$14,0)),((B335-C335)*INDEX(C$3:C$14,MATCH(D335,$A$3:$A$14,0))+ABS(B335-D335)*INDEX(C$3:C$14,MATCH(C335,$A$3:$A$14,0)))/(D335-C335),INDEX(C$3:C$14,MATCH(B335,$A$3:$A$14,0))),IF(E335=2,IF(ISERROR(MATCH(B335,$A$3:$A$14,0)),((B335-C335)*INDEX(D$3:D$14,MATCH(D335,$A$3:$A$14,0))+ABS(B335-D335)*INDEX(D$3:D$14,MATCH(C335,$A$3:$A$14,0)))/(D335-C335),INDEX(D$3:D$14,MATCH(B335,$A$3:$A$14,0))),IF(E335=3,IF(ISERROR(MATCH(B335,$A$3:$A$14,0)),((B335-C335)*INDEX(E$3:E$14,MATCH(D335,$A$3:$A$14,0))+ABS(B335-D335)*INDEX(E$3:E$14,MATCH(C335,$A$3:$A$14,0)))/(D335-C335),INDEX(E$3:E$14,MATCH(B335,$A$3:$A$14,0))),IF(E335=4,IF(ISERROR(MATCH(B335,$A$3:$A$14,0)),((B335-C335)*INDEX(F$3:F$14,MATCH(D335,$A$3:$A$14,0))+ABS(B335-D335)*INDEX(F$3:F$14,MATCH(C335,$A$3:$A$14,0)))/(D335-C335),INDEX(F$3:F$14,MATCH(B335,$A$3:$A$14,0))),IF(E335=5,IF(ISERROR(MATCH(B335,$A$3:$A$14,0)),((B335-C335)*INDEX(G$3:G$14,MATCH(D335,$A$3:$A$14,0))+ABS(B335-D335)*INDEX(G$3:G$14,MATCH(C335,$A$3:$A$14,0)))/(D335-C335),INDEX(G$3:G$14,MATCH(B335,$A$3:$A$14,0))),IF(E335=6,IF(ISERROR(MATCH(B335,$A$3:$A$14,0)),((B335-C335)*INDEX(H$3:H$14,MATCH(D335,$A$3:$A$14,0))+ABS(B335-D335)*INDEX(H$3:H$14,MATCH(C335,$A$3:$A$14,0)))/(D335-C335),INDEX(H$3:H$14,MATCH(B335,$A$3:$A$14,0))),IF(E335=7,IF(ISERROR(MATCH(B335,$A$3:$A$14,0)),((B335-C335)*INDEX(I$3:I$14,MATCH(D335,$A$3:$A$14,0))+ABS(B335-D335)*INDEX(I$3:I$14,MATCH(C335,$A$3:$A$14,0)))/(D335-C335),INDEX(I$3:I$14,MATCH(B335,$A$3:$A$14,0))),IF(E335=8,IF(ISERROR(MATCH(B335,$A$3:$A$14,0)),((B335-C335)*INDEX(J$3:J$14,MATCH(D335,$A$3:$A$14,0))+ABS(B335-D335)*INDEX(J$3:J$14,MATCH(C335,$A$3:$A$14,0)))/(D335-C335),INDEX(J$3:J$14,MATCH(B335,$A$3:$A$14,0))),IF(E335=9,IF(ISERROR(MATCH(B335,$A$3:$A$14,0)),((B335-C335)*INDEX(K$3:K$14,MATCH(D335,$A$3:$A$14,0))+ABS(B335-D335)*INDEX(K$3:K$14,MATCH(C335,$A$3:$A$14,0)))/(D335-C335),INDEX(K$3:K$14,MATCH(B335,$A$3:$A$14,0))),IF(E335=0,IF(ISERROR(MATCH(B335,$A$3:$A$14,0)),((B335-C335)*INDEX(L$3:L$14,MATCH(D335,$A$3:$A$14,0))+ABS(B335-D335)*INDEX(L$3:L$14,MATCH(C335,$A$3:$A$14,0)))/(D335-C335),INDEX(L$3:L$14,MATCH(B335,$A$3:$A$14,0))),"Kondensatoen zwischen 0 und 9"))))))))))</f>
        <v>0</v>
      </c>
    </row>
    <row r="336" spans="1:6">
      <c r="A336" s="12">
        <v>317</v>
      </c>
      <c r="B336">
        <f>Eingabe!D317</f>
        <v>0</v>
      </c>
      <c r="C336">
        <f t="array" ref="C336">MAX(IF($A$3:$A$14&lt;=B336,IF($A$3:$A$14&lt;&gt;"",$A$3:$A$14)))</f>
        <v>0</v>
      </c>
      <c r="D336">
        <f t="array" ref="D336">MIN(IF($A$3:$A$14&gt;=B336,IF($A$3:$A$14&lt;&gt;"",$A$3:$A$14)))</f>
        <v>0</v>
      </c>
      <c r="E336">
        <f>Eingabe!C317</f>
        <v>0</v>
      </c>
      <c r="F336">
        <f t="array" ref="F336">IF(E336=1,IF(ISERROR(MATCH(B336,$A$3:$A$14,0)),((B336-C336)*INDEX(C$3:C$14,MATCH(D336,$A$3:$A$14,0))+ABS(B336-D336)*INDEX(C$3:C$14,MATCH(C336,$A$3:$A$14,0)))/(D336-C336),INDEX(C$3:C$14,MATCH(B336,$A$3:$A$14,0))),IF(E336=2,IF(ISERROR(MATCH(B336,$A$3:$A$14,0)),((B336-C336)*INDEX(D$3:D$14,MATCH(D336,$A$3:$A$14,0))+ABS(B336-D336)*INDEX(D$3:D$14,MATCH(C336,$A$3:$A$14,0)))/(D336-C336),INDEX(D$3:D$14,MATCH(B336,$A$3:$A$14,0))),IF(E336=3,IF(ISERROR(MATCH(B336,$A$3:$A$14,0)),((B336-C336)*INDEX(E$3:E$14,MATCH(D336,$A$3:$A$14,0))+ABS(B336-D336)*INDEX(E$3:E$14,MATCH(C336,$A$3:$A$14,0)))/(D336-C336),INDEX(E$3:E$14,MATCH(B336,$A$3:$A$14,0))),IF(E336=4,IF(ISERROR(MATCH(B336,$A$3:$A$14,0)),((B336-C336)*INDEX(F$3:F$14,MATCH(D336,$A$3:$A$14,0))+ABS(B336-D336)*INDEX(F$3:F$14,MATCH(C336,$A$3:$A$14,0)))/(D336-C336),INDEX(F$3:F$14,MATCH(B336,$A$3:$A$14,0))),IF(E336=5,IF(ISERROR(MATCH(B336,$A$3:$A$14,0)),((B336-C336)*INDEX(G$3:G$14,MATCH(D336,$A$3:$A$14,0))+ABS(B336-D336)*INDEX(G$3:G$14,MATCH(C336,$A$3:$A$14,0)))/(D336-C336),INDEX(G$3:G$14,MATCH(B336,$A$3:$A$14,0))),IF(E336=6,IF(ISERROR(MATCH(B336,$A$3:$A$14,0)),((B336-C336)*INDEX(H$3:H$14,MATCH(D336,$A$3:$A$14,0))+ABS(B336-D336)*INDEX(H$3:H$14,MATCH(C336,$A$3:$A$14,0)))/(D336-C336),INDEX(H$3:H$14,MATCH(B336,$A$3:$A$14,0))),IF(E336=7,IF(ISERROR(MATCH(B336,$A$3:$A$14,0)),((B336-C336)*INDEX(I$3:I$14,MATCH(D336,$A$3:$A$14,0))+ABS(B336-D336)*INDEX(I$3:I$14,MATCH(C336,$A$3:$A$14,0)))/(D336-C336),INDEX(I$3:I$14,MATCH(B336,$A$3:$A$14,0))),IF(E336=8,IF(ISERROR(MATCH(B336,$A$3:$A$14,0)),((B336-C336)*INDEX(J$3:J$14,MATCH(D336,$A$3:$A$14,0))+ABS(B336-D336)*INDEX(J$3:J$14,MATCH(C336,$A$3:$A$14,0)))/(D336-C336),INDEX(J$3:J$14,MATCH(B336,$A$3:$A$14,0))),IF(E336=9,IF(ISERROR(MATCH(B336,$A$3:$A$14,0)),((B336-C336)*INDEX(K$3:K$14,MATCH(D336,$A$3:$A$14,0))+ABS(B336-D336)*INDEX(K$3:K$14,MATCH(C336,$A$3:$A$14,0)))/(D336-C336),INDEX(K$3:K$14,MATCH(B336,$A$3:$A$14,0))),IF(E336=0,IF(ISERROR(MATCH(B336,$A$3:$A$14,0)),((B336-C336)*INDEX(L$3:L$14,MATCH(D336,$A$3:$A$14,0))+ABS(B336-D336)*INDEX(L$3:L$14,MATCH(C336,$A$3:$A$14,0)))/(D336-C336),INDEX(L$3:L$14,MATCH(B336,$A$3:$A$14,0))),"Kondensatoen zwischen 0 und 9"))))))))))</f>
        <v>0</v>
      </c>
    </row>
    <row r="337" spans="1:6">
      <c r="A337" s="12">
        <v>318</v>
      </c>
      <c r="B337">
        <f>Eingabe!D318</f>
        <v>0</v>
      </c>
      <c r="C337">
        <f t="array" ref="C337">MAX(IF($A$3:$A$14&lt;=B337,IF($A$3:$A$14&lt;&gt;"",$A$3:$A$14)))</f>
        <v>0</v>
      </c>
      <c r="D337">
        <f t="array" ref="D337">MIN(IF($A$3:$A$14&gt;=B337,IF($A$3:$A$14&lt;&gt;"",$A$3:$A$14)))</f>
        <v>0</v>
      </c>
      <c r="E337">
        <f>Eingabe!C318</f>
        <v>0</v>
      </c>
      <c r="F337">
        <f t="array" ref="F337">IF(E337=1,IF(ISERROR(MATCH(B337,$A$3:$A$14,0)),((B337-C337)*INDEX(C$3:C$14,MATCH(D337,$A$3:$A$14,0))+ABS(B337-D337)*INDEX(C$3:C$14,MATCH(C337,$A$3:$A$14,0)))/(D337-C337),INDEX(C$3:C$14,MATCH(B337,$A$3:$A$14,0))),IF(E337=2,IF(ISERROR(MATCH(B337,$A$3:$A$14,0)),((B337-C337)*INDEX(D$3:D$14,MATCH(D337,$A$3:$A$14,0))+ABS(B337-D337)*INDEX(D$3:D$14,MATCH(C337,$A$3:$A$14,0)))/(D337-C337),INDEX(D$3:D$14,MATCH(B337,$A$3:$A$14,0))),IF(E337=3,IF(ISERROR(MATCH(B337,$A$3:$A$14,0)),((B337-C337)*INDEX(E$3:E$14,MATCH(D337,$A$3:$A$14,0))+ABS(B337-D337)*INDEX(E$3:E$14,MATCH(C337,$A$3:$A$14,0)))/(D337-C337),INDEX(E$3:E$14,MATCH(B337,$A$3:$A$14,0))),IF(E337=4,IF(ISERROR(MATCH(B337,$A$3:$A$14,0)),((B337-C337)*INDEX(F$3:F$14,MATCH(D337,$A$3:$A$14,0))+ABS(B337-D337)*INDEX(F$3:F$14,MATCH(C337,$A$3:$A$14,0)))/(D337-C337),INDEX(F$3:F$14,MATCH(B337,$A$3:$A$14,0))),IF(E337=5,IF(ISERROR(MATCH(B337,$A$3:$A$14,0)),((B337-C337)*INDEX(G$3:G$14,MATCH(D337,$A$3:$A$14,0))+ABS(B337-D337)*INDEX(G$3:G$14,MATCH(C337,$A$3:$A$14,0)))/(D337-C337),INDEX(G$3:G$14,MATCH(B337,$A$3:$A$14,0))),IF(E337=6,IF(ISERROR(MATCH(B337,$A$3:$A$14,0)),((B337-C337)*INDEX(H$3:H$14,MATCH(D337,$A$3:$A$14,0))+ABS(B337-D337)*INDEX(H$3:H$14,MATCH(C337,$A$3:$A$14,0)))/(D337-C337),INDEX(H$3:H$14,MATCH(B337,$A$3:$A$14,0))),IF(E337=7,IF(ISERROR(MATCH(B337,$A$3:$A$14,0)),((B337-C337)*INDEX(I$3:I$14,MATCH(D337,$A$3:$A$14,0))+ABS(B337-D337)*INDEX(I$3:I$14,MATCH(C337,$A$3:$A$14,0)))/(D337-C337),INDEX(I$3:I$14,MATCH(B337,$A$3:$A$14,0))),IF(E337=8,IF(ISERROR(MATCH(B337,$A$3:$A$14,0)),((B337-C337)*INDEX(J$3:J$14,MATCH(D337,$A$3:$A$14,0))+ABS(B337-D337)*INDEX(J$3:J$14,MATCH(C337,$A$3:$A$14,0)))/(D337-C337),INDEX(J$3:J$14,MATCH(B337,$A$3:$A$14,0))),IF(E337=9,IF(ISERROR(MATCH(B337,$A$3:$A$14,0)),((B337-C337)*INDEX(K$3:K$14,MATCH(D337,$A$3:$A$14,0))+ABS(B337-D337)*INDEX(K$3:K$14,MATCH(C337,$A$3:$A$14,0)))/(D337-C337),INDEX(K$3:K$14,MATCH(B337,$A$3:$A$14,0))),IF(E337=0,IF(ISERROR(MATCH(B337,$A$3:$A$14,0)),((B337-C337)*INDEX(L$3:L$14,MATCH(D337,$A$3:$A$14,0))+ABS(B337-D337)*INDEX(L$3:L$14,MATCH(C337,$A$3:$A$14,0)))/(D337-C337),INDEX(L$3:L$14,MATCH(B337,$A$3:$A$14,0))),"Kondensatoen zwischen 0 und 9"))))))))))</f>
        <v>0</v>
      </c>
    </row>
    <row r="338" spans="1:6">
      <c r="A338" s="12">
        <v>319</v>
      </c>
      <c r="B338">
        <f>Eingabe!D319</f>
        <v>0</v>
      </c>
      <c r="C338">
        <f t="array" ref="C338">MAX(IF($A$3:$A$14&lt;=B338,IF($A$3:$A$14&lt;&gt;"",$A$3:$A$14)))</f>
        <v>0</v>
      </c>
      <c r="D338">
        <f t="array" ref="D338">MIN(IF($A$3:$A$14&gt;=B338,IF($A$3:$A$14&lt;&gt;"",$A$3:$A$14)))</f>
        <v>0</v>
      </c>
      <c r="E338">
        <f>Eingabe!C319</f>
        <v>0</v>
      </c>
      <c r="F338">
        <f t="array" ref="F338">IF(E338=1,IF(ISERROR(MATCH(B338,$A$3:$A$14,0)),((B338-C338)*INDEX(C$3:C$14,MATCH(D338,$A$3:$A$14,0))+ABS(B338-D338)*INDEX(C$3:C$14,MATCH(C338,$A$3:$A$14,0)))/(D338-C338),INDEX(C$3:C$14,MATCH(B338,$A$3:$A$14,0))),IF(E338=2,IF(ISERROR(MATCH(B338,$A$3:$A$14,0)),((B338-C338)*INDEX(D$3:D$14,MATCH(D338,$A$3:$A$14,0))+ABS(B338-D338)*INDEX(D$3:D$14,MATCH(C338,$A$3:$A$14,0)))/(D338-C338),INDEX(D$3:D$14,MATCH(B338,$A$3:$A$14,0))),IF(E338=3,IF(ISERROR(MATCH(B338,$A$3:$A$14,0)),((B338-C338)*INDEX(E$3:E$14,MATCH(D338,$A$3:$A$14,0))+ABS(B338-D338)*INDEX(E$3:E$14,MATCH(C338,$A$3:$A$14,0)))/(D338-C338),INDEX(E$3:E$14,MATCH(B338,$A$3:$A$14,0))),IF(E338=4,IF(ISERROR(MATCH(B338,$A$3:$A$14,0)),((B338-C338)*INDEX(F$3:F$14,MATCH(D338,$A$3:$A$14,0))+ABS(B338-D338)*INDEX(F$3:F$14,MATCH(C338,$A$3:$A$14,0)))/(D338-C338),INDEX(F$3:F$14,MATCH(B338,$A$3:$A$14,0))),IF(E338=5,IF(ISERROR(MATCH(B338,$A$3:$A$14,0)),((B338-C338)*INDEX(G$3:G$14,MATCH(D338,$A$3:$A$14,0))+ABS(B338-D338)*INDEX(G$3:G$14,MATCH(C338,$A$3:$A$14,0)))/(D338-C338),INDEX(G$3:G$14,MATCH(B338,$A$3:$A$14,0))),IF(E338=6,IF(ISERROR(MATCH(B338,$A$3:$A$14,0)),((B338-C338)*INDEX(H$3:H$14,MATCH(D338,$A$3:$A$14,0))+ABS(B338-D338)*INDEX(H$3:H$14,MATCH(C338,$A$3:$A$14,0)))/(D338-C338),INDEX(H$3:H$14,MATCH(B338,$A$3:$A$14,0))),IF(E338=7,IF(ISERROR(MATCH(B338,$A$3:$A$14,0)),((B338-C338)*INDEX(I$3:I$14,MATCH(D338,$A$3:$A$14,0))+ABS(B338-D338)*INDEX(I$3:I$14,MATCH(C338,$A$3:$A$14,0)))/(D338-C338),INDEX(I$3:I$14,MATCH(B338,$A$3:$A$14,0))),IF(E338=8,IF(ISERROR(MATCH(B338,$A$3:$A$14,0)),((B338-C338)*INDEX(J$3:J$14,MATCH(D338,$A$3:$A$14,0))+ABS(B338-D338)*INDEX(J$3:J$14,MATCH(C338,$A$3:$A$14,0)))/(D338-C338),INDEX(J$3:J$14,MATCH(B338,$A$3:$A$14,0))),IF(E338=9,IF(ISERROR(MATCH(B338,$A$3:$A$14,0)),((B338-C338)*INDEX(K$3:K$14,MATCH(D338,$A$3:$A$14,0))+ABS(B338-D338)*INDEX(K$3:K$14,MATCH(C338,$A$3:$A$14,0)))/(D338-C338),INDEX(K$3:K$14,MATCH(B338,$A$3:$A$14,0))),IF(E338=0,IF(ISERROR(MATCH(B338,$A$3:$A$14,0)),((B338-C338)*INDEX(L$3:L$14,MATCH(D338,$A$3:$A$14,0))+ABS(B338-D338)*INDEX(L$3:L$14,MATCH(C338,$A$3:$A$14,0)))/(D338-C338),INDEX(L$3:L$14,MATCH(B338,$A$3:$A$14,0))),"Kondensatoen zwischen 0 und 9"))))))))))</f>
        <v>0</v>
      </c>
    </row>
    <row r="339" spans="1:6">
      <c r="A339" s="12">
        <v>320</v>
      </c>
      <c r="B339">
        <f>Eingabe!D320</f>
        <v>0</v>
      </c>
      <c r="C339">
        <f t="array" ref="C339">MAX(IF($A$3:$A$14&lt;=B339,IF($A$3:$A$14&lt;&gt;"",$A$3:$A$14)))</f>
        <v>0</v>
      </c>
      <c r="D339">
        <f t="array" ref="D339">MIN(IF($A$3:$A$14&gt;=B339,IF($A$3:$A$14&lt;&gt;"",$A$3:$A$14)))</f>
        <v>0</v>
      </c>
      <c r="E339">
        <f>Eingabe!C320</f>
        <v>0</v>
      </c>
      <c r="F339">
        <f t="array" ref="F339">IF(E339=1,IF(ISERROR(MATCH(B339,$A$3:$A$14,0)),((B339-C339)*INDEX(C$3:C$14,MATCH(D339,$A$3:$A$14,0))+ABS(B339-D339)*INDEX(C$3:C$14,MATCH(C339,$A$3:$A$14,0)))/(D339-C339),INDEX(C$3:C$14,MATCH(B339,$A$3:$A$14,0))),IF(E339=2,IF(ISERROR(MATCH(B339,$A$3:$A$14,0)),((B339-C339)*INDEX(D$3:D$14,MATCH(D339,$A$3:$A$14,0))+ABS(B339-D339)*INDEX(D$3:D$14,MATCH(C339,$A$3:$A$14,0)))/(D339-C339),INDEX(D$3:D$14,MATCH(B339,$A$3:$A$14,0))),IF(E339=3,IF(ISERROR(MATCH(B339,$A$3:$A$14,0)),((B339-C339)*INDEX(E$3:E$14,MATCH(D339,$A$3:$A$14,0))+ABS(B339-D339)*INDEX(E$3:E$14,MATCH(C339,$A$3:$A$14,0)))/(D339-C339),INDEX(E$3:E$14,MATCH(B339,$A$3:$A$14,0))),IF(E339=4,IF(ISERROR(MATCH(B339,$A$3:$A$14,0)),((B339-C339)*INDEX(F$3:F$14,MATCH(D339,$A$3:$A$14,0))+ABS(B339-D339)*INDEX(F$3:F$14,MATCH(C339,$A$3:$A$14,0)))/(D339-C339),INDEX(F$3:F$14,MATCH(B339,$A$3:$A$14,0))),IF(E339=5,IF(ISERROR(MATCH(B339,$A$3:$A$14,0)),((B339-C339)*INDEX(G$3:G$14,MATCH(D339,$A$3:$A$14,0))+ABS(B339-D339)*INDEX(G$3:G$14,MATCH(C339,$A$3:$A$14,0)))/(D339-C339),INDEX(G$3:G$14,MATCH(B339,$A$3:$A$14,0))),IF(E339=6,IF(ISERROR(MATCH(B339,$A$3:$A$14,0)),((B339-C339)*INDEX(H$3:H$14,MATCH(D339,$A$3:$A$14,0))+ABS(B339-D339)*INDEX(H$3:H$14,MATCH(C339,$A$3:$A$14,0)))/(D339-C339),INDEX(H$3:H$14,MATCH(B339,$A$3:$A$14,0))),IF(E339=7,IF(ISERROR(MATCH(B339,$A$3:$A$14,0)),((B339-C339)*INDEX(I$3:I$14,MATCH(D339,$A$3:$A$14,0))+ABS(B339-D339)*INDEX(I$3:I$14,MATCH(C339,$A$3:$A$14,0)))/(D339-C339),INDEX(I$3:I$14,MATCH(B339,$A$3:$A$14,0))),IF(E339=8,IF(ISERROR(MATCH(B339,$A$3:$A$14,0)),((B339-C339)*INDEX(J$3:J$14,MATCH(D339,$A$3:$A$14,0))+ABS(B339-D339)*INDEX(J$3:J$14,MATCH(C339,$A$3:$A$14,0)))/(D339-C339),INDEX(J$3:J$14,MATCH(B339,$A$3:$A$14,0))),IF(E339=9,IF(ISERROR(MATCH(B339,$A$3:$A$14,0)),((B339-C339)*INDEX(K$3:K$14,MATCH(D339,$A$3:$A$14,0))+ABS(B339-D339)*INDEX(K$3:K$14,MATCH(C339,$A$3:$A$14,0)))/(D339-C339),INDEX(K$3:K$14,MATCH(B339,$A$3:$A$14,0))),IF(E339=0,IF(ISERROR(MATCH(B339,$A$3:$A$14,0)),((B339-C339)*INDEX(L$3:L$14,MATCH(D339,$A$3:$A$14,0))+ABS(B339-D339)*INDEX(L$3:L$14,MATCH(C339,$A$3:$A$14,0)))/(D339-C339),INDEX(L$3:L$14,MATCH(B339,$A$3:$A$14,0))),"Kondensatoen zwischen 0 und 9"))))))))))</f>
        <v>0</v>
      </c>
    </row>
    <row r="340" spans="1:6">
      <c r="A340" s="12">
        <v>321</v>
      </c>
      <c r="B340">
        <f>Eingabe!D321</f>
        <v>0</v>
      </c>
      <c r="C340">
        <f t="array" ref="C340">MAX(IF($A$3:$A$14&lt;=B340,IF($A$3:$A$14&lt;&gt;"",$A$3:$A$14)))</f>
        <v>0</v>
      </c>
      <c r="D340">
        <f t="array" ref="D340">MIN(IF($A$3:$A$14&gt;=B340,IF($A$3:$A$14&lt;&gt;"",$A$3:$A$14)))</f>
        <v>0</v>
      </c>
      <c r="E340">
        <f>Eingabe!C321</f>
        <v>0</v>
      </c>
      <c r="F340">
        <f t="array" ref="F340">IF(E340=1,IF(ISERROR(MATCH(B340,$A$3:$A$14,0)),((B340-C340)*INDEX(C$3:C$14,MATCH(D340,$A$3:$A$14,0))+ABS(B340-D340)*INDEX(C$3:C$14,MATCH(C340,$A$3:$A$14,0)))/(D340-C340),INDEX(C$3:C$14,MATCH(B340,$A$3:$A$14,0))),IF(E340=2,IF(ISERROR(MATCH(B340,$A$3:$A$14,0)),((B340-C340)*INDEX(D$3:D$14,MATCH(D340,$A$3:$A$14,0))+ABS(B340-D340)*INDEX(D$3:D$14,MATCH(C340,$A$3:$A$14,0)))/(D340-C340),INDEX(D$3:D$14,MATCH(B340,$A$3:$A$14,0))),IF(E340=3,IF(ISERROR(MATCH(B340,$A$3:$A$14,0)),((B340-C340)*INDEX(E$3:E$14,MATCH(D340,$A$3:$A$14,0))+ABS(B340-D340)*INDEX(E$3:E$14,MATCH(C340,$A$3:$A$14,0)))/(D340-C340),INDEX(E$3:E$14,MATCH(B340,$A$3:$A$14,0))),IF(E340=4,IF(ISERROR(MATCH(B340,$A$3:$A$14,0)),((B340-C340)*INDEX(F$3:F$14,MATCH(D340,$A$3:$A$14,0))+ABS(B340-D340)*INDEX(F$3:F$14,MATCH(C340,$A$3:$A$14,0)))/(D340-C340),INDEX(F$3:F$14,MATCH(B340,$A$3:$A$14,0))),IF(E340=5,IF(ISERROR(MATCH(B340,$A$3:$A$14,0)),((B340-C340)*INDEX(G$3:G$14,MATCH(D340,$A$3:$A$14,0))+ABS(B340-D340)*INDEX(G$3:G$14,MATCH(C340,$A$3:$A$14,0)))/(D340-C340),INDEX(G$3:G$14,MATCH(B340,$A$3:$A$14,0))),IF(E340=6,IF(ISERROR(MATCH(B340,$A$3:$A$14,0)),((B340-C340)*INDEX(H$3:H$14,MATCH(D340,$A$3:$A$14,0))+ABS(B340-D340)*INDEX(H$3:H$14,MATCH(C340,$A$3:$A$14,0)))/(D340-C340),INDEX(H$3:H$14,MATCH(B340,$A$3:$A$14,0))),IF(E340=7,IF(ISERROR(MATCH(B340,$A$3:$A$14,0)),((B340-C340)*INDEX(I$3:I$14,MATCH(D340,$A$3:$A$14,0))+ABS(B340-D340)*INDEX(I$3:I$14,MATCH(C340,$A$3:$A$14,0)))/(D340-C340),INDEX(I$3:I$14,MATCH(B340,$A$3:$A$14,0))),IF(E340=8,IF(ISERROR(MATCH(B340,$A$3:$A$14,0)),((B340-C340)*INDEX(J$3:J$14,MATCH(D340,$A$3:$A$14,0))+ABS(B340-D340)*INDEX(J$3:J$14,MATCH(C340,$A$3:$A$14,0)))/(D340-C340),INDEX(J$3:J$14,MATCH(B340,$A$3:$A$14,0))),IF(E340=9,IF(ISERROR(MATCH(B340,$A$3:$A$14,0)),((B340-C340)*INDEX(K$3:K$14,MATCH(D340,$A$3:$A$14,0))+ABS(B340-D340)*INDEX(K$3:K$14,MATCH(C340,$A$3:$A$14,0)))/(D340-C340),INDEX(K$3:K$14,MATCH(B340,$A$3:$A$14,0))),IF(E340=0,IF(ISERROR(MATCH(B340,$A$3:$A$14,0)),((B340-C340)*INDEX(L$3:L$14,MATCH(D340,$A$3:$A$14,0))+ABS(B340-D340)*INDEX(L$3:L$14,MATCH(C340,$A$3:$A$14,0)))/(D340-C340),INDEX(L$3:L$14,MATCH(B340,$A$3:$A$14,0))),"Kondensatoen zwischen 0 und 9"))))))))))</f>
        <v>0</v>
      </c>
    </row>
    <row r="341" spans="1:6">
      <c r="A341" s="12">
        <v>322</v>
      </c>
      <c r="B341">
        <f>Eingabe!D322</f>
        <v>0</v>
      </c>
      <c r="C341">
        <f t="array" ref="C341">MAX(IF($A$3:$A$14&lt;=B341,IF($A$3:$A$14&lt;&gt;"",$A$3:$A$14)))</f>
        <v>0</v>
      </c>
      <c r="D341">
        <f t="array" ref="D341">MIN(IF($A$3:$A$14&gt;=B341,IF($A$3:$A$14&lt;&gt;"",$A$3:$A$14)))</f>
        <v>0</v>
      </c>
      <c r="E341">
        <f>Eingabe!C322</f>
        <v>0</v>
      </c>
      <c r="F341">
        <f t="array" ref="F341">IF(E341=1,IF(ISERROR(MATCH(B341,$A$3:$A$14,0)),((B341-C341)*INDEX(C$3:C$14,MATCH(D341,$A$3:$A$14,0))+ABS(B341-D341)*INDEX(C$3:C$14,MATCH(C341,$A$3:$A$14,0)))/(D341-C341),INDEX(C$3:C$14,MATCH(B341,$A$3:$A$14,0))),IF(E341=2,IF(ISERROR(MATCH(B341,$A$3:$A$14,0)),((B341-C341)*INDEX(D$3:D$14,MATCH(D341,$A$3:$A$14,0))+ABS(B341-D341)*INDEX(D$3:D$14,MATCH(C341,$A$3:$A$14,0)))/(D341-C341),INDEX(D$3:D$14,MATCH(B341,$A$3:$A$14,0))),IF(E341=3,IF(ISERROR(MATCH(B341,$A$3:$A$14,0)),((B341-C341)*INDEX(E$3:E$14,MATCH(D341,$A$3:$A$14,0))+ABS(B341-D341)*INDEX(E$3:E$14,MATCH(C341,$A$3:$A$14,0)))/(D341-C341),INDEX(E$3:E$14,MATCH(B341,$A$3:$A$14,0))),IF(E341=4,IF(ISERROR(MATCH(B341,$A$3:$A$14,0)),((B341-C341)*INDEX(F$3:F$14,MATCH(D341,$A$3:$A$14,0))+ABS(B341-D341)*INDEX(F$3:F$14,MATCH(C341,$A$3:$A$14,0)))/(D341-C341),INDEX(F$3:F$14,MATCH(B341,$A$3:$A$14,0))),IF(E341=5,IF(ISERROR(MATCH(B341,$A$3:$A$14,0)),((B341-C341)*INDEX(G$3:G$14,MATCH(D341,$A$3:$A$14,0))+ABS(B341-D341)*INDEX(G$3:G$14,MATCH(C341,$A$3:$A$14,0)))/(D341-C341),INDEX(G$3:G$14,MATCH(B341,$A$3:$A$14,0))),IF(E341=6,IF(ISERROR(MATCH(B341,$A$3:$A$14,0)),((B341-C341)*INDEX(H$3:H$14,MATCH(D341,$A$3:$A$14,0))+ABS(B341-D341)*INDEX(H$3:H$14,MATCH(C341,$A$3:$A$14,0)))/(D341-C341),INDEX(H$3:H$14,MATCH(B341,$A$3:$A$14,0))),IF(E341=7,IF(ISERROR(MATCH(B341,$A$3:$A$14,0)),((B341-C341)*INDEX(I$3:I$14,MATCH(D341,$A$3:$A$14,0))+ABS(B341-D341)*INDEX(I$3:I$14,MATCH(C341,$A$3:$A$14,0)))/(D341-C341),INDEX(I$3:I$14,MATCH(B341,$A$3:$A$14,0))),IF(E341=8,IF(ISERROR(MATCH(B341,$A$3:$A$14,0)),((B341-C341)*INDEX(J$3:J$14,MATCH(D341,$A$3:$A$14,0))+ABS(B341-D341)*INDEX(J$3:J$14,MATCH(C341,$A$3:$A$14,0)))/(D341-C341),INDEX(J$3:J$14,MATCH(B341,$A$3:$A$14,0))),IF(E341=9,IF(ISERROR(MATCH(B341,$A$3:$A$14,0)),((B341-C341)*INDEX(K$3:K$14,MATCH(D341,$A$3:$A$14,0))+ABS(B341-D341)*INDEX(K$3:K$14,MATCH(C341,$A$3:$A$14,0)))/(D341-C341),INDEX(K$3:K$14,MATCH(B341,$A$3:$A$14,0))),IF(E341=0,IF(ISERROR(MATCH(B341,$A$3:$A$14,0)),((B341-C341)*INDEX(L$3:L$14,MATCH(D341,$A$3:$A$14,0))+ABS(B341-D341)*INDEX(L$3:L$14,MATCH(C341,$A$3:$A$14,0)))/(D341-C341),INDEX(L$3:L$14,MATCH(B341,$A$3:$A$14,0))),"Kondensatoen zwischen 0 und 9"))))))))))</f>
        <v>0</v>
      </c>
    </row>
    <row r="342" spans="1:6">
      <c r="A342" s="12">
        <v>323</v>
      </c>
      <c r="B342">
        <f>Eingabe!D323</f>
        <v>0</v>
      </c>
      <c r="C342">
        <f t="array" ref="C342">MAX(IF($A$3:$A$14&lt;=B342,IF($A$3:$A$14&lt;&gt;"",$A$3:$A$14)))</f>
        <v>0</v>
      </c>
      <c r="D342">
        <f t="array" ref="D342">MIN(IF($A$3:$A$14&gt;=B342,IF($A$3:$A$14&lt;&gt;"",$A$3:$A$14)))</f>
        <v>0</v>
      </c>
      <c r="E342">
        <f>Eingabe!C323</f>
        <v>0</v>
      </c>
      <c r="F342">
        <f t="array" ref="F342">IF(E342=1,IF(ISERROR(MATCH(B342,$A$3:$A$14,0)),((B342-C342)*INDEX(C$3:C$14,MATCH(D342,$A$3:$A$14,0))+ABS(B342-D342)*INDEX(C$3:C$14,MATCH(C342,$A$3:$A$14,0)))/(D342-C342),INDEX(C$3:C$14,MATCH(B342,$A$3:$A$14,0))),IF(E342=2,IF(ISERROR(MATCH(B342,$A$3:$A$14,0)),((B342-C342)*INDEX(D$3:D$14,MATCH(D342,$A$3:$A$14,0))+ABS(B342-D342)*INDEX(D$3:D$14,MATCH(C342,$A$3:$A$14,0)))/(D342-C342),INDEX(D$3:D$14,MATCH(B342,$A$3:$A$14,0))),IF(E342=3,IF(ISERROR(MATCH(B342,$A$3:$A$14,0)),((B342-C342)*INDEX(E$3:E$14,MATCH(D342,$A$3:$A$14,0))+ABS(B342-D342)*INDEX(E$3:E$14,MATCH(C342,$A$3:$A$14,0)))/(D342-C342),INDEX(E$3:E$14,MATCH(B342,$A$3:$A$14,0))),IF(E342=4,IF(ISERROR(MATCH(B342,$A$3:$A$14,0)),((B342-C342)*INDEX(F$3:F$14,MATCH(D342,$A$3:$A$14,0))+ABS(B342-D342)*INDEX(F$3:F$14,MATCH(C342,$A$3:$A$14,0)))/(D342-C342),INDEX(F$3:F$14,MATCH(B342,$A$3:$A$14,0))),IF(E342=5,IF(ISERROR(MATCH(B342,$A$3:$A$14,0)),((B342-C342)*INDEX(G$3:G$14,MATCH(D342,$A$3:$A$14,0))+ABS(B342-D342)*INDEX(G$3:G$14,MATCH(C342,$A$3:$A$14,0)))/(D342-C342),INDEX(G$3:G$14,MATCH(B342,$A$3:$A$14,0))),IF(E342=6,IF(ISERROR(MATCH(B342,$A$3:$A$14,0)),((B342-C342)*INDEX(H$3:H$14,MATCH(D342,$A$3:$A$14,0))+ABS(B342-D342)*INDEX(H$3:H$14,MATCH(C342,$A$3:$A$14,0)))/(D342-C342),INDEX(H$3:H$14,MATCH(B342,$A$3:$A$14,0))),IF(E342=7,IF(ISERROR(MATCH(B342,$A$3:$A$14,0)),((B342-C342)*INDEX(I$3:I$14,MATCH(D342,$A$3:$A$14,0))+ABS(B342-D342)*INDEX(I$3:I$14,MATCH(C342,$A$3:$A$14,0)))/(D342-C342),INDEX(I$3:I$14,MATCH(B342,$A$3:$A$14,0))),IF(E342=8,IF(ISERROR(MATCH(B342,$A$3:$A$14,0)),((B342-C342)*INDEX(J$3:J$14,MATCH(D342,$A$3:$A$14,0))+ABS(B342-D342)*INDEX(J$3:J$14,MATCH(C342,$A$3:$A$14,0)))/(D342-C342),INDEX(J$3:J$14,MATCH(B342,$A$3:$A$14,0))),IF(E342=9,IF(ISERROR(MATCH(B342,$A$3:$A$14,0)),((B342-C342)*INDEX(K$3:K$14,MATCH(D342,$A$3:$A$14,0))+ABS(B342-D342)*INDEX(K$3:K$14,MATCH(C342,$A$3:$A$14,0)))/(D342-C342),INDEX(K$3:K$14,MATCH(B342,$A$3:$A$14,0))),IF(E342=0,IF(ISERROR(MATCH(B342,$A$3:$A$14,0)),((B342-C342)*INDEX(L$3:L$14,MATCH(D342,$A$3:$A$14,0))+ABS(B342-D342)*INDEX(L$3:L$14,MATCH(C342,$A$3:$A$14,0)))/(D342-C342),INDEX(L$3:L$14,MATCH(B342,$A$3:$A$14,0))),"Kondensatoen zwischen 0 und 9"))))))))))</f>
        <v>0</v>
      </c>
    </row>
    <row r="343" spans="1:6">
      <c r="A343" s="12">
        <v>324</v>
      </c>
      <c r="B343">
        <f>Eingabe!D324</f>
        <v>0</v>
      </c>
      <c r="C343">
        <f t="array" ref="C343">MAX(IF($A$3:$A$14&lt;=B343,IF($A$3:$A$14&lt;&gt;"",$A$3:$A$14)))</f>
        <v>0</v>
      </c>
      <c r="D343">
        <f t="array" ref="D343">MIN(IF($A$3:$A$14&gt;=B343,IF($A$3:$A$14&lt;&gt;"",$A$3:$A$14)))</f>
        <v>0</v>
      </c>
      <c r="E343">
        <f>Eingabe!C324</f>
        <v>0</v>
      </c>
      <c r="F343">
        <f t="array" ref="F343">IF(E343=1,IF(ISERROR(MATCH(B343,$A$3:$A$14,0)),((B343-C343)*INDEX(C$3:C$14,MATCH(D343,$A$3:$A$14,0))+ABS(B343-D343)*INDEX(C$3:C$14,MATCH(C343,$A$3:$A$14,0)))/(D343-C343),INDEX(C$3:C$14,MATCH(B343,$A$3:$A$14,0))),IF(E343=2,IF(ISERROR(MATCH(B343,$A$3:$A$14,0)),((B343-C343)*INDEX(D$3:D$14,MATCH(D343,$A$3:$A$14,0))+ABS(B343-D343)*INDEX(D$3:D$14,MATCH(C343,$A$3:$A$14,0)))/(D343-C343),INDEX(D$3:D$14,MATCH(B343,$A$3:$A$14,0))),IF(E343=3,IF(ISERROR(MATCH(B343,$A$3:$A$14,0)),((B343-C343)*INDEX(E$3:E$14,MATCH(D343,$A$3:$A$14,0))+ABS(B343-D343)*INDEX(E$3:E$14,MATCH(C343,$A$3:$A$14,0)))/(D343-C343),INDEX(E$3:E$14,MATCH(B343,$A$3:$A$14,0))),IF(E343=4,IF(ISERROR(MATCH(B343,$A$3:$A$14,0)),((B343-C343)*INDEX(F$3:F$14,MATCH(D343,$A$3:$A$14,0))+ABS(B343-D343)*INDEX(F$3:F$14,MATCH(C343,$A$3:$A$14,0)))/(D343-C343),INDEX(F$3:F$14,MATCH(B343,$A$3:$A$14,0))),IF(E343=5,IF(ISERROR(MATCH(B343,$A$3:$A$14,0)),((B343-C343)*INDEX(G$3:G$14,MATCH(D343,$A$3:$A$14,0))+ABS(B343-D343)*INDEX(G$3:G$14,MATCH(C343,$A$3:$A$14,0)))/(D343-C343),INDEX(G$3:G$14,MATCH(B343,$A$3:$A$14,0))),IF(E343=6,IF(ISERROR(MATCH(B343,$A$3:$A$14,0)),((B343-C343)*INDEX(H$3:H$14,MATCH(D343,$A$3:$A$14,0))+ABS(B343-D343)*INDEX(H$3:H$14,MATCH(C343,$A$3:$A$14,0)))/(D343-C343),INDEX(H$3:H$14,MATCH(B343,$A$3:$A$14,0))),IF(E343=7,IF(ISERROR(MATCH(B343,$A$3:$A$14,0)),((B343-C343)*INDEX(I$3:I$14,MATCH(D343,$A$3:$A$14,0))+ABS(B343-D343)*INDEX(I$3:I$14,MATCH(C343,$A$3:$A$14,0)))/(D343-C343),INDEX(I$3:I$14,MATCH(B343,$A$3:$A$14,0))),IF(E343=8,IF(ISERROR(MATCH(B343,$A$3:$A$14,0)),((B343-C343)*INDEX(J$3:J$14,MATCH(D343,$A$3:$A$14,0))+ABS(B343-D343)*INDEX(J$3:J$14,MATCH(C343,$A$3:$A$14,0)))/(D343-C343),INDEX(J$3:J$14,MATCH(B343,$A$3:$A$14,0))),IF(E343=9,IF(ISERROR(MATCH(B343,$A$3:$A$14,0)),((B343-C343)*INDEX(K$3:K$14,MATCH(D343,$A$3:$A$14,0))+ABS(B343-D343)*INDEX(K$3:K$14,MATCH(C343,$A$3:$A$14,0)))/(D343-C343),INDEX(K$3:K$14,MATCH(B343,$A$3:$A$14,0))),IF(E343=0,IF(ISERROR(MATCH(B343,$A$3:$A$14,0)),((B343-C343)*INDEX(L$3:L$14,MATCH(D343,$A$3:$A$14,0))+ABS(B343-D343)*INDEX(L$3:L$14,MATCH(C343,$A$3:$A$14,0)))/(D343-C343),INDEX(L$3:L$14,MATCH(B343,$A$3:$A$14,0))),"Kondensatoen zwischen 0 und 9"))))))))))</f>
        <v>0</v>
      </c>
    </row>
    <row r="344" spans="1:6">
      <c r="A344" s="12">
        <v>325</v>
      </c>
      <c r="B344">
        <f>Eingabe!D325</f>
        <v>0</v>
      </c>
      <c r="C344">
        <f t="array" ref="C344">MAX(IF($A$3:$A$14&lt;=B344,IF($A$3:$A$14&lt;&gt;"",$A$3:$A$14)))</f>
        <v>0</v>
      </c>
      <c r="D344">
        <f t="array" ref="D344">MIN(IF($A$3:$A$14&gt;=B344,IF($A$3:$A$14&lt;&gt;"",$A$3:$A$14)))</f>
        <v>0</v>
      </c>
      <c r="E344">
        <f>Eingabe!C325</f>
        <v>0</v>
      </c>
      <c r="F344">
        <f t="array" ref="F344">IF(E344=1,IF(ISERROR(MATCH(B344,$A$3:$A$14,0)),((B344-C344)*INDEX(C$3:C$14,MATCH(D344,$A$3:$A$14,0))+ABS(B344-D344)*INDEX(C$3:C$14,MATCH(C344,$A$3:$A$14,0)))/(D344-C344),INDEX(C$3:C$14,MATCH(B344,$A$3:$A$14,0))),IF(E344=2,IF(ISERROR(MATCH(B344,$A$3:$A$14,0)),((B344-C344)*INDEX(D$3:D$14,MATCH(D344,$A$3:$A$14,0))+ABS(B344-D344)*INDEX(D$3:D$14,MATCH(C344,$A$3:$A$14,0)))/(D344-C344),INDEX(D$3:D$14,MATCH(B344,$A$3:$A$14,0))),IF(E344=3,IF(ISERROR(MATCH(B344,$A$3:$A$14,0)),((B344-C344)*INDEX(E$3:E$14,MATCH(D344,$A$3:$A$14,0))+ABS(B344-D344)*INDEX(E$3:E$14,MATCH(C344,$A$3:$A$14,0)))/(D344-C344),INDEX(E$3:E$14,MATCH(B344,$A$3:$A$14,0))),IF(E344=4,IF(ISERROR(MATCH(B344,$A$3:$A$14,0)),((B344-C344)*INDEX(F$3:F$14,MATCH(D344,$A$3:$A$14,0))+ABS(B344-D344)*INDEX(F$3:F$14,MATCH(C344,$A$3:$A$14,0)))/(D344-C344),INDEX(F$3:F$14,MATCH(B344,$A$3:$A$14,0))),IF(E344=5,IF(ISERROR(MATCH(B344,$A$3:$A$14,0)),((B344-C344)*INDEX(G$3:G$14,MATCH(D344,$A$3:$A$14,0))+ABS(B344-D344)*INDEX(G$3:G$14,MATCH(C344,$A$3:$A$14,0)))/(D344-C344),INDEX(G$3:G$14,MATCH(B344,$A$3:$A$14,0))),IF(E344=6,IF(ISERROR(MATCH(B344,$A$3:$A$14,0)),((B344-C344)*INDEX(H$3:H$14,MATCH(D344,$A$3:$A$14,0))+ABS(B344-D344)*INDEX(H$3:H$14,MATCH(C344,$A$3:$A$14,0)))/(D344-C344),INDEX(H$3:H$14,MATCH(B344,$A$3:$A$14,0))),IF(E344=7,IF(ISERROR(MATCH(B344,$A$3:$A$14,0)),((B344-C344)*INDEX(I$3:I$14,MATCH(D344,$A$3:$A$14,0))+ABS(B344-D344)*INDEX(I$3:I$14,MATCH(C344,$A$3:$A$14,0)))/(D344-C344),INDEX(I$3:I$14,MATCH(B344,$A$3:$A$14,0))),IF(E344=8,IF(ISERROR(MATCH(B344,$A$3:$A$14,0)),((B344-C344)*INDEX(J$3:J$14,MATCH(D344,$A$3:$A$14,0))+ABS(B344-D344)*INDEX(J$3:J$14,MATCH(C344,$A$3:$A$14,0)))/(D344-C344),INDEX(J$3:J$14,MATCH(B344,$A$3:$A$14,0))),IF(E344=9,IF(ISERROR(MATCH(B344,$A$3:$A$14,0)),((B344-C344)*INDEX(K$3:K$14,MATCH(D344,$A$3:$A$14,0))+ABS(B344-D344)*INDEX(K$3:K$14,MATCH(C344,$A$3:$A$14,0)))/(D344-C344),INDEX(K$3:K$14,MATCH(B344,$A$3:$A$14,0))),IF(E344=0,IF(ISERROR(MATCH(B344,$A$3:$A$14,0)),((B344-C344)*INDEX(L$3:L$14,MATCH(D344,$A$3:$A$14,0))+ABS(B344-D344)*INDEX(L$3:L$14,MATCH(C344,$A$3:$A$14,0)))/(D344-C344),INDEX(L$3:L$14,MATCH(B344,$A$3:$A$14,0))),"Kondensatoen zwischen 0 und 9"))))))))))</f>
        <v>0</v>
      </c>
    </row>
    <row r="345" spans="1:6">
      <c r="A345" s="12">
        <v>326</v>
      </c>
      <c r="B345">
        <f>Eingabe!D326</f>
        <v>0</v>
      </c>
      <c r="C345">
        <f t="array" ref="C345">MAX(IF($A$3:$A$14&lt;=B345,IF($A$3:$A$14&lt;&gt;"",$A$3:$A$14)))</f>
        <v>0</v>
      </c>
      <c r="D345">
        <f t="array" ref="D345">MIN(IF($A$3:$A$14&gt;=B345,IF($A$3:$A$14&lt;&gt;"",$A$3:$A$14)))</f>
        <v>0</v>
      </c>
      <c r="E345">
        <f>Eingabe!C326</f>
        <v>0</v>
      </c>
      <c r="F345">
        <f t="array" ref="F345">IF(E345=1,IF(ISERROR(MATCH(B345,$A$3:$A$14,0)),((B345-C345)*INDEX(C$3:C$14,MATCH(D345,$A$3:$A$14,0))+ABS(B345-D345)*INDEX(C$3:C$14,MATCH(C345,$A$3:$A$14,0)))/(D345-C345),INDEX(C$3:C$14,MATCH(B345,$A$3:$A$14,0))),IF(E345=2,IF(ISERROR(MATCH(B345,$A$3:$A$14,0)),((B345-C345)*INDEX(D$3:D$14,MATCH(D345,$A$3:$A$14,0))+ABS(B345-D345)*INDEX(D$3:D$14,MATCH(C345,$A$3:$A$14,0)))/(D345-C345),INDEX(D$3:D$14,MATCH(B345,$A$3:$A$14,0))),IF(E345=3,IF(ISERROR(MATCH(B345,$A$3:$A$14,0)),((B345-C345)*INDEX(E$3:E$14,MATCH(D345,$A$3:$A$14,0))+ABS(B345-D345)*INDEX(E$3:E$14,MATCH(C345,$A$3:$A$14,0)))/(D345-C345),INDEX(E$3:E$14,MATCH(B345,$A$3:$A$14,0))),IF(E345=4,IF(ISERROR(MATCH(B345,$A$3:$A$14,0)),((B345-C345)*INDEX(F$3:F$14,MATCH(D345,$A$3:$A$14,0))+ABS(B345-D345)*INDEX(F$3:F$14,MATCH(C345,$A$3:$A$14,0)))/(D345-C345),INDEX(F$3:F$14,MATCH(B345,$A$3:$A$14,0))),IF(E345=5,IF(ISERROR(MATCH(B345,$A$3:$A$14,0)),((B345-C345)*INDEX(G$3:G$14,MATCH(D345,$A$3:$A$14,0))+ABS(B345-D345)*INDEX(G$3:G$14,MATCH(C345,$A$3:$A$14,0)))/(D345-C345),INDEX(G$3:G$14,MATCH(B345,$A$3:$A$14,0))),IF(E345=6,IF(ISERROR(MATCH(B345,$A$3:$A$14,0)),((B345-C345)*INDEX(H$3:H$14,MATCH(D345,$A$3:$A$14,0))+ABS(B345-D345)*INDEX(H$3:H$14,MATCH(C345,$A$3:$A$14,0)))/(D345-C345),INDEX(H$3:H$14,MATCH(B345,$A$3:$A$14,0))),IF(E345=7,IF(ISERROR(MATCH(B345,$A$3:$A$14,0)),((B345-C345)*INDEX(I$3:I$14,MATCH(D345,$A$3:$A$14,0))+ABS(B345-D345)*INDEX(I$3:I$14,MATCH(C345,$A$3:$A$14,0)))/(D345-C345),INDEX(I$3:I$14,MATCH(B345,$A$3:$A$14,0))),IF(E345=8,IF(ISERROR(MATCH(B345,$A$3:$A$14,0)),((B345-C345)*INDEX(J$3:J$14,MATCH(D345,$A$3:$A$14,0))+ABS(B345-D345)*INDEX(J$3:J$14,MATCH(C345,$A$3:$A$14,0)))/(D345-C345),INDEX(J$3:J$14,MATCH(B345,$A$3:$A$14,0))),IF(E345=9,IF(ISERROR(MATCH(B345,$A$3:$A$14,0)),((B345-C345)*INDEX(K$3:K$14,MATCH(D345,$A$3:$A$14,0))+ABS(B345-D345)*INDEX(K$3:K$14,MATCH(C345,$A$3:$A$14,0)))/(D345-C345),INDEX(K$3:K$14,MATCH(B345,$A$3:$A$14,0))),IF(E345=0,IF(ISERROR(MATCH(B345,$A$3:$A$14,0)),((B345-C345)*INDEX(L$3:L$14,MATCH(D345,$A$3:$A$14,0))+ABS(B345-D345)*INDEX(L$3:L$14,MATCH(C345,$A$3:$A$14,0)))/(D345-C345),INDEX(L$3:L$14,MATCH(B345,$A$3:$A$14,0))),"Kondensatoen zwischen 0 und 9"))))))))))</f>
        <v>0</v>
      </c>
    </row>
    <row r="346" spans="1:6">
      <c r="A346" s="12">
        <v>327</v>
      </c>
      <c r="B346">
        <f>Eingabe!D327</f>
        <v>0</v>
      </c>
      <c r="C346">
        <f t="array" ref="C346">MAX(IF($A$3:$A$14&lt;=B346,IF($A$3:$A$14&lt;&gt;"",$A$3:$A$14)))</f>
        <v>0</v>
      </c>
      <c r="D346">
        <f t="array" ref="D346">MIN(IF($A$3:$A$14&gt;=B346,IF($A$3:$A$14&lt;&gt;"",$A$3:$A$14)))</f>
        <v>0</v>
      </c>
      <c r="E346">
        <f>Eingabe!C327</f>
        <v>0</v>
      </c>
      <c r="F346">
        <f t="array" ref="F346">IF(E346=1,IF(ISERROR(MATCH(B346,$A$3:$A$14,0)),((B346-C346)*INDEX(C$3:C$14,MATCH(D346,$A$3:$A$14,0))+ABS(B346-D346)*INDEX(C$3:C$14,MATCH(C346,$A$3:$A$14,0)))/(D346-C346),INDEX(C$3:C$14,MATCH(B346,$A$3:$A$14,0))),IF(E346=2,IF(ISERROR(MATCH(B346,$A$3:$A$14,0)),((B346-C346)*INDEX(D$3:D$14,MATCH(D346,$A$3:$A$14,0))+ABS(B346-D346)*INDEX(D$3:D$14,MATCH(C346,$A$3:$A$14,0)))/(D346-C346),INDEX(D$3:D$14,MATCH(B346,$A$3:$A$14,0))),IF(E346=3,IF(ISERROR(MATCH(B346,$A$3:$A$14,0)),((B346-C346)*INDEX(E$3:E$14,MATCH(D346,$A$3:$A$14,0))+ABS(B346-D346)*INDEX(E$3:E$14,MATCH(C346,$A$3:$A$14,0)))/(D346-C346),INDEX(E$3:E$14,MATCH(B346,$A$3:$A$14,0))),IF(E346=4,IF(ISERROR(MATCH(B346,$A$3:$A$14,0)),((B346-C346)*INDEX(F$3:F$14,MATCH(D346,$A$3:$A$14,0))+ABS(B346-D346)*INDEX(F$3:F$14,MATCH(C346,$A$3:$A$14,0)))/(D346-C346),INDEX(F$3:F$14,MATCH(B346,$A$3:$A$14,0))),IF(E346=5,IF(ISERROR(MATCH(B346,$A$3:$A$14,0)),((B346-C346)*INDEX(G$3:G$14,MATCH(D346,$A$3:$A$14,0))+ABS(B346-D346)*INDEX(G$3:G$14,MATCH(C346,$A$3:$A$14,0)))/(D346-C346),INDEX(G$3:G$14,MATCH(B346,$A$3:$A$14,0))),IF(E346=6,IF(ISERROR(MATCH(B346,$A$3:$A$14,0)),((B346-C346)*INDEX(H$3:H$14,MATCH(D346,$A$3:$A$14,0))+ABS(B346-D346)*INDEX(H$3:H$14,MATCH(C346,$A$3:$A$14,0)))/(D346-C346),INDEX(H$3:H$14,MATCH(B346,$A$3:$A$14,0))),IF(E346=7,IF(ISERROR(MATCH(B346,$A$3:$A$14,0)),((B346-C346)*INDEX(I$3:I$14,MATCH(D346,$A$3:$A$14,0))+ABS(B346-D346)*INDEX(I$3:I$14,MATCH(C346,$A$3:$A$14,0)))/(D346-C346),INDEX(I$3:I$14,MATCH(B346,$A$3:$A$14,0))),IF(E346=8,IF(ISERROR(MATCH(B346,$A$3:$A$14,0)),((B346-C346)*INDEX(J$3:J$14,MATCH(D346,$A$3:$A$14,0))+ABS(B346-D346)*INDEX(J$3:J$14,MATCH(C346,$A$3:$A$14,0)))/(D346-C346),INDEX(J$3:J$14,MATCH(B346,$A$3:$A$14,0))),IF(E346=9,IF(ISERROR(MATCH(B346,$A$3:$A$14,0)),((B346-C346)*INDEX(K$3:K$14,MATCH(D346,$A$3:$A$14,0))+ABS(B346-D346)*INDEX(K$3:K$14,MATCH(C346,$A$3:$A$14,0)))/(D346-C346),INDEX(K$3:K$14,MATCH(B346,$A$3:$A$14,0))),IF(E346=0,IF(ISERROR(MATCH(B346,$A$3:$A$14,0)),((B346-C346)*INDEX(L$3:L$14,MATCH(D346,$A$3:$A$14,0))+ABS(B346-D346)*INDEX(L$3:L$14,MATCH(C346,$A$3:$A$14,0)))/(D346-C346),INDEX(L$3:L$14,MATCH(B346,$A$3:$A$14,0))),"Kondensatoen zwischen 0 und 9"))))))))))</f>
        <v>0</v>
      </c>
    </row>
    <row r="347" spans="1:6">
      <c r="A347" s="12">
        <v>328</v>
      </c>
      <c r="B347">
        <f>Eingabe!D328</f>
        <v>0</v>
      </c>
      <c r="C347">
        <f t="array" ref="C347">MAX(IF($A$3:$A$14&lt;=B347,IF($A$3:$A$14&lt;&gt;"",$A$3:$A$14)))</f>
        <v>0</v>
      </c>
      <c r="D347">
        <f t="array" ref="D347">MIN(IF($A$3:$A$14&gt;=B347,IF($A$3:$A$14&lt;&gt;"",$A$3:$A$14)))</f>
        <v>0</v>
      </c>
      <c r="E347">
        <f>Eingabe!C328</f>
        <v>0</v>
      </c>
      <c r="F347">
        <f t="array" ref="F347">IF(E347=1,IF(ISERROR(MATCH(B347,$A$3:$A$14,0)),((B347-C347)*INDEX(C$3:C$14,MATCH(D347,$A$3:$A$14,0))+ABS(B347-D347)*INDEX(C$3:C$14,MATCH(C347,$A$3:$A$14,0)))/(D347-C347),INDEX(C$3:C$14,MATCH(B347,$A$3:$A$14,0))),IF(E347=2,IF(ISERROR(MATCH(B347,$A$3:$A$14,0)),((B347-C347)*INDEX(D$3:D$14,MATCH(D347,$A$3:$A$14,0))+ABS(B347-D347)*INDEX(D$3:D$14,MATCH(C347,$A$3:$A$14,0)))/(D347-C347),INDEX(D$3:D$14,MATCH(B347,$A$3:$A$14,0))),IF(E347=3,IF(ISERROR(MATCH(B347,$A$3:$A$14,0)),((B347-C347)*INDEX(E$3:E$14,MATCH(D347,$A$3:$A$14,0))+ABS(B347-D347)*INDEX(E$3:E$14,MATCH(C347,$A$3:$A$14,0)))/(D347-C347),INDEX(E$3:E$14,MATCH(B347,$A$3:$A$14,0))),IF(E347=4,IF(ISERROR(MATCH(B347,$A$3:$A$14,0)),((B347-C347)*INDEX(F$3:F$14,MATCH(D347,$A$3:$A$14,0))+ABS(B347-D347)*INDEX(F$3:F$14,MATCH(C347,$A$3:$A$14,0)))/(D347-C347),INDEX(F$3:F$14,MATCH(B347,$A$3:$A$14,0))),IF(E347=5,IF(ISERROR(MATCH(B347,$A$3:$A$14,0)),((B347-C347)*INDEX(G$3:G$14,MATCH(D347,$A$3:$A$14,0))+ABS(B347-D347)*INDEX(G$3:G$14,MATCH(C347,$A$3:$A$14,0)))/(D347-C347),INDEX(G$3:G$14,MATCH(B347,$A$3:$A$14,0))),IF(E347=6,IF(ISERROR(MATCH(B347,$A$3:$A$14,0)),((B347-C347)*INDEX(H$3:H$14,MATCH(D347,$A$3:$A$14,0))+ABS(B347-D347)*INDEX(H$3:H$14,MATCH(C347,$A$3:$A$14,0)))/(D347-C347),INDEX(H$3:H$14,MATCH(B347,$A$3:$A$14,0))),IF(E347=7,IF(ISERROR(MATCH(B347,$A$3:$A$14,0)),((B347-C347)*INDEX(I$3:I$14,MATCH(D347,$A$3:$A$14,0))+ABS(B347-D347)*INDEX(I$3:I$14,MATCH(C347,$A$3:$A$14,0)))/(D347-C347),INDEX(I$3:I$14,MATCH(B347,$A$3:$A$14,0))),IF(E347=8,IF(ISERROR(MATCH(B347,$A$3:$A$14,0)),((B347-C347)*INDEX(J$3:J$14,MATCH(D347,$A$3:$A$14,0))+ABS(B347-D347)*INDEX(J$3:J$14,MATCH(C347,$A$3:$A$14,0)))/(D347-C347),INDEX(J$3:J$14,MATCH(B347,$A$3:$A$14,0))),IF(E347=9,IF(ISERROR(MATCH(B347,$A$3:$A$14,0)),((B347-C347)*INDEX(K$3:K$14,MATCH(D347,$A$3:$A$14,0))+ABS(B347-D347)*INDEX(K$3:K$14,MATCH(C347,$A$3:$A$14,0)))/(D347-C347),INDEX(K$3:K$14,MATCH(B347,$A$3:$A$14,0))),IF(E347=0,IF(ISERROR(MATCH(B347,$A$3:$A$14,0)),((B347-C347)*INDEX(L$3:L$14,MATCH(D347,$A$3:$A$14,0))+ABS(B347-D347)*INDEX(L$3:L$14,MATCH(C347,$A$3:$A$14,0)))/(D347-C347),INDEX(L$3:L$14,MATCH(B347,$A$3:$A$14,0))),"Kondensatoen zwischen 0 und 9"))))))))))</f>
        <v>0</v>
      </c>
    </row>
    <row r="348" spans="1:6">
      <c r="A348" s="12">
        <v>329</v>
      </c>
      <c r="B348">
        <f>Eingabe!D329</f>
        <v>0</v>
      </c>
      <c r="C348">
        <f t="array" ref="C348">MAX(IF($A$3:$A$14&lt;=B348,IF($A$3:$A$14&lt;&gt;"",$A$3:$A$14)))</f>
        <v>0</v>
      </c>
      <c r="D348">
        <f t="array" ref="D348">MIN(IF($A$3:$A$14&gt;=B348,IF($A$3:$A$14&lt;&gt;"",$A$3:$A$14)))</f>
        <v>0</v>
      </c>
      <c r="E348">
        <f>Eingabe!C329</f>
        <v>0</v>
      </c>
      <c r="F348">
        <f t="array" ref="F348">IF(E348=1,IF(ISERROR(MATCH(B348,$A$3:$A$14,0)),((B348-C348)*INDEX(C$3:C$14,MATCH(D348,$A$3:$A$14,0))+ABS(B348-D348)*INDEX(C$3:C$14,MATCH(C348,$A$3:$A$14,0)))/(D348-C348),INDEX(C$3:C$14,MATCH(B348,$A$3:$A$14,0))),IF(E348=2,IF(ISERROR(MATCH(B348,$A$3:$A$14,0)),((B348-C348)*INDEX(D$3:D$14,MATCH(D348,$A$3:$A$14,0))+ABS(B348-D348)*INDEX(D$3:D$14,MATCH(C348,$A$3:$A$14,0)))/(D348-C348),INDEX(D$3:D$14,MATCH(B348,$A$3:$A$14,0))),IF(E348=3,IF(ISERROR(MATCH(B348,$A$3:$A$14,0)),((B348-C348)*INDEX(E$3:E$14,MATCH(D348,$A$3:$A$14,0))+ABS(B348-D348)*INDEX(E$3:E$14,MATCH(C348,$A$3:$A$14,0)))/(D348-C348),INDEX(E$3:E$14,MATCH(B348,$A$3:$A$14,0))),IF(E348=4,IF(ISERROR(MATCH(B348,$A$3:$A$14,0)),((B348-C348)*INDEX(F$3:F$14,MATCH(D348,$A$3:$A$14,0))+ABS(B348-D348)*INDEX(F$3:F$14,MATCH(C348,$A$3:$A$14,0)))/(D348-C348),INDEX(F$3:F$14,MATCH(B348,$A$3:$A$14,0))),IF(E348=5,IF(ISERROR(MATCH(B348,$A$3:$A$14,0)),((B348-C348)*INDEX(G$3:G$14,MATCH(D348,$A$3:$A$14,0))+ABS(B348-D348)*INDEX(G$3:G$14,MATCH(C348,$A$3:$A$14,0)))/(D348-C348),INDEX(G$3:G$14,MATCH(B348,$A$3:$A$14,0))),IF(E348=6,IF(ISERROR(MATCH(B348,$A$3:$A$14,0)),((B348-C348)*INDEX(H$3:H$14,MATCH(D348,$A$3:$A$14,0))+ABS(B348-D348)*INDEX(H$3:H$14,MATCH(C348,$A$3:$A$14,0)))/(D348-C348),INDEX(H$3:H$14,MATCH(B348,$A$3:$A$14,0))),IF(E348=7,IF(ISERROR(MATCH(B348,$A$3:$A$14,0)),((B348-C348)*INDEX(I$3:I$14,MATCH(D348,$A$3:$A$14,0))+ABS(B348-D348)*INDEX(I$3:I$14,MATCH(C348,$A$3:$A$14,0)))/(D348-C348),INDEX(I$3:I$14,MATCH(B348,$A$3:$A$14,0))),IF(E348=8,IF(ISERROR(MATCH(B348,$A$3:$A$14,0)),((B348-C348)*INDEX(J$3:J$14,MATCH(D348,$A$3:$A$14,0))+ABS(B348-D348)*INDEX(J$3:J$14,MATCH(C348,$A$3:$A$14,0)))/(D348-C348),INDEX(J$3:J$14,MATCH(B348,$A$3:$A$14,0))),IF(E348=9,IF(ISERROR(MATCH(B348,$A$3:$A$14,0)),((B348-C348)*INDEX(K$3:K$14,MATCH(D348,$A$3:$A$14,0))+ABS(B348-D348)*INDEX(K$3:K$14,MATCH(C348,$A$3:$A$14,0)))/(D348-C348),INDEX(K$3:K$14,MATCH(B348,$A$3:$A$14,0))),IF(E348=0,IF(ISERROR(MATCH(B348,$A$3:$A$14,0)),((B348-C348)*INDEX(L$3:L$14,MATCH(D348,$A$3:$A$14,0))+ABS(B348-D348)*INDEX(L$3:L$14,MATCH(C348,$A$3:$A$14,0)))/(D348-C348),INDEX(L$3:L$14,MATCH(B348,$A$3:$A$14,0))),"Kondensatoen zwischen 0 und 9"))))))))))</f>
        <v>0</v>
      </c>
    </row>
    <row r="349" spans="1:6">
      <c r="A349" s="12">
        <v>330</v>
      </c>
      <c r="B349">
        <f>Eingabe!D330</f>
        <v>0</v>
      </c>
      <c r="C349">
        <f t="array" ref="C349">MAX(IF($A$3:$A$14&lt;=B349,IF($A$3:$A$14&lt;&gt;"",$A$3:$A$14)))</f>
        <v>0</v>
      </c>
      <c r="D349">
        <f t="array" ref="D349">MIN(IF($A$3:$A$14&gt;=B349,IF($A$3:$A$14&lt;&gt;"",$A$3:$A$14)))</f>
        <v>0</v>
      </c>
      <c r="E349">
        <f>Eingabe!C330</f>
        <v>0</v>
      </c>
      <c r="F349">
        <f t="array" ref="F349">IF(E349=1,IF(ISERROR(MATCH(B349,$A$3:$A$14,0)),((B349-C349)*INDEX(C$3:C$14,MATCH(D349,$A$3:$A$14,0))+ABS(B349-D349)*INDEX(C$3:C$14,MATCH(C349,$A$3:$A$14,0)))/(D349-C349),INDEX(C$3:C$14,MATCH(B349,$A$3:$A$14,0))),IF(E349=2,IF(ISERROR(MATCH(B349,$A$3:$A$14,0)),((B349-C349)*INDEX(D$3:D$14,MATCH(D349,$A$3:$A$14,0))+ABS(B349-D349)*INDEX(D$3:D$14,MATCH(C349,$A$3:$A$14,0)))/(D349-C349),INDEX(D$3:D$14,MATCH(B349,$A$3:$A$14,0))),IF(E349=3,IF(ISERROR(MATCH(B349,$A$3:$A$14,0)),((B349-C349)*INDEX(E$3:E$14,MATCH(D349,$A$3:$A$14,0))+ABS(B349-D349)*INDEX(E$3:E$14,MATCH(C349,$A$3:$A$14,0)))/(D349-C349),INDEX(E$3:E$14,MATCH(B349,$A$3:$A$14,0))),IF(E349=4,IF(ISERROR(MATCH(B349,$A$3:$A$14,0)),((B349-C349)*INDEX(F$3:F$14,MATCH(D349,$A$3:$A$14,0))+ABS(B349-D349)*INDEX(F$3:F$14,MATCH(C349,$A$3:$A$14,0)))/(D349-C349),INDEX(F$3:F$14,MATCH(B349,$A$3:$A$14,0))),IF(E349=5,IF(ISERROR(MATCH(B349,$A$3:$A$14,0)),((B349-C349)*INDEX(G$3:G$14,MATCH(D349,$A$3:$A$14,0))+ABS(B349-D349)*INDEX(G$3:G$14,MATCH(C349,$A$3:$A$14,0)))/(D349-C349),INDEX(G$3:G$14,MATCH(B349,$A$3:$A$14,0))),IF(E349=6,IF(ISERROR(MATCH(B349,$A$3:$A$14,0)),((B349-C349)*INDEX(H$3:H$14,MATCH(D349,$A$3:$A$14,0))+ABS(B349-D349)*INDEX(H$3:H$14,MATCH(C349,$A$3:$A$14,0)))/(D349-C349),INDEX(H$3:H$14,MATCH(B349,$A$3:$A$14,0))),IF(E349=7,IF(ISERROR(MATCH(B349,$A$3:$A$14,0)),((B349-C349)*INDEX(I$3:I$14,MATCH(D349,$A$3:$A$14,0))+ABS(B349-D349)*INDEX(I$3:I$14,MATCH(C349,$A$3:$A$14,0)))/(D349-C349),INDEX(I$3:I$14,MATCH(B349,$A$3:$A$14,0))),IF(E349=8,IF(ISERROR(MATCH(B349,$A$3:$A$14,0)),((B349-C349)*INDEX(J$3:J$14,MATCH(D349,$A$3:$A$14,0))+ABS(B349-D349)*INDEX(J$3:J$14,MATCH(C349,$A$3:$A$14,0)))/(D349-C349),INDEX(J$3:J$14,MATCH(B349,$A$3:$A$14,0))),IF(E349=9,IF(ISERROR(MATCH(B349,$A$3:$A$14,0)),((B349-C349)*INDEX(K$3:K$14,MATCH(D349,$A$3:$A$14,0))+ABS(B349-D349)*INDEX(K$3:K$14,MATCH(C349,$A$3:$A$14,0)))/(D349-C349),INDEX(K$3:K$14,MATCH(B349,$A$3:$A$14,0))),IF(E349=0,IF(ISERROR(MATCH(B349,$A$3:$A$14,0)),((B349-C349)*INDEX(L$3:L$14,MATCH(D349,$A$3:$A$14,0))+ABS(B349-D349)*INDEX(L$3:L$14,MATCH(C349,$A$3:$A$14,0)))/(D349-C349),INDEX(L$3:L$14,MATCH(B349,$A$3:$A$14,0))),"Kondensatoen zwischen 0 und 9"))))))))))</f>
        <v>0</v>
      </c>
    </row>
    <row r="350" spans="1:6">
      <c r="A350" s="12">
        <v>331</v>
      </c>
      <c r="B350">
        <f>Eingabe!D331</f>
        <v>0</v>
      </c>
      <c r="C350">
        <f t="array" ref="C350">MAX(IF($A$3:$A$14&lt;=B350,IF($A$3:$A$14&lt;&gt;"",$A$3:$A$14)))</f>
        <v>0</v>
      </c>
      <c r="D350">
        <f t="array" ref="D350">MIN(IF($A$3:$A$14&gt;=B350,IF($A$3:$A$14&lt;&gt;"",$A$3:$A$14)))</f>
        <v>0</v>
      </c>
      <c r="E350">
        <f>Eingabe!C331</f>
        <v>0</v>
      </c>
      <c r="F350">
        <f t="array" ref="F350">IF(E350=1,IF(ISERROR(MATCH(B350,$A$3:$A$14,0)),((B350-C350)*INDEX(C$3:C$14,MATCH(D350,$A$3:$A$14,0))+ABS(B350-D350)*INDEX(C$3:C$14,MATCH(C350,$A$3:$A$14,0)))/(D350-C350),INDEX(C$3:C$14,MATCH(B350,$A$3:$A$14,0))),IF(E350=2,IF(ISERROR(MATCH(B350,$A$3:$A$14,0)),((B350-C350)*INDEX(D$3:D$14,MATCH(D350,$A$3:$A$14,0))+ABS(B350-D350)*INDEX(D$3:D$14,MATCH(C350,$A$3:$A$14,0)))/(D350-C350),INDEX(D$3:D$14,MATCH(B350,$A$3:$A$14,0))),IF(E350=3,IF(ISERROR(MATCH(B350,$A$3:$A$14,0)),((B350-C350)*INDEX(E$3:E$14,MATCH(D350,$A$3:$A$14,0))+ABS(B350-D350)*INDEX(E$3:E$14,MATCH(C350,$A$3:$A$14,0)))/(D350-C350),INDEX(E$3:E$14,MATCH(B350,$A$3:$A$14,0))),IF(E350=4,IF(ISERROR(MATCH(B350,$A$3:$A$14,0)),((B350-C350)*INDEX(F$3:F$14,MATCH(D350,$A$3:$A$14,0))+ABS(B350-D350)*INDEX(F$3:F$14,MATCH(C350,$A$3:$A$14,0)))/(D350-C350),INDEX(F$3:F$14,MATCH(B350,$A$3:$A$14,0))),IF(E350=5,IF(ISERROR(MATCH(B350,$A$3:$A$14,0)),((B350-C350)*INDEX(G$3:G$14,MATCH(D350,$A$3:$A$14,0))+ABS(B350-D350)*INDEX(G$3:G$14,MATCH(C350,$A$3:$A$14,0)))/(D350-C350),INDEX(G$3:G$14,MATCH(B350,$A$3:$A$14,0))),IF(E350=6,IF(ISERROR(MATCH(B350,$A$3:$A$14,0)),((B350-C350)*INDEX(H$3:H$14,MATCH(D350,$A$3:$A$14,0))+ABS(B350-D350)*INDEX(H$3:H$14,MATCH(C350,$A$3:$A$14,0)))/(D350-C350),INDEX(H$3:H$14,MATCH(B350,$A$3:$A$14,0))),IF(E350=7,IF(ISERROR(MATCH(B350,$A$3:$A$14,0)),((B350-C350)*INDEX(I$3:I$14,MATCH(D350,$A$3:$A$14,0))+ABS(B350-D350)*INDEX(I$3:I$14,MATCH(C350,$A$3:$A$14,0)))/(D350-C350),INDEX(I$3:I$14,MATCH(B350,$A$3:$A$14,0))),IF(E350=8,IF(ISERROR(MATCH(B350,$A$3:$A$14,0)),((B350-C350)*INDEX(J$3:J$14,MATCH(D350,$A$3:$A$14,0))+ABS(B350-D350)*INDEX(J$3:J$14,MATCH(C350,$A$3:$A$14,0)))/(D350-C350),INDEX(J$3:J$14,MATCH(B350,$A$3:$A$14,0))),IF(E350=9,IF(ISERROR(MATCH(B350,$A$3:$A$14,0)),((B350-C350)*INDEX(K$3:K$14,MATCH(D350,$A$3:$A$14,0))+ABS(B350-D350)*INDEX(K$3:K$14,MATCH(C350,$A$3:$A$14,0)))/(D350-C350),INDEX(K$3:K$14,MATCH(B350,$A$3:$A$14,0))),IF(E350=0,IF(ISERROR(MATCH(B350,$A$3:$A$14,0)),((B350-C350)*INDEX(L$3:L$14,MATCH(D350,$A$3:$A$14,0))+ABS(B350-D350)*INDEX(L$3:L$14,MATCH(C350,$A$3:$A$14,0)))/(D350-C350),INDEX(L$3:L$14,MATCH(B350,$A$3:$A$14,0))),"Kondensatoen zwischen 0 und 9"))))))))))</f>
        <v>0</v>
      </c>
    </row>
    <row r="351" spans="1:6">
      <c r="A351" s="12">
        <v>332</v>
      </c>
      <c r="B351">
        <f>Eingabe!D332</f>
        <v>0</v>
      </c>
      <c r="C351">
        <f t="array" ref="C351">MAX(IF($A$3:$A$14&lt;=B351,IF($A$3:$A$14&lt;&gt;"",$A$3:$A$14)))</f>
        <v>0</v>
      </c>
      <c r="D351">
        <f t="array" ref="D351">MIN(IF($A$3:$A$14&gt;=B351,IF($A$3:$A$14&lt;&gt;"",$A$3:$A$14)))</f>
        <v>0</v>
      </c>
      <c r="E351">
        <f>Eingabe!C332</f>
        <v>0</v>
      </c>
      <c r="F351">
        <f t="array" ref="F351">IF(E351=1,IF(ISERROR(MATCH(B351,$A$3:$A$14,0)),((B351-C351)*INDEX(C$3:C$14,MATCH(D351,$A$3:$A$14,0))+ABS(B351-D351)*INDEX(C$3:C$14,MATCH(C351,$A$3:$A$14,0)))/(D351-C351),INDEX(C$3:C$14,MATCH(B351,$A$3:$A$14,0))),IF(E351=2,IF(ISERROR(MATCH(B351,$A$3:$A$14,0)),((B351-C351)*INDEX(D$3:D$14,MATCH(D351,$A$3:$A$14,0))+ABS(B351-D351)*INDEX(D$3:D$14,MATCH(C351,$A$3:$A$14,0)))/(D351-C351),INDEX(D$3:D$14,MATCH(B351,$A$3:$A$14,0))),IF(E351=3,IF(ISERROR(MATCH(B351,$A$3:$A$14,0)),((B351-C351)*INDEX(E$3:E$14,MATCH(D351,$A$3:$A$14,0))+ABS(B351-D351)*INDEX(E$3:E$14,MATCH(C351,$A$3:$A$14,0)))/(D351-C351),INDEX(E$3:E$14,MATCH(B351,$A$3:$A$14,0))),IF(E351=4,IF(ISERROR(MATCH(B351,$A$3:$A$14,0)),((B351-C351)*INDEX(F$3:F$14,MATCH(D351,$A$3:$A$14,0))+ABS(B351-D351)*INDEX(F$3:F$14,MATCH(C351,$A$3:$A$14,0)))/(D351-C351),INDEX(F$3:F$14,MATCH(B351,$A$3:$A$14,0))),IF(E351=5,IF(ISERROR(MATCH(B351,$A$3:$A$14,0)),((B351-C351)*INDEX(G$3:G$14,MATCH(D351,$A$3:$A$14,0))+ABS(B351-D351)*INDEX(G$3:G$14,MATCH(C351,$A$3:$A$14,0)))/(D351-C351),INDEX(G$3:G$14,MATCH(B351,$A$3:$A$14,0))),IF(E351=6,IF(ISERROR(MATCH(B351,$A$3:$A$14,0)),((B351-C351)*INDEX(H$3:H$14,MATCH(D351,$A$3:$A$14,0))+ABS(B351-D351)*INDEX(H$3:H$14,MATCH(C351,$A$3:$A$14,0)))/(D351-C351),INDEX(H$3:H$14,MATCH(B351,$A$3:$A$14,0))),IF(E351=7,IF(ISERROR(MATCH(B351,$A$3:$A$14,0)),((B351-C351)*INDEX(I$3:I$14,MATCH(D351,$A$3:$A$14,0))+ABS(B351-D351)*INDEX(I$3:I$14,MATCH(C351,$A$3:$A$14,0)))/(D351-C351),INDEX(I$3:I$14,MATCH(B351,$A$3:$A$14,0))),IF(E351=8,IF(ISERROR(MATCH(B351,$A$3:$A$14,0)),((B351-C351)*INDEX(J$3:J$14,MATCH(D351,$A$3:$A$14,0))+ABS(B351-D351)*INDEX(J$3:J$14,MATCH(C351,$A$3:$A$14,0)))/(D351-C351),INDEX(J$3:J$14,MATCH(B351,$A$3:$A$14,0))),IF(E351=9,IF(ISERROR(MATCH(B351,$A$3:$A$14,0)),((B351-C351)*INDEX(K$3:K$14,MATCH(D351,$A$3:$A$14,0))+ABS(B351-D351)*INDEX(K$3:K$14,MATCH(C351,$A$3:$A$14,0)))/(D351-C351),INDEX(K$3:K$14,MATCH(B351,$A$3:$A$14,0))),IF(E351=0,IF(ISERROR(MATCH(B351,$A$3:$A$14,0)),((B351-C351)*INDEX(L$3:L$14,MATCH(D351,$A$3:$A$14,0))+ABS(B351-D351)*INDEX(L$3:L$14,MATCH(C351,$A$3:$A$14,0)))/(D351-C351),INDEX(L$3:L$14,MATCH(B351,$A$3:$A$14,0))),"Kondensatoen zwischen 0 und 9"))))))))))</f>
        <v>0</v>
      </c>
    </row>
    <row r="352" spans="1:6">
      <c r="A352" s="12">
        <v>333</v>
      </c>
      <c r="B352">
        <f>Eingabe!D333</f>
        <v>0</v>
      </c>
      <c r="C352">
        <f t="array" ref="C352">MAX(IF($A$3:$A$14&lt;=B352,IF($A$3:$A$14&lt;&gt;"",$A$3:$A$14)))</f>
        <v>0</v>
      </c>
      <c r="D352">
        <f t="array" ref="D352">MIN(IF($A$3:$A$14&gt;=B352,IF($A$3:$A$14&lt;&gt;"",$A$3:$A$14)))</f>
        <v>0</v>
      </c>
      <c r="E352">
        <f>Eingabe!C333</f>
        <v>0</v>
      </c>
      <c r="F352">
        <f t="array" ref="F352">IF(E352=1,IF(ISERROR(MATCH(B352,$A$3:$A$14,0)),((B352-C352)*INDEX(C$3:C$14,MATCH(D352,$A$3:$A$14,0))+ABS(B352-D352)*INDEX(C$3:C$14,MATCH(C352,$A$3:$A$14,0)))/(D352-C352),INDEX(C$3:C$14,MATCH(B352,$A$3:$A$14,0))),IF(E352=2,IF(ISERROR(MATCH(B352,$A$3:$A$14,0)),((B352-C352)*INDEX(D$3:D$14,MATCH(D352,$A$3:$A$14,0))+ABS(B352-D352)*INDEX(D$3:D$14,MATCH(C352,$A$3:$A$14,0)))/(D352-C352),INDEX(D$3:D$14,MATCH(B352,$A$3:$A$14,0))),IF(E352=3,IF(ISERROR(MATCH(B352,$A$3:$A$14,0)),((B352-C352)*INDEX(E$3:E$14,MATCH(D352,$A$3:$A$14,0))+ABS(B352-D352)*INDEX(E$3:E$14,MATCH(C352,$A$3:$A$14,0)))/(D352-C352),INDEX(E$3:E$14,MATCH(B352,$A$3:$A$14,0))),IF(E352=4,IF(ISERROR(MATCH(B352,$A$3:$A$14,0)),((B352-C352)*INDEX(F$3:F$14,MATCH(D352,$A$3:$A$14,0))+ABS(B352-D352)*INDEX(F$3:F$14,MATCH(C352,$A$3:$A$14,0)))/(D352-C352),INDEX(F$3:F$14,MATCH(B352,$A$3:$A$14,0))),IF(E352=5,IF(ISERROR(MATCH(B352,$A$3:$A$14,0)),((B352-C352)*INDEX(G$3:G$14,MATCH(D352,$A$3:$A$14,0))+ABS(B352-D352)*INDEX(G$3:G$14,MATCH(C352,$A$3:$A$14,0)))/(D352-C352),INDEX(G$3:G$14,MATCH(B352,$A$3:$A$14,0))),IF(E352=6,IF(ISERROR(MATCH(B352,$A$3:$A$14,0)),((B352-C352)*INDEX(H$3:H$14,MATCH(D352,$A$3:$A$14,0))+ABS(B352-D352)*INDEX(H$3:H$14,MATCH(C352,$A$3:$A$14,0)))/(D352-C352),INDEX(H$3:H$14,MATCH(B352,$A$3:$A$14,0))),IF(E352=7,IF(ISERROR(MATCH(B352,$A$3:$A$14,0)),((B352-C352)*INDEX(I$3:I$14,MATCH(D352,$A$3:$A$14,0))+ABS(B352-D352)*INDEX(I$3:I$14,MATCH(C352,$A$3:$A$14,0)))/(D352-C352),INDEX(I$3:I$14,MATCH(B352,$A$3:$A$14,0))),IF(E352=8,IF(ISERROR(MATCH(B352,$A$3:$A$14,0)),((B352-C352)*INDEX(J$3:J$14,MATCH(D352,$A$3:$A$14,0))+ABS(B352-D352)*INDEX(J$3:J$14,MATCH(C352,$A$3:$A$14,0)))/(D352-C352),INDEX(J$3:J$14,MATCH(B352,$A$3:$A$14,0))),IF(E352=9,IF(ISERROR(MATCH(B352,$A$3:$A$14,0)),((B352-C352)*INDEX(K$3:K$14,MATCH(D352,$A$3:$A$14,0))+ABS(B352-D352)*INDEX(K$3:K$14,MATCH(C352,$A$3:$A$14,0)))/(D352-C352),INDEX(K$3:K$14,MATCH(B352,$A$3:$A$14,0))),IF(E352=0,IF(ISERROR(MATCH(B352,$A$3:$A$14,0)),((B352-C352)*INDEX(L$3:L$14,MATCH(D352,$A$3:$A$14,0))+ABS(B352-D352)*INDEX(L$3:L$14,MATCH(C352,$A$3:$A$14,0)))/(D352-C352),INDEX(L$3:L$14,MATCH(B352,$A$3:$A$14,0))),"Kondensatoen zwischen 0 und 9"))))))))))</f>
        <v>0</v>
      </c>
    </row>
    <row r="353" spans="1:6">
      <c r="A353" s="12">
        <v>334</v>
      </c>
      <c r="B353">
        <f>Eingabe!D334</f>
        <v>0</v>
      </c>
      <c r="C353">
        <f t="array" ref="C353">MAX(IF($A$3:$A$14&lt;=B353,IF($A$3:$A$14&lt;&gt;"",$A$3:$A$14)))</f>
        <v>0</v>
      </c>
      <c r="D353">
        <f t="array" ref="D353">MIN(IF($A$3:$A$14&gt;=B353,IF($A$3:$A$14&lt;&gt;"",$A$3:$A$14)))</f>
        <v>0</v>
      </c>
      <c r="E353">
        <f>Eingabe!C334</f>
        <v>0</v>
      </c>
      <c r="F353">
        <f t="array" ref="F353">IF(E353=1,IF(ISERROR(MATCH(B353,$A$3:$A$14,0)),((B353-C353)*INDEX(C$3:C$14,MATCH(D353,$A$3:$A$14,0))+ABS(B353-D353)*INDEX(C$3:C$14,MATCH(C353,$A$3:$A$14,0)))/(D353-C353),INDEX(C$3:C$14,MATCH(B353,$A$3:$A$14,0))),IF(E353=2,IF(ISERROR(MATCH(B353,$A$3:$A$14,0)),((B353-C353)*INDEX(D$3:D$14,MATCH(D353,$A$3:$A$14,0))+ABS(B353-D353)*INDEX(D$3:D$14,MATCH(C353,$A$3:$A$14,0)))/(D353-C353),INDEX(D$3:D$14,MATCH(B353,$A$3:$A$14,0))),IF(E353=3,IF(ISERROR(MATCH(B353,$A$3:$A$14,0)),((B353-C353)*INDEX(E$3:E$14,MATCH(D353,$A$3:$A$14,0))+ABS(B353-D353)*INDEX(E$3:E$14,MATCH(C353,$A$3:$A$14,0)))/(D353-C353),INDEX(E$3:E$14,MATCH(B353,$A$3:$A$14,0))),IF(E353=4,IF(ISERROR(MATCH(B353,$A$3:$A$14,0)),((B353-C353)*INDEX(F$3:F$14,MATCH(D353,$A$3:$A$14,0))+ABS(B353-D353)*INDEX(F$3:F$14,MATCH(C353,$A$3:$A$14,0)))/(D353-C353),INDEX(F$3:F$14,MATCH(B353,$A$3:$A$14,0))),IF(E353=5,IF(ISERROR(MATCH(B353,$A$3:$A$14,0)),((B353-C353)*INDEX(G$3:G$14,MATCH(D353,$A$3:$A$14,0))+ABS(B353-D353)*INDEX(G$3:G$14,MATCH(C353,$A$3:$A$14,0)))/(D353-C353),INDEX(G$3:G$14,MATCH(B353,$A$3:$A$14,0))),IF(E353=6,IF(ISERROR(MATCH(B353,$A$3:$A$14,0)),((B353-C353)*INDEX(H$3:H$14,MATCH(D353,$A$3:$A$14,0))+ABS(B353-D353)*INDEX(H$3:H$14,MATCH(C353,$A$3:$A$14,0)))/(D353-C353),INDEX(H$3:H$14,MATCH(B353,$A$3:$A$14,0))),IF(E353=7,IF(ISERROR(MATCH(B353,$A$3:$A$14,0)),((B353-C353)*INDEX(I$3:I$14,MATCH(D353,$A$3:$A$14,0))+ABS(B353-D353)*INDEX(I$3:I$14,MATCH(C353,$A$3:$A$14,0)))/(D353-C353),INDEX(I$3:I$14,MATCH(B353,$A$3:$A$14,0))),IF(E353=8,IF(ISERROR(MATCH(B353,$A$3:$A$14,0)),((B353-C353)*INDEX(J$3:J$14,MATCH(D353,$A$3:$A$14,0))+ABS(B353-D353)*INDEX(J$3:J$14,MATCH(C353,$A$3:$A$14,0)))/(D353-C353),INDEX(J$3:J$14,MATCH(B353,$A$3:$A$14,0))),IF(E353=9,IF(ISERROR(MATCH(B353,$A$3:$A$14,0)),((B353-C353)*INDEX(K$3:K$14,MATCH(D353,$A$3:$A$14,0))+ABS(B353-D353)*INDEX(K$3:K$14,MATCH(C353,$A$3:$A$14,0)))/(D353-C353),INDEX(K$3:K$14,MATCH(B353,$A$3:$A$14,0))),IF(E353=0,IF(ISERROR(MATCH(B353,$A$3:$A$14,0)),((B353-C353)*INDEX(L$3:L$14,MATCH(D353,$A$3:$A$14,0))+ABS(B353-D353)*INDEX(L$3:L$14,MATCH(C353,$A$3:$A$14,0)))/(D353-C353),INDEX(L$3:L$14,MATCH(B353,$A$3:$A$14,0))),"Kondensatoen zwischen 0 und 9"))))))))))</f>
        <v>0</v>
      </c>
    </row>
    <row r="354" spans="1:6">
      <c r="A354" s="12">
        <v>335</v>
      </c>
      <c r="B354">
        <f>Eingabe!D335</f>
        <v>0</v>
      </c>
      <c r="C354">
        <f t="array" ref="C354">MAX(IF($A$3:$A$14&lt;=B354,IF($A$3:$A$14&lt;&gt;"",$A$3:$A$14)))</f>
        <v>0</v>
      </c>
      <c r="D354">
        <f t="array" ref="D354">MIN(IF($A$3:$A$14&gt;=B354,IF($A$3:$A$14&lt;&gt;"",$A$3:$A$14)))</f>
        <v>0</v>
      </c>
      <c r="E354">
        <f>Eingabe!C335</f>
        <v>0</v>
      </c>
      <c r="F354">
        <f t="array" ref="F354">IF(E354=1,IF(ISERROR(MATCH(B354,$A$3:$A$14,0)),((B354-C354)*INDEX(C$3:C$14,MATCH(D354,$A$3:$A$14,0))+ABS(B354-D354)*INDEX(C$3:C$14,MATCH(C354,$A$3:$A$14,0)))/(D354-C354),INDEX(C$3:C$14,MATCH(B354,$A$3:$A$14,0))),IF(E354=2,IF(ISERROR(MATCH(B354,$A$3:$A$14,0)),((B354-C354)*INDEX(D$3:D$14,MATCH(D354,$A$3:$A$14,0))+ABS(B354-D354)*INDEX(D$3:D$14,MATCH(C354,$A$3:$A$14,0)))/(D354-C354),INDEX(D$3:D$14,MATCH(B354,$A$3:$A$14,0))),IF(E354=3,IF(ISERROR(MATCH(B354,$A$3:$A$14,0)),((B354-C354)*INDEX(E$3:E$14,MATCH(D354,$A$3:$A$14,0))+ABS(B354-D354)*INDEX(E$3:E$14,MATCH(C354,$A$3:$A$14,0)))/(D354-C354),INDEX(E$3:E$14,MATCH(B354,$A$3:$A$14,0))),IF(E354=4,IF(ISERROR(MATCH(B354,$A$3:$A$14,0)),((B354-C354)*INDEX(F$3:F$14,MATCH(D354,$A$3:$A$14,0))+ABS(B354-D354)*INDEX(F$3:F$14,MATCH(C354,$A$3:$A$14,0)))/(D354-C354),INDEX(F$3:F$14,MATCH(B354,$A$3:$A$14,0))),IF(E354=5,IF(ISERROR(MATCH(B354,$A$3:$A$14,0)),((B354-C354)*INDEX(G$3:G$14,MATCH(D354,$A$3:$A$14,0))+ABS(B354-D354)*INDEX(G$3:G$14,MATCH(C354,$A$3:$A$14,0)))/(D354-C354),INDEX(G$3:G$14,MATCH(B354,$A$3:$A$14,0))),IF(E354=6,IF(ISERROR(MATCH(B354,$A$3:$A$14,0)),((B354-C354)*INDEX(H$3:H$14,MATCH(D354,$A$3:$A$14,0))+ABS(B354-D354)*INDEX(H$3:H$14,MATCH(C354,$A$3:$A$14,0)))/(D354-C354),INDEX(H$3:H$14,MATCH(B354,$A$3:$A$14,0))),IF(E354=7,IF(ISERROR(MATCH(B354,$A$3:$A$14,0)),((B354-C354)*INDEX(I$3:I$14,MATCH(D354,$A$3:$A$14,0))+ABS(B354-D354)*INDEX(I$3:I$14,MATCH(C354,$A$3:$A$14,0)))/(D354-C354),INDEX(I$3:I$14,MATCH(B354,$A$3:$A$14,0))),IF(E354=8,IF(ISERROR(MATCH(B354,$A$3:$A$14,0)),((B354-C354)*INDEX(J$3:J$14,MATCH(D354,$A$3:$A$14,0))+ABS(B354-D354)*INDEX(J$3:J$14,MATCH(C354,$A$3:$A$14,0)))/(D354-C354),INDEX(J$3:J$14,MATCH(B354,$A$3:$A$14,0))),IF(E354=9,IF(ISERROR(MATCH(B354,$A$3:$A$14,0)),((B354-C354)*INDEX(K$3:K$14,MATCH(D354,$A$3:$A$14,0))+ABS(B354-D354)*INDEX(K$3:K$14,MATCH(C354,$A$3:$A$14,0)))/(D354-C354),INDEX(K$3:K$14,MATCH(B354,$A$3:$A$14,0))),IF(E354=0,IF(ISERROR(MATCH(B354,$A$3:$A$14,0)),((B354-C354)*INDEX(L$3:L$14,MATCH(D354,$A$3:$A$14,0))+ABS(B354-D354)*INDEX(L$3:L$14,MATCH(C354,$A$3:$A$14,0)))/(D354-C354),INDEX(L$3:L$14,MATCH(B354,$A$3:$A$14,0))),"Kondensatoen zwischen 0 und 9"))))))))))</f>
        <v>0</v>
      </c>
    </row>
    <row r="355" spans="1:6">
      <c r="A355" s="12">
        <v>336</v>
      </c>
      <c r="B355">
        <f>Eingabe!D336</f>
        <v>0</v>
      </c>
      <c r="C355">
        <f t="array" ref="C355">MAX(IF($A$3:$A$14&lt;=B355,IF($A$3:$A$14&lt;&gt;"",$A$3:$A$14)))</f>
        <v>0</v>
      </c>
      <c r="D355">
        <f t="array" ref="D355">MIN(IF($A$3:$A$14&gt;=B355,IF($A$3:$A$14&lt;&gt;"",$A$3:$A$14)))</f>
        <v>0</v>
      </c>
      <c r="E355">
        <f>Eingabe!C336</f>
        <v>0</v>
      </c>
      <c r="F355">
        <f t="array" ref="F355">IF(E355=1,IF(ISERROR(MATCH(B355,$A$3:$A$14,0)),((B355-C355)*INDEX(C$3:C$14,MATCH(D355,$A$3:$A$14,0))+ABS(B355-D355)*INDEX(C$3:C$14,MATCH(C355,$A$3:$A$14,0)))/(D355-C355),INDEX(C$3:C$14,MATCH(B355,$A$3:$A$14,0))),IF(E355=2,IF(ISERROR(MATCH(B355,$A$3:$A$14,0)),((B355-C355)*INDEX(D$3:D$14,MATCH(D355,$A$3:$A$14,0))+ABS(B355-D355)*INDEX(D$3:D$14,MATCH(C355,$A$3:$A$14,0)))/(D355-C355),INDEX(D$3:D$14,MATCH(B355,$A$3:$A$14,0))),IF(E355=3,IF(ISERROR(MATCH(B355,$A$3:$A$14,0)),((B355-C355)*INDEX(E$3:E$14,MATCH(D355,$A$3:$A$14,0))+ABS(B355-D355)*INDEX(E$3:E$14,MATCH(C355,$A$3:$A$14,0)))/(D355-C355),INDEX(E$3:E$14,MATCH(B355,$A$3:$A$14,0))),IF(E355=4,IF(ISERROR(MATCH(B355,$A$3:$A$14,0)),((B355-C355)*INDEX(F$3:F$14,MATCH(D355,$A$3:$A$14,0))+ABS(B355-D355)*INDEX(F$3:F$14,MATCH(C355,$A$3:$A$14,0)))/(D355-C355),INDEX(F$3:F$14,MATCH(B355,$A$3:$A$14,0))),IF(E355=5,IF(ISERROR(MATCH(B355,$A$3:$A$14,0)),((B355-C355)*INDEX(G$3:G$14,MATCH(D355,$A$3:$A$14,0))+ABS(B355-D355)*INDEX(G$3:G$14,MATCH(C355,$A$3:$A$14,0)))/(D355-C355),INDEX(G$3:G$14,MATCH(B355,$A$3:$A$14,0))),IF(E355=6,IF(ISERROR(MATCH(B355,$A$3:$A$14,0)),((B355-C355)*INDEX(H$3:H$14,MATCH(D355,$A$3:$A$14,0))+ABS(B355-D355)*INDEX(H$3:H$14,MATCH(C355,$A$3:$A$14,0)))/(D355-C355),INDEX(H$3:H$14,MATCH(B355,$A$3:$A$14,0))),IF(E355=7,IF(ISERROR(MATCH(B355,$A$3:$A$14,0)),((B355-C355)*INDEX(I$3:I$14,MATCH(D355,$A$3:$A$14,0))+ABS(B355-D355)*INDEX(I$3:I$14,MATCH(C355,$A$3:$A$14,0)))/(D355-C355),INDEX(I$3:I$14,MATCH(B355,$A$3:$A$14,0))),IF(E355=8,IF(ISERROR(MATCH(B355,$A$3:$A$14,0)),((B355-C355)*INDEX(J$3:J$14,MATCH(D355,$A$3:$A$14,0))+ABS(B355-D355)*INDEX(J$3:J$14,MATCH(C355,$A$3:$A$14,0)))/(D355-C355),INDEX(J$3:J$14,MATCH(B355,$A$3:$A$14,0))),IF(E355=9,IF(ISERROR(MATCH(B355,$A$3:$A$14,0)),((B355-C355)*INDEX(K$3:K$14,MATCH(D355,$A$3:$A$14,0))+ABS(B355-D355)*INDEX(K$3:K$14,MATCH(C355,$A$3:$A$14,0)))/(D355-C355),INDEX(K$3:K$14,MATCH(B355,$A$3:$A$14,0))),IF(E355=0,IF(ISERROR(MATCH(B355,$A$3:$A$14,0)),((B355-C355)*INDEX(L$3:L$14,MATCH(D355,$A$3:$A$14,0))+ABS(B355-D355)*INDEX(L$3:L$14,MATCH(C355,$A$3:$A$14,0)))/(D355-C355),INDEX(L$3:L$14,MATCH(B355,$A$3:$A$14,0))),"Kondensatoen zwischen 0 und 9"))))))))))</f>
        <v>0</v>
      </c>
    </row>
    <row r="356" spans="1:6">
      <c r="A356" s="12">
        <v>337</v>
      </c>
      <c r="B356">
        <f>Eingabe!D337</f>
        <v>0</v>
      </c>
      <c r="C356">
        <f t="array" ref="C356">MAX(IF($A$3:$A$14&lt;=B356,IF($A$3:$A$14&lt;&gt;"",$A$3:$A$14)))</f>
        <v>0</v>
      </c>
      <c r="D356">
        <f t="array" ref="D356">MIN(IF($A$3:$A$14&gt;=B356,IF($A$3:$A$14&lt;&gt;"",$A$3:$A$14)))</f>
        <v>0</v>
      </c>
      <c r="E356">
        <f>Eingabe!C337</f>
        <v>0</v>
      </c>
      <c r="F356">
        <f t="array" ref="F356">IF(E356=1,IF(ISERROR(MATCH(B356,$A$3:$A$14,0)),((B356-C356)*INDEX(C$3:C$14,MATCH(D356,$A$3:$A$14,0))+ABS(B356-D356)*INDEX(C$3:C$14,MATCH(C356,$A$3:$A$14,0)))/(D356-C356),INDEX(C$3:C$14,MATCH(B356,$A$3:$A$14,0))),IF(E356=2,IF(ISERROR(MATCH(B356,$A$3:$A$14,0)),((B356-C356)*INDEX(D$3:D$14,MATCH(D356,$A$3:$A$14,0))+ABS(B356-D356)*INDEX(D$3:D$14,MATCH(C356,$A$3:$A$14,0)))/(D356-C356),INDEX(D$3:D$14,MATCH(B356,$A$3:$A$14,0))),IF(E356=3,IF(ISERROR(MATCH(B356,$A$3:$A$14,0)),((B356-C356)*INDEX(E$3:E$14,MATCH(D356,$A$3:$A$14,0))+ABS(B356-D356)*INDEX(E$3:E$14,MATCH(C356,$A$3:$A$14,0)))/(D356-C356),INDEX(E$3:E$14,MATCH(B356,$A$3:$A$14,0))),IF(E356=4,IF(ISERROR(MATCH(B356,$A$3:$A$14,0)),((B356-C356)*INDEX(F$3:F$14,MATCH(D356,$A$3:$A$14,0))+ABS(B356-D356)*INDEX(F$3:F$14,MATCH(C356,$A$3:$A$14,0)))/(D356-C356),INDEX(F$3:F$14,MATCH(B356,$A$3:$A$14,0))),IF(E356=5,IF(ISERROR(MATCH(B356,$A$3:$A$14,0)),((B356-C356)*INDEX(G$3:G$14,MATCH(D356,$A$3:$A$14,0))+ABS(B356-D356)*INDEX(G$3:G$14,MATCH(C356,$A$3:$A$14,0)))/(D356-C356),INDEX(G$3:G$14,MATCH(B356,$A$3:$A$14,0))),IF(E356=6,IF(ISERROR(MATCH(B356,$A$3:$A$14,0)),((B356-C356)*INDEX(H$3:H$14,MATCH(D356,$A$3:$A$14,0))+ABS(B356-D356)*INDEX(H$3:H$14,MATCH(C356,$A$3:$A$14,0)))/(D356-C356),INDEX(H$3:H$14,MATCH(B356,$A$3:$A$14,0))),IF(E356=7,IF(ISERROR(MATCH(B356,$A$3:$A$14,0)),((B356-C356)*INDEX(I$3:I$14,MATCH(D356,$A$3:$A$14,0))+ABS(B356-D356)*INDEX(I$3:I$14,MATCH(C356,$A$3:$A$14,0)))/(D356-C356),INDEX(I$3:I$14,MATCH(B356,$A$3:$A$14,0))),IF(E356=8,IF(ISERROR(MATCH(B356,$A$3:$A$14,0)),((B356-C356)*INDEX(J$3:J$14,MATCH(D356,$A$3:$A$14,0))+ABS(B356-D356)*INDEX(J$3:J$14,MATCH(C356,$A$3:$A$14,0)))/(D356-C356),INDEX(J$3:J$14,MATCH(B356,$A$3:$A$14,0))),IF(E356=9,IF(ISERROR(MATCH(B356,$A$3:$A$14,0)),((B356-C356)*INDEX(K$3:K$14,MATCH(D356,$A$3:$A$14,0))+ABS(B356-D356)*INDEX(K$3:K$14,MATCH(C356,$A$3:$A$14,0)))/(D356-C356),INDEX(K$3:K$14,MATCH(B356,$A$3:$A$14,0))),IF(E356=0,IF(ISERROR(MATCH(B356,$A$3:$A$14,0)),((B356-C356)*INDEX(L$3:L$14,MATCH(D356,$A$3:$A$14,0))+ABS(B356-D356)*INDEX(L$3:L$14,MATCH(C356,$A$3:$A$14,0)))/(D356-C356),INDEX(L$3:L$14,MATCH(B356,$A$3:$A$14,0))),"Kondensatoen zwischen 0 und 9"))))))))))</f>
        <v>0</v>
      </c>
    </row>
    <row r="357" spans="1:6">
      <c r="A357" s="12">
        <v>338</v>
      </c>
      <c r="B357">
        <f>Eingabe!D338</f>
        <v>0</v>
      </c>
      <c r="C357">
        <f t="array" ref="C357">MAX(IF($A$3:$A$14&lt;=B357,IF($A$3:$A$14&lt;&gt;"",$A$3:$A$14)))</f>
        <v>0</v>
      </c>
      <c r="D357">
        <f t="array" ref="D357">MIN(IF($A$3:$A$14&gt;=B357,IF($A$3:$A$14&lt;&gt;"",$A$3:$A$14)))</f>
        <v>0</v>
      </c>
      <c r="E357">
        <f>Eingabe!C338</f>
        <v>0</v>
      </c>
      <c r="F357">
        <f t="array" ref="F357">IF(E357=1,IF(ISERROR(MATCH(B357,$A$3:$A$14,0)),((B357-C357)*INDEX(C$3:C$14,MATCH(D357,$A$3:$A$14,0))+ABS(B357-D357)*INDEX(C$3:C$14,MATCH(C357,$A$3:$A$14,0)))/(D357-C357),INDEX(C$3:C$14,MATCH(B357,$A$3:$A$14,0))),IF(E357=2,IF(ISERROR(MATCH(B357,$A$3:$A$14,0)),((B357-C357)*INDEX(D$3:D$14,MATCH(D357,$A$3:$A$14,0))+ABS(B357-D357)*INDEX(D$3:D$14,MATCH(C357,$A$3:$A$14,0)))/(D357-C357),INDEX(D$3:D$14,MATCH(B357,$A$3:$A$14,0))),IF(E357=3,IF(ISERROR(MATCH(B357,$A$3:$A$14,0)),((B357-C357)*INDEX(E$3:E$14,MATCH(D357,$A$3:$A$14,0))+ABS(B357-D357)*INDEX(E$3:E$14,MATCH(C357,$A$3:$A$14,0)))/(D357-C357),INDEX(E$3:E$14,MATCH(B357,$A$3:$A$14,0))),IF(E357=4,IF(ISERROR(MATCH(B357,$A$3:$A$14,0)),((B357-C357)*INDEX(F$3:F$14,MATCH(D357,$A$3:$A$14,0))+ABS(B357-D357)*INDEX(F$3:F$14,MATCH(C357,$A$3:$A$14,0)))/(D357-C357),INDEX(F$3:F$14,MATCH(B357,$A$3:$A$14,0))),IF(E357=5,IF(ISERROR(MATCH(B357,$A$3:$A$14,0)),((B357-C357)*INDEX(G$3:G$14,MATCH(D357,$A$3:$A$14,0))+ABS(B357-D357)*INDEX(G$3:G$14,MATCH(C357,$A$3:$A$14,0)))/(D357-C357),INDEX(G$3:G$14,MATCH(B357,$A$3:$A$14,0))),IF(E357=6,IF(ISERROR(MATCH(B357,$A$3:$A$14,0)),((B357-C357)*INDEX(H$3:H$14,MATCH(D357,$A$3:$A$14,0))+ABS(B357-D357)*INDEX(H$3:H$14,MATCH(C357,$A$3:$A$14,0)))/(D357-C357),INDEX(H$3:H$14,MATCH(B357,$A$3:$A$14,0))),IF(E357=7,IF(ISERROR(MATCH(B357,$A$3:$A$14,0)),((B357-C357)*INDEX(I$3:I$14,MATCH(D357,$A$3:$A$14,0))+ABS(B357-D357)*INDEX(I$3:I$14,MATCH(C357,$A$3:$A$14,0)))/(D357-C357),INDEX(I$3:I$14,MATCH(B357,$A$3:$A$14,0))),IF(E357=8,IF(ISERROR(MATCH(B357,$A$3:$A$14,0)),((B357-C357)*INDEX(J$3:J$14,MATCH(D357,$A$3:$A$14,0))+ABS(B357-D357)*INDEX(J$3:J$14,MATCH(C357,$A$3:$A$14,0)))/(D357-C357),INDEX(J$3:J$14,MATCH(B357,$A$3:$A$14,0))),IF(E357=9,IF(ISERROR(MATCH(B357,$A$3:$A$14,0)),((B357-C357)*INDEX(K$3:K$14,MATCH(D357,$A$3:$A$14,0))+ABS(B357-D357)*INDEX(K$3:K$14,MATCH(C357,$A$3:$A$14,0)))/(D357-C357),INDEX(K$3:K$14,MATCH(B357,$A$3:$A$14,0))),IF(E357=0,IF(ISERROR(MATCH(B357,$A$3:$A$14,0)),((B357-C357)*INDEX(L$3:L$14,MATCH(D357,$A$3:$A$14,0))+ABS(B357-D357)*INDEX(L$3:L$14,MATCH(C357,$A$3:$A$14,0)))/(D357-C357),INDEX(L$3:L$14,MATCH(B357,$A$3:$A$14,0))),"Kondensatoen zwischen 0 und 9"))))))))))</f>
        <v>0</v>
      </c>
    </row>
    <row r="358" spans="1:6">
      <c r="A358" s="12">
        <v>339</v>
      </c>
      <c r="B358">
        <f>Eingabe!D339</f>
        <v>0</v>
      </c>
      <c r="C358">
        <f t="array" ref="C358">MAX(IF($A$3:$A$14&lt;=B358,IF($A$3:$A$14&lt;&gt;"",$A$3:$A$14)))</f>
        <v>0</v>
      </c>
      <c r="D358">
        <f t="array" ref="D358">MIN(IF($A$3:$A$14&gt;=B358,IF($A$3:$A$14&lt;&gt;"",$A$3:$A$14)))</f>
        <v>0</v>
      </c>
      <c r="E358">
        <f>Eingabe!C339</f>
        <v>0</v>
      </c>
      <c r="F358">
        <f t="array" ref="F358">IF(E358=1,IF(ISERROR(MATCH(B358,$A$3:$A$14,0)),((B358-C358)*INDEX(C$3:C$14,MATCH(D358,$A$3:$A$14,0))+ABS(B358-D358)*INDEX(C$3:C$14,MATCH(C358,$A$3:$A$14,0)))/(D358-C358),INDEX(C$3:C$14,MATCH(B358,$A$3:$A$14,0))),IF(E358=2,IF(ISERROR(MATCH(B358,$A$3:$A$14,0)),((B358-C358)*INDEX(D$3:D$14,MATCH(D358,$A$3:$A$14,0))+ABS(B358-D358)*INDEX(D$3:D$14,MATCH(C358,$A$3:$A$14,0)))/(D358-C358),INDEX(D$3:D$14,MATCH(B358,$A$3:$A$14,0))),IF(E358=3,IF(ISERROR(MATCH(B358,$A$3:$A$14,0)),((B358-C358)*INDEX(E$3:E$14,MATCH(D358,$A$3:$A$14,0))+ABS(B358-D358)*INDEX(E$3:E$14,MATCH(C358,$A$3:$A$14,0)))/(D358-C358),INDEX(E$3:E$14,MATCH(B358,$A$3:$A$14,0))),IF(E358=4,IF(ISERROR(MATCH(B358,$A$3:$A$14,0)),((B358-C358)*INDEX(F$3:F$14,MATCH(D358,$A$3:$A$14,0))+ABS(B358-D358)*INDEX(F$3:F$14,MATCH(C358,$A$3:$A$14,0)))/(D358-C358),INDEX(F$3:F$14,MATCH(B358,$A$3:$A$14,0))),IF(E358=5,IF(ISERROR(MATCH(B358,$A$3:$A$14,0)),((B358-C358)*INDEX(G$3:G$14,MATCH(D358,$A$3:$A$14,0))+ABS(B358-D358)*INDEX(G$3:G$14,MATCH(C358,$A$3:$A$14,0)))/(D358-C358),INDEX(G$3:G$14,MATCH(B358,$A$3:$A$14,0))),IF(E358=6,IF(ISERROR(MATCH(B358,$A$3:$A$14,0)),((B358-C358)*INDEX(H$3:H$14,MATCH(D358,$A$3:$A$14,0))+ABS(B358-D358)*INDEX(H$3:H$14,MATCH(C358,$A$3:$A$14,0)))/(D358-C358),INDEX(H$3:H$14,MATCH(B358,$A$3:$A$14,0))),IF(E358=7,IF(ISERROR(MATCH(B358,$A$3:$A$14,0)),((B358-C358)*INDEX(I$3:I$14,MATCH(D358,$A$3:$A$14,0))+ABS(B358-D358)*INDEX(I$3:I$14,MATCH(C358,$A$3:$A$14,0)))/(D358-C358),INDEX(I$3:I$14,MATCH(B358,$A$3:$A$14,0))),IF(E358=8,IF(ISERROR(MATCH(B358,$A$3:$A$14,0)),((B358-C358)*INDEX(J$3:J$14,MATCH(D358,$A$3:$A$14,0))+ABS(B358-D358)*INDEX(J$3:J$14,MATCH(C358,$A$3:$A$14,0)))/(D358-C358),INDEX(J$3:J$14,MATCH(B358,$A$3:$A$14,0))),IF(E358=9,IF(ISERROR(MATCH(B358,$A$3:$A$14,0)),((B358-C358)*INDEX(K$3:K$14,MATCH(D358,$A$3:$A$14,0))+ABS(B358-D358)*INDEX(K$3:K$14,MATCH(C358,$A$3:$A$14,0)))/(D358-C358),INDEX(K$3:K$14,MATCH(B358,$A$3:$A$14,0))),IF(E358=0,IF(ISERROR(MATCH(B358,$A$3:$A$14,0)),((B358-C358)*INDEX(L$3:L$14,MATCH(D358,$A$3:$A$14,0))+ABS(B358-D358)*INDEX(L$3:L$14,MATCH(C358,$A$3:$A$14,0)))/(D358-C358),INDEX(L$3:L$14,MATCH(B358,$A$3:$A$14,0))),"Kondensatoen zwischen 0 und 9"))))))))))</f>
        <v>0</v>
      </c>
    </row>
    <row r="359" spans="1:6">
      <c r="A359" s="12">
        <v>340</v>
      </c>
      <c r="B359">
        <f>Eingabe!D340</f>
        <v>0</v>
      </c>
      <c r="C359">
        <f t="array" ref="C359">MAX(IF($A$3:$A$14&lt;=B359,IF($A$3:$A$14&lt;&gt;"",$A$3:$A$14)))</f>
        <v>0</v>
      </c>
      <c r="D359">
        <f t="array" ref="D359">MIN(IF($A$3:$A$14&gt;=B359,IF($A$3:$A$14&lt;&gt;"",$A$3:$A$14)))</f>
        <v>0</v>
      </c>
      <c r="E359">
        <f>Eingabe!C340</f>
        <v>0</v>
      </c>
      <c r="F359">
        <f t="array" ref="F359">IF(E359=1,IF(ISERROR(MATCH(B359,$A$3:$A$14,0)),((B359-C359)*INDEX(C$3:C$14,MATCH(D359,$A$3:$A$14,0))+ABS(B359-D359)*INDEX(C$3:C$14,MATCH(C359,$A$3:$A$14,0)))/(D359-C359),INDEX(C$3:C$14,MATCH(B359,$A$3:$A$14,0))),IF(E359=2,IF(ISERROR(MATCH(B359,$A$3:$A$14,0)),((B359-C359)*INDEX(D$3:D$14,MATCH(D359,$A$3:$A$14,0))+ABS(B359-D359)*INDEX(D$3:D$14,MATCH(C359,$A$3:$A$14,0)))/(D359-C359),INDEX(D$3:D$14,MATCH(B359,$A$3:$A$14,0))),IF(E359=3,IF(ISERROR(MATCH(B359,$A$3:$A$14,0)),((B359-C359)*INDEX(E$3:E$14,MATCH(D359,$A$3:$A$14,0))+ABS(B359-D359)*INDEX(E$3:E$14,MATCH(C359,$A$3:$A$14,0)))/(D359-C359),INDEX(E$3:E$14,MATCH(B359,$A$3:$A$14,0))),IF(E359=4,IF(ISERROR(MATCH(B359,$A$3:$A$14,0)),((B359-C359)*INDEX(F$3:F$14,MATCH(D359,$A$3:$A$14,0))+ABS(B359-D359)*INDEX(F$3:F$14,MATCH(C359,$A$3:$A$14,0)))/(D359-C359),INDEX(F$3:F$14,MATCH(B359,$A$3:$A$14,0))),IF(E359=5,IF(ISERROR(MATCH(B359,$A$3:$A$14,0)),((B359-C359)*INDEX(G$3:G$14,MATCH(D359,$A$3:$A$14,0))+ABS(B359-D359)*INDEX(G$3:G$14,MATCH(C359,$A$3:$A$14,0)))/(D359-C359),INDEX(G$3:G$14,MATCH(B359,$A$3:$A$14,0))),IF(E359=6,IF(ISERROR(MATCH(B359,$A$3:$A$14,0)),((B359-C359)*INDEX(H$3:H$14,MATCH(D359,$A$3:$A$14,0))+ABS(B359-D359)*INDEX(H$3:H$14,MATCH(C359,$A$3:$A$14,0)))/(D359-C359),INDEX(H$3:H$14,MATCH(B359,$A$3:$A$14,0))),IF(E359=7,IF(ISERROR(MATCH(B359,$A$3:$A$14,0)),((B359-C359)*INDEX(I$3:I$14,MATCH(D359,$A$3:$A$14,0))+ABS(B359-D359)*INDEX(I$3:I$14,MATCH(C359,$A$3:$A$14,0)))/(D359-C359),INDEX(I$3:I$14,MATCH(B359,$A$3:$A$14,0))),IF(E359=8,IF(ISERROR(MATCH(B359,$A$3:$A$14,0)),((B359-C359)*INDEX(J$3:J$14,MATCH(D359,$A$3:$A$14,0))+ABS(B359-D359)*INDEX(J$3:J$14,MATCH(C359,$A$3:$A$14,0)))/(D359-C359),INDEX(J$3:J$14,MATCH(B359,$A$3:$A$14,0))),IF(E359=9,IF(ISERROR(MATCH(B359,$A$3:$A$14,0)),((B359-C359)*INDEX(K$3:K$14,MATCH(D359,$A$3:$A$14,0))+ABS(B359-D359)*INDEX(K$3:K$14,MATCH(C359,$A$3:$A$14,0)))/(D359-C359),INDEX(K$3:K$14,MATCH(B359,$A$3:$A$14,0))),IF(E359=0,IF(ISERROR(MATCH(B359,$A$3:$A$14,0)),((B359-C359)*INDEX(L$3:L$14,MATCH(D359,$A$3:$A$14,0))+ABS(B359-D359)*INDEX(L$3:L$14,MATCH(C359,$A$3:$A$14,0)))/(D359-C359),INDEX(L$3:L$14,MATCH(B359,$A$3:$A$14,0))),"Kondensatoen zwischen 0 und 9"))))))))))</f>
        <v>0</v>
      </c>
    </row>
    <row r="360" spans="1:6">
      <c r="A360" s="12">
        <v>341</v>
      </c>
      <c r="B360">
        <f>Eingabe!D341</f>
        <v>0</v>
      </c>
      <c r="C360">
        <f t="array" ref="C360">MAX(IF($A$3:$A$14&lt;=B360,IF($A$3:$A$14&lt;&gt;"",$A$3:$A$14)))</f>
        <v>0</v>
      </c>
      <c r="D360">
        <f t="array" ref="D360">MIN(IF($A$3:$A$14&gt;=B360,IF($A$3:$A$14&lt;&gt;"",$A$3:$A$14)))</f>
        <v>0</v>
      </c>
      <c r="E360">
        <f>Eingabe!C341</f>
        <v>0</v>
      </c>
      <c r="F360">
        <f t="array" ref="F360">IF(E360=1,IF(ISERROR(MATCH(B360,$A$3:$A$14,0)),((B360-C360)*INDEX(C$3:C$14,MATCH(D360,$A$3:$A$14,0))+ABS(B360-D360)*INDEX(C$3:C$14,MATCH(C360,$A$3:$A$14,0)))/(D360-C360),INDEX(C$3:C$14,MATCH(B360,$A$3:$A$14,0))),IF(E360=2,IF(ISERROR(MATCH(B360,$A$3:$A$14,0)),((B360-C360)*INDEX(D$3:D$14,MATCH(D360,$A$3:$A$14,0))+ABS(B360-D360)*INDEX(D$3:D$14,MATCH(C360,$A$3:$A$14,0)))/(D360-C360),INDEX(D$3:D$14,MATCH(B360,$A$3:$A$14,0))),IF(E360=3,IF(ISERROR(MATCH(B360,$A$3:$A$14,0)),((B360-C360)*INDEX(E$3:E$14,MATCH(D360,$A$3:$A$14,0))+ABS(B360-D360)*INDEX(E$3:E$14,MATCH(C360,$A$3:$A$14,0)))/(D360-C360),INDEX(E$3:E$14,MATCH(B360,$A$3:$A$14,0))),IF(E360=4,IF(ISERROR(MATCH(B360,$A$3:$A$14,0)),((B360-C360)*INDEX(F$3:F$14,MATCH(D360,$A$3:$A$14,0))+ABS(B360-D360)*INDEX(F$3:F$14,MATCH(C360,$A$3:$A$14,0)))/(D360-C360),INDEX(F$3:F$14,MATCH(B360,$A$3:$A$14,0))),IF(E360=5,IF(ISERROR(MATCH(B360,$A$3:$A$14,0)),((B360-C360)*INDEX(G$3:G$14,MATCH(D360,$A$3:$A$14,0))+ABS(B360-D360)*INDEX(G$3:G$14,MATCH(C360,$A$3:$A$14,0)))/(D360-C360),INDEX(G$3:G$14,MATCH(B360,$A$3:$A$14,0))),IF(E360=6,IF(ISERROR(MATCH(B360,$A$3:$A$14,0)),((B360-C360)*INDEX(H$3:H$14,MATCH(D360,$A$3:$A$14,0))+ABS(B360-D360)*INDEX(H$3:H$14,MATCH(C360,$A$3:$A$14,0)))/(D360-C360),INDEX(H$3:H$14,MATCH(B360,$A$3:$A$14,0))),IF(E360=7,IF(ISERROR(MATCH(B360,$A$3:$A$14,0)),((B360-C360)*INDEX(I$3:I$14,MATCH(D360,$A$3:$A$14,0))+ABS(B360-D360)*INDEX(I$3:I$14,MATCH(C360,$A$3:$A$14,0)))/(D360-C360),INDEX(I$3:I$14,MATCH(B360,$A$3:$A$14,0))),IF(E360=8,IF(ISERROR(MATCH(B360,$A$3:$A$14,0)),((B360-C360)*INDEX(J$3:J$14,MATCH(D360,$A$3:$A$14,0))+ABS(B360-D360)*INDEX(J$3:J$14,MATCH(C360,$A$3:$A$14,0)))/(D360-C360),INDEX(J$3:J$14,MATCH(B360,$A$3:$A$14,0))),IF(E360=9,IF(ISERROR(MATCH(B360,$A$3:$A$14,0)),((B360-C360)*INDEX(K$3:K$14,MATCH(D360,$A$3:$A$14,0))+ABS(B360-D360)*INDEX(K$3:K$14,MATCH(C360,$A$3:$A$14,0)))/(D360-C360),INDEX(K$3:K$14,MATCH(B360,$A$3:$A$14,0))),IF(E360=0,IF(ISERROR(MATCH(B360,$A$3:$A$14,0)),((B360-C360)*INDEX(L$3:L$14,MATCH(D360,$A$3:$A$14,0))+ABS(B360-D360)*INDEX(L$3:L$14,MATCH(C360,$A$3:$A$14,0)))/(D360-C360),INDEX(L$3:L$14,MATCH(B360,$A$3:$A$14,0))),"Kondensatoen zwischen 0 und 9"))))))))))</f>
        <v>0</v>
      </c>
    </row>
    <row r="361" spans="1:6">
      <c r="A361" s="12">
        <v>342</v>
      </c>
      <c r="B361">
        <f>Eingabe!D342</f>
        <v>0</v>
      </c>
      <c r="C361">
        <f t="array" ref="C361">MAX(IF($A$3:$A$14&lt;=B361,IF($A$3:$A$14&lt;&gt;"",$A$3:$A$14)))</f>
        <v>0</v>
      </c>
      <c r="D361">
        <f t="array" ref="D361">MIN(IF($A$3:$A$14&gt;=B361,IF($A$3:$A$14&lt;&gt;"",$A$3:$A$14)))</f>
        <v>0</v>
      </c>
      <c r="E361">
        <f>Eingabe!C342</f>
        <v>0</v>
      </c>
      <c r="F361">
        <f t="array" ref="F361">IF(E361=1,IF(ISERROR(MATCH(B361,$A$3:$A$14,0)),((B361-C361)*INDEX(C$3:C$14,MATCH(D361,$A$3:$A$14,0))+ABS(B361-D361)*INDEX(C$3:C$14,MATCH(C361,$A$3:$A$14,0)))/(D361-C361),INDEX(C$3:C$14,MATCH(B361,$A$3:$A$14,0))),IF(E361=2,IF(ISERROR(MATCH(B361,$A$3:$A$14,0)),((B361-C361)*INDEX(D$3:D$14,MATCH(D361,$A$3:$A$14,0))+ABS(B361-D361)*INDEX(D$3:D$14,MATCH(C361,$A$3:$A$14,0)))/(D361-C361),INDEX(D$3:D$14,MATCH(B361,$A$3:$A$14,0))),IF(E361=3,IF(ISERROR(MATCH(B361,$A$3:$A$14,0)),((B361-C361)*INDEX(E$3:E$14,MATCH(D361,$A$3:$A$14,0))+ABS(B361-D361)*INDEX(E$3:E$14,MATCH(C361,$A$3:$A$14,0)))/(D361-C361),INDEX(E$3:E$14,MATCH(B361,$A$3:$A$14,0))),IF(E361=4,IF(ISERROR(MATCH(B361,$A$3:$A$14,0)),((B361-C361)*INDEX(F$3:F$14,MATCH(D361,$A$3:$A$14,0))+ABS(B361-D361)*INDEX(F$3:F$14,MATCH(C361,$A$3:$A$14,0)))/(D361-C361),INDEX(F$3:F$14,MATCH(B361,$A$3:$A$14,0))),IF(E361=5,IF(ISERROR(MATCH(B361,$A$3:$A$14,0)),((B361-C361)*INDEX(G$3:G$14,MATCH(D361,$A$3:$A$14,0))+ABS(B361-D361)*INDEX(G$3:G$14,MATCH(C361,$A$3:$A$14,0)))/(D361-C361),INDEX(G$3:G$14,MATCH(B361,$A$3:$A$14,0))),IF(E361=6,IF(ISERROR(MATCH(B361,$A$3:$A$14,0)),((B361-C361)*INDEX(H$3:H$14,MATCH(D361,$A$3:$A$14,0))+ABS(B361-D361)*INDEX(H$3:H$14,MATCH(C361,$A$3:$A$14,0)))/(D361-C361),INDEX(H$3:H$14,MATCH(B361,$A$3:$A$14,0))),IF(E361=7,IF(ISERROR(MATCH(B361,$A$3:$A$14,0)),((B361-C361)*INDEX(I$3:I$14,MATCH(D361,$A$3:$A$14,0))+ABS(B361-D361)*INDEX(I$3:I$14,MATCH(C361,$A$3:$A$14,0)))/(D361-C361),INDEX(I$3:I$14,MATCH(B361,$A$3:$A$14,0))),IF(E361=8,IF(ISERROR(MATCH(B361,$A$3:$A$14,0)),((B361-C361)*INDEX(J$3:J$14,MATCH(D361,$A$3:$A$14,0))+ABS(B361-D361)*INDEX(J$3:J$14,MATCH(C361,$A$3:$A$14,0)))/(D361-C361),INDEX(J$3:J$14,MATCH(B361,$A$3:$A$14,0))),IF(E361=9,IF(ISERROR(MATCH(B361,$A$3:$A$14,0)),((B361-C361)*INDEX(K$3:K$14,MATCH(D361,$A$3:$A$14,0))+ABS(B361-D361)*INDEX(K$3:K$14,MATCH(C361,$A$3:$A$14,0)))/(D361-C361),INDEX(K$3:K$14,MATCH(B361,$A$3:$A$14,0))),IF(E361=0,IF(ISERROR(MATCH(B361,$A$3:$A$14,0)),((B361-C361)*INDEX(L$3:L$14,MATCH(D361,$A$3:$A$14,0))+ABS(B361-D361)*INDEX(L$3:L$14,MATCH(C361,$A$3:$A$14,0)))/(D361-C361),INDEX(L$3:L$14,MATCH(B361,$A$3:$A$14,0))),"Kondensatoen zwischen 0 und 9"))))))))))</f>
        <v>0</v>
      </c>
    </row>
    <row r="362" spans="1:6">
      <c r="A362" s="12">
        <v>343</v>
      </c>
      <c r="B362">
        <f>Eingabe!D343</f>
        <v>0</v>
      </c>
      <c r="C362">
        <f t="array" ref="C362">MAX(IF($A$3:$A$14&lt;=B362,IF($A$3:$A$14&lt;&gt;"",$A$3:$A$14)))</f>
        <v>0</v>
      </c>
      <c r="D362">
        <f t="array" ref="D362">MIN(IF($A$3:$A$14&gt;=B362,IF($A$3:$A$14&lt;&gt;"",$A$3:$A$14)))</f>
        <v>0</v>
      </c>
      <c r="E362">
        <f>Eingabe!C343</f>
        <v>0</v>
      </c>
      <c r="F362">
        <f t="array" ref="F362">IF(E362=1,IF(ISERROR(MATCH(B362,$A$3:$A$14,0)),((B362-C362)*INDEX(C$3:C$14,MATCH(D362,$A$3:$A$14,0))+ABS(B362-D362)*INDEX(C$3:C$14,MATCH(C362,$A$3:$A$14,0)))/(D362-C362),INDEX(C$3:C$14,MATCH(B362,$A$3:$A$14,0))),IF(E362=2,IF(ISERROR(MATCH(B362,$A$3:$A$14,0)),((B362-C362)*INDEX(D$3:D$14,MATCH(D362,$A$3:$A$14,0))+ABS(B362-D362)*INDEX(D$3:D$14,MATCH(C362,$A$3:$A$14,0)))/(D362-C362),INDEX(D$3:D$14,MATCH(B362,$A$3:$A$14,0))),IF(E362=3,IF(ISERROR(MATCH(B362,$A$3:$A$14,0)),((B362-C362)*INDEX(E$3:E$14,MATCH(D362,$A$3:$A$14,0))+ABS(B362-D362)*INDEX(E$3:E$14,MATCH(C362,$A$3:$A$14,0)))/(D362-C362),INDEX(E$3:E$14,MATCH(B362,$A$3:$A$14,0))),IF(E362=4,IF(ISERROR(MATCH(B362,$A$3:$A$14,0)),((B362-C362)*INDEX(F$3:F$14,MATCH(D362,$A$3:$A$14,0))+ABS(B362-D362)*INDEX(F$3:F$14,MATCH(C362,$A$3:$A$14,0)))/(D362-C362),INDEX(F$3:F$14,MATCH(B362,$A$3:$A$14,0))),IF(E362=5,IF(ISERROR(MATCH(B362,$A$3:$A$14,0)),((B362-C362)*INDEX(G$3:G$14,MATCH(D362,$A$3:$A$14,0))+ABS(B362-D362)*INDEX(G$3:G$14,MATCH(C362,$A$3:$A$14,0)))/(D362-C362),INDEX(G$3:G$14,MATCH(B362,$A$3:$A$14,0))),IF(E362=6,IF(ISERROR(MATCH(B362,$A$3:$A$14,0)),((B362-C362)*INDEX(H$3:H$14,MATCH(D362,$A$3:$A$14,0))+ABS(B362-D362)*INDEX(H$3:H$14,MATCH(C362,$A$3:$A$14,0)))/(D362-C362),INDEX(H$3:H$14,MATCH(B362,$A$3:$A$14,0))),IF(E362=7,IF(ISERROR(MATCH(B362,$A$3:$A$14,0)),((B362-C362)*INDEX(I$3:I$14,MATCH(D362,$A$3:$A$14,0))+ABS(B362-D362)*INDEX(I$3:I$14,MATCH(C362,$A$3:$A$14,0)))/(D362-C362),INDEX(I$3:I$14,MATCH(B362,$A$3:$A$14,0))),IF(E362=8,IF(ISERROR(MATCH(B362,$A$3:$A$14,0)),((B362-C362)*INDEX(J$3:J$14,MATCH(D362,$A$3:$A$14,0))+ABS(B362-D362)*INDEX(J$3:J$14,MATCH(C362,$A$3:$A$14,0)))/(D362-C362),INDEX(J$3:J$14,MATCH(B362,$A$3:$A$14,0))),IF(E362=9,IF(ISERROR(MATCH(B362,$A$3:$A$14,0)),((B362-C362)*INDEX(K$3:K$14,MATCH(D362,$A$3:$A$14,0))+ABS(B362-D362)*INDEX(K$3:K$14,MATCH(C362,$A$3:$A$14,0)))/(D362-C362),INDEX(K$3:K$14,MATCH(B362,$A$3:$A$14,0))),IF(E362=0,IF(ISERROR(MATCH(B362,$A$3:$A$14,0)),((B362-C362)*INDEX(L$3:L$14,MATCH(D362,$A$3:$A$14,0))+ABS(B362-D362)*INDEX(L$3:L$14,MATCH(C362,$A$3:$A$14,0)))/(D362-C362),INDEX(L$3:L$14,MATCH(B362,$A$3:$A$14,0))),"Kondensatoen zwischen 0 und 9"))))))))))</f>
        <v>0</v>
      </c>
    </row>
    <row r="363" spans="1:6">
      <c r="A363" s="12">
        <v>344</v>
      </c>
      <c r="B363">
        <f>Eingabe!D344</f>
        <v>0</v>
      </c>
      <c r="C363">
        <f t="array" ref="C363">MAX(IF($A$3:$A$14&lt;=B363,IF($A$3:$A$14&lt;&gt;"",$A$3:$A$14)))</f>
        <v>0</v>
      </c>
      <c r="D363">
        <f t="array" ref="D363">MIN(IF($A$3:$A$14&gt;=B363,IF($A$3:$A$14&lt;&gt;"",$A$3:$A$14)))</f>
        <v>0</v>
      </c>
      <c r="E363">
        <f>Eingabe!C344</f>
        <v>0</v>
      </c>
      <c r="F363">
        <f t="array" ref="F363">IF(E363=1,IF(ISERROR(MATCH(B363,$A$3:$A$14,0)),((B363-C363)*INDEX(C$3:C$14,MATCH(D363,$A$3:$A$14,0))+ABS(B363-D363)*INDEX(C$3:C$14,MATCH(C363,$A$3:$A$14,0)))/(D363-C363),INDEX(C$3:C$14,MATCH(B363,$A$3:$A$14,0))),IF(E363=2,IF(ISERROR(MATCH(B363,$A$3:$A$14,0)),((B363-C363)*INDEX(D$3:D$14,MATCH(D363,$A$3:$A$14,0))+ABS(B363-D363)*INDEX(D$3:D$14,MATCH(C363,$A$3:$A$14,0)))/(D363-C363),INDEX(D$3:D$14,MATCH(B363,$A$3:$A$14,0))),IF(E363=3,IF(ISERROR(MATCH(B363,$A$3:$A$14,0)),((B363-C363)*INDEX(E$3:E$14,MATCH(D363,$A$3:$A$14,0))+ABS(B363-D363)*INDEX(E$3:E$14,MATCH(C363,$A$3:$A$14,0)))/(D363-C363),INDEX(E$3:E$14,MATCH(B363,$A$3:$A$14,0))),IF(E363=4,IF(ISERROR(MATCH(B363,$A$3:$A$14,0)),((B363-C363)*INDEX(F$3:F$14,MATCH(D363,$A$3:$A$14,0))+ABS(B363-D363)*INDEX(F$3:F$14,MATCH(C363,$A$3:$A$14,0)))/(D363-C363),INDEX(F$3:F$14,MATCH(B363,$A$3:$A$14,0))),IF(E363=5,IF(ISERROR(MATCH(B363,$A$3:$A$14,0)),((B363-C363)*INDEX(G$3:G$14,MATCH(D363,$A$3:$A$14,0))+ABS(B363-D363)*INDEX(G$3:G$14,MATCH(C363,$A$3:$A$14,0)))/(D363-C363),INDEX(G$3:G$14,MATCH(B363,$A$3:$A$14,0))),IF(E363=6,IF(ISERROR(MATCH(B363,$A$3:$A$14,0)),((B363-C363)*INDEX(H$3:H$14,MATCH(D363,$A$3:$A$14,0))+ABS(B363-D363)*INDEX(H$3:H$14,MATCH(C363,$A$3:$A$14,0)))/(D363-C363),INDEX(H$3:H$14,MATCH(B363,$A$3:$A$14,0))),IF(E363=7,IF(ISERROR(MATCH(B363,$A$3:$A$14,0)),((B363-C363)*INDEX(I$3:I$14,MATCH(D363,$A$3:$A$14,0))+ABS(B363-D363)*INDEX(I$3:I$14,MATCH(C363,$A$3:$A$14,0)))/(D363-C363),INDEX(I$3:I$14,MATCH(B363,$A$3:$A$14,0))),IF(E363=8,IF(ISERROR(MATCH(B363,$A$3:$A$14,0)),((B363-C363)*INDEX(J$3:J$14,MATCH(D363,$A$3:$A$14,0))+ABS(B363-D363)*INDEX(J$3:J$14,MATCH(C363,$A$3:$A$14,0)))/(D363-C363),INDEX(J$3:J$14,MATCH(B363,$A$3:$A$14,0))),IF(E363=9,IF(ISERROR(MATCH(B363,$A$3:$A$14,0)),((B363-C363)*INDEX(K$3:K$14,MATCH(D363,$A$3:$A$14,0))+ABS(B363-D363)*INDEX(K$3:K$14,MATCH(C363,$A$3:$A$14,0)))/(D363-C363),INDEX(K$3:K$14,MATCH(B363,$A$3:$A$14,0))),IF(E363=0,IF(ISERROR(MATCH(B363,$A$3:$A$14,0)),((B363-C363)*INDEX(L$3:L$14,MATCH(D363,$A$3:$A$14,0))+ABS(B363-D363)*INDEX(L$3:L$14,MATCH(C363,$A$3:$A$14,0)))/(D363-C363),INDEX(L$3:L$14,MATCH(B363,$A$3:$A$14,0))),"Kondensatoen zwischen 0 und 9"))))))))))</f>
        <v>0</v>
      </c>
    </row>
    <row r="364" spans="1:6">
      <c r="A364" s="12">
        <v>345</v>
      </c>
      <c r="B364">
        <f>Eingabe!D345</f>
        <v>0</v>
      </c>
      <c r="C364">
        <f t="array" ref="C364">MAX(IF($A$3:$A$14&lt;=B364,IF($A$3:$A$14&lt;&gt;"",$A$3:$A$14)))</f>
        <v>0</v>
      </c>
      <c r="D364">
        <f t="array" ref="D364">MIN(IF($A$3:$A$14&gt;=B364,IF($A$3:$A$14&lt;&gt;"",$A$3:$A$14)))</f>
        <v>0</v>
      </c>
      <c r="E364">
        <f>Eingabe!C345</f>
        <v>0</v>
      </c>
      <c r="F364">
        <f t="array" ref="F364">IF(E364=1,IF(ISERROR(MATCH(B364,$A$3:$A$14,0)),((B364-C364)*INDEX(C$3:C$14,MATCH(D364,$A$3:$A$14,0))+ABS(B364-D364)*INDEX(C$3:C$14,MATCH(C364,$A$3:$A$14,0)))/(D364-C364),INDEX(C$3:C$14,MATCH(B364,$A$3:$A$14,0))),IF(E364=2,IF(ISERROR(MATCH(B364,$A$3:$A$14,0)),((B364-C364)*INDEX(D$3:D$14,MATCH(D364,$A$3:$A$14,0))+ABS(B364-D364)*INDEX(D$3:D$14,MATCH(C364,$A$3:$A$14,0)))/(D364-C364),INDEX(D$3:D$14,MATCH(B364,$A$3:$A$14,0))),IF(E364=3,IF(ISERROR(MATCH(B364,$A$3:$A$14,0)),((B364-C364)*INDEX(E$3:E$14,MATCH(D364,$A$3:$A$14,0))+ABS(B364-D364)*INDEX(E$3:E$14,MATCH(C364,$A$3:$A$14,0)))/(D364-C364),INDEX(E$3:E$14,MATCH(B364,$A$3:$A$14,0))),IF(E364=4,IF(ISERROR(MATCH(B364,$A$3:$A$14,0)),((B364-C364)*INDEX(F$3:F$14,MATCH(D364,$A$3:$A$14,0))+ABS(B364-D364)*INDEX(F$3:F$14,MATCH(C364,$A$3:$A$14,0)))/(D364-C364),INDEX(F$3:F$14,MATCH(B364,$A$3:$A$14,0))),IF(E364=5,IF(ISERROR(MATCH(B364,$A$3:$A$14,0)),((B364-C364)*INDEX(G$3:G$14,MATCH(D364,$A$3:$A$14,0))+ABS(B364-D364)*INDEX(G$3:G$14,MATCH(C364,$A$3:$A$14,0)))/(D364-C364),INDEX(G$3:G$14,MATCH(B364,$A$3:$A$14,0))),IF(E364=6,IF(ISERROR(MATCH(B364,$A$3:$A$14,0)),((B364-C364)*INDEX(H$3:H$14,MATCH(D364,$A$3:$A$14,0))+ABS(B364-D364)*INDEX(H$3:H$14,MATCH(C364,$A$3:$A$14,0)))/(D364-C364),INDEX(H$3:H$14,MATCH(B364,$A$3:$A$14,0))),IF(E364=7,IF(ISERROR(MATCH(B364,$A$3:$A$14,0)),((B364-C364)*INDEX(I$3:I$14,MATCH(D364,$A$3:$A$14,0))+ABS(B364-D364)*INDEX(I$3:I$14,MATCH(C364,$A$3:$A$14,0)))/(D364-C364),INDEX(I$3:I$14,MATCH(B364,$A$3:$A$14,0))),IF(E364=8,IF(ISERROR(MATCH(B364,$A$3:$A$14,0)),((B364-C364)*INDEX(J$3:J$14,MATCH(D364,$A$3:$A$14,0))+ABS(B364-D364)*INDEX(J$3:J$14,MATCH(C364,$A$3:$A$14,0)))/(D364-C364),INDEX(J$3:J$14,MATCH(B364,$A$3:$A$14,0))),IF(E364=9,IF(ISERROR(MATCH(B364,$A$3:$A$14,0)),((B364-C364)*INDEX(K$3:K$14,MATCH(D364,$A$3:$A$14,0))+ABS(B364-D364)*INDEX(K$3:K$14,MATCH(C364,$A$3:$A$14,0)))/(D364-C364),INDEX(K$3:K$14,MATCH(B364,$A$3:$A$14,0))),IF(E364=0,IF(ISERROR(MATCH(B364,$A$3:$A$14,0)),((B364-C364)*INDEX(L$3:L$14,MATCH(D364,$A$3:$A$14,0))+ABS(B364-D364)*INDEX(L$3:L$14,MATCH(C364,$A$3:$A$14,0)))/(D364-C364),INDEX(L$3:L$14,MATCH(B364,$A$3:$A$14,0))),"Kondensatoen zwischen 0 und 9"))))))))))</f>
        <v>0</v>
      </c>
    </row>
    <row r="365" spans="1:6">
      <c r="A365" s="12">
        <v>346</v>
      </c>
      <c r="B365">
        <f>Eingabe!D346</f>
        <v>0</v>
      </c>
      <c r="C365">
        <f t="array" ref="C365">MAX(IF($A$3:$A$14&lt;=B365,IF($A$3:$A$14&lt;&gt;"",$A$3:$A$14)))</f>
        <v>0</v>
      </c>
      <c r="D365">
        <f t="array" ref="D365">MIN(IF($A$3:$A$14&gt;=B365,IF($A$3:$A$14&lt;&gt;"",$A$3:$A$14)))</f>
        <v>0</v>
      </c>
      <c r="E365">
        <f>Eingabe!C346</f>
        <v>0</v>
      </c>
      <c r="F365">
        <f t="array" ref="F365">IF(E365=1,IF(ISERROR(MATCH(B365,$A$3:$A$14,0)),((B365-C365)*INDEX(C$3:C$14,MATCH(D365,$A$3:$A$14,0))+ABS(B365-D365)*INDEX(C$3:C$14,MATCH(C365,$A$3:$A$14,0)))/(D365-C365),INDEX(C$3:C$14,MATCH(B365,$A$3:$A$14,0))),IF(E365=2,IF(ISERROR(MATCH(B365,$A$3:$A$14,0)),((B365-C365)*INDEX(D$3:D$14,MATCH(D365,$A$3:$A$14,0))+ABS(B365-D365)*INDEX(D$3:D$14,MATCH(C365,$A$3:$A$14,0)))/(D365-C365),INDEX(D$3:D$14,MATCH(B365,$A$3:$A$14,0))),IF(E365=3,IF(ISERROR(MATCH(B365,$A$3:$A$14,0)),((B365-C365)*INDEX(E$3:E$14,MATCH(D365,$A$3:$A$14,0))+ABS(B365-D365)*INDEX(E$3:E$14,MATCH(C365,$A$3:$A$14,0)))/(D365-C365),INDEX(E$3:E$14,MATCH(B365,$A$3:$A$14,0))),IF(E365=4,IF(ISERROR(MATCH(B365,$A$3:$A$14,0)),((B365-C365)*INDEX(F$3:F$14,MATCH(D365,$A$3:$A$14,0))+ABS(B365-D365)*INDEX(F$3:F$14,MATCH(C365,$A$3:$A$14,0)))/(D365-C365),INDEX(F$3:F$14,MATCH(B365,$A$3:$A$14,0))),IF(E365=5,IF(ISERROR(MATCH(B365,$A$3:$A$14,0)),((B365-C365)*INDEX(G$3:G$14,MATCH(D365,$A$3:$A$14,0))+ABS(B365-D365)*INDEX(G$3:G$14,MATCH(C365,$A$3:$A$14,0)))/(D365-C365),INDEX(G$3:G$14,MATCH(B365,$A$3:$A$14,0))),IF(E365=6,IF(ISERROR(MATCH(B365,$A$3:$A$14,0)),((B365-C365)*INDEX(H$3:H$14,MATCH(D365,$A$3:$A$14,0))+ABS(B365-D365)*INDEX(H$3:H$14,MATCH(C365,$A$3:$A$14,0)))/(D365-C365),INDEX(H$3:H$14,MATCH(B365,$A$3:$A$14,0))),IF(E365=7,IF(ISERROR(MATCH(B365,$A$3:$A$14,0)),((B365-C365)*INDEX(I$3:I$14,MATCH(D365,$A$3:$A$14,0))+ABS(B365-D365)*INDEX(I$3:I$14,MATCH(C365,$A$3:$A$14,0)))/(D365-C365),INDEX(I$3:I$14,MATCH(B365,$A$3:$A$14,0))),IF(E365=8,IF(ISERROR(MATCH(B365,$A$3:$A$14,0)),((B365-C365)*INDEX(J$3:J$14,MATCH(D365,$A$3:$A$14,0))+ABS(B365-D365)*INDEX(J$3:J$14,MATCH(C365,$A$3:$A$14,0)))/(D365-C365),INDEX(J$3:J$14,MATCH(B365,$A$3:$A$14,0))),IF(E365=9,IF(ISERROR(MATCH(B365,$A$3:$A$14,0)),((B365-C365)*INDEX(K$3:K$14,MATCH(D365,$A$3:$A$14,0))+ABS(B365-D365)*INDEX(K$3:K$14,MATCH(C365,$A$3:$A$14,0)))/(D365-C365),INDEX(K$3:K$14,MATCH(B365,$A$3:$A$14,0))),IF(E365=0,IF(ISERROR(MATCH(B365,$A$3:$A$14,0)),((B365-C365)*INDEX(L$3:L$14,MATCH(D365,$A$3:$A$14,0))+ABS(B365-D365)*INDEX(L$3:L$14,MATCH(C365,$A$3:$A$14,0)))/(D365-C365),INDEX(L$3:L$14,MATCH(B365,$A$3:$A$14,0))),"Kondensatoen zwischen 0 und 9"))))))))))</f>
        <v>0</v>
      </c>
    </row>
    <row r="366" spans="1:6">
      <c r="A366" s="12">
        <v>347</v>
      </c>
      <c r="B366">
        <f>Eingabe!D347</f>
        <v>0</v>
      </c>
      <c r="C366">
        <f t="array" ref="C366">MAX(IF($A$3:$A$14&lt;=B366,IF($A$3:$A$14&lt;&gt;"",$A$3:$A$14)))</f>
        <v>0</v>
      </c>
      <c r="D366">
        <f t="array" ref="D366">MIN(IF($A$3:$A$14&gt;=B366,IF($A$3:$A$14&lt;&gt;"",$A$3:$A$14)))</f>
        <v>0</v>
      </c>
      <c r="E366">
        <f>Eingabe!C347</f>
        <v>0</v>
      </c>
      <c r="F366">
        <f t="array" ref="F366">IF(E366=1,IF(ISERROR(MATCH(B366,$A$3:$A$14,0)),((B366-C366)*INDEX(C$3:C$14,MATCH(D366,$A$3:$A$14,0))+ABS(B366-D366)*INDEX(C$3:C$14,MATCH(C366,$A$3:$A$14,0)))/(D366-C366),INDEX(C$3:C$14,MATCH(B366,$A$3:$A$14,0))),IF(E366=2,IF(ISERROR(MATCH(B366,$A$3:$A$14,0)),((B366-C366)*INDEX(D$3:D$14,MATCH(D366,$A$3:$A$14,0))+ABS(B366-D366)*INDEX(D$3:D$14,MATCH(C366,$A$3:$A$14,0)))/(D366-C366),INDEX(D$3:D$14,MATCH(B366,$A$3:$A$14,0))),IF(E366=3,IF(ISERROR(MATCH(B366,$A$3:$A$14,0)),((B366-C366)*INDEX(E$3:E$14,MATCH(D366,$A$3:$A$14,0))+ABS(B366-D366)*INDEX(E$3:E$14,MATCH(C366,$A$3:$A$14,0)))/(D366-C366),INDEX(E$3:E$14,MATCH(B366,$A$3:$A$14,0))),IF(E366=4,IF(ISERROR(MATCH(B366,$A$3:$A$14,0)),((B366-C366)*INDEX(F$3:F$14,MATCH(D366,$A$3:$A$14,0))+ABS(B366-D366)*INDEX(F$3:F$14,MATCH(C366,$A$3:$A$14,0)))/(D366-C366),INDEX(F$3:F$14,MATCH(B366,$A$3:$A$14,0))),IF(E366=5,IF(ISERROR(MATCH(B366,$A$3:$A$14,0)),((B366-C366)*INDEX(G$3:G$14,MATCH(D366,$A$3:$A$14,0))+ABS(B366-D366)*INDEX(G$3:G$14,MATCH(C366,$A$3:$A$14,0)))/(D366-C366),INDEX(G$3:G$14,MATCH(B366,$A$3:$A$14,0))),IF(E366=6,IF(ISERROR(MATCH(B366,$A$3:$A$14,0)),((B366-C366)*INDEX(H$3:H$14,MATCH(D366,$A$3:$A$14,0))+ABS(B366-D366)*INDEX(H$3:H$14,MATCH(C366,$A$3:$A$14,0)))/(D366-C366),INDEX(H$3:H$14,MATCH(B366,$A$3:$A$14,0))),IF(E366=7,IF(ISERROR(MATCH(B366,$A$3:$A$14,0)),((B366-C366)*INDEX(I$3:I$14,MATCH(D366,$A$3:$A$14,0))+ABS(B366-D366)*INDEX(I$3:I$14,MATCH(C366,$A$3:$A$14,0)))/(D366-C366),INDEX(I$3:I$14,MATCH(B366,$A$3:$A$14,0))),IF(E366=8,IF(ISERROR(MATCH(B366,$A$3:$A$14,0)),((B366-C366)*INDEX(J$3:J$14,MATCH(D366,$A$3:$A$14,0))+ABS(B366-D366)*INDEX(J$3:J$14,MATCH(C366,$A$3:$A$14,0)))/(D366-C366),INDEX(J$3:J$14,MATCH(B366,$A$3:$A$14,0))),IF(E366=9,IF(ISERROR(MATCH(B366,$A$3:$A$14,0)),((B366-C366)*INDEX(K$3:K$14,MATCH(D366,$A$3:$A$14,0))+ABS(B366-D366)*INDEX(K$3:K$14,MATCH(C366,$A$3:$A$14,0)))/(D366-C366),INDEX(K$3:K$14,MATCH(B366,$A$3:$A$14,0))),IF(E366=0,IF(ISERROR(MATCH(B366,$A$3:$A$14,0)),((B366-C366)*INDEX(L$3:L$14,MATCH(D366,$A$3:$A$14,0))+ABS(B366-D366)*INDEX(L$3:L$14,MATCH(C366,$A$3:$A$14,0)))/(D366-C366),INDEX(L$3:L$14,MATCH(B366,$A$3:$A$14,0))),"Kondensatoen zwischen 0 und 9"))))))))))</f>
        <v>0</v>
      </c>
    </row>
    <row r="367" spans="1:6">
      <c r="A367" s="12">
        <v>348</v>
      </c>
      <c r="B367">
        <f>Eingabe!D348</f>
        <v>0</v>
      </c>
      <c r="C367">
        <f t="array" ref="C367">MAX(IF($A$3:$A$14&lt;=B367,IF($A$3:$A$14&lt;&gt;"",$A$3:$A$14)))</f>
        <v>0</v>
      </c>
      <c r="D367">
        <f t="array" ref="D367">MIN(IF($A$3:$A$14&gt;=B367,IF($A$3:$A$14&lt;&gt;"",$A$3:$A$14)))</f>
        <v>0</v>
      </c>
      <c r="E367">
        <f>Eingabe!C348</f>
        <v>0</v>
      </c>
      <c r="F367">
        <f t="array" ref="F367">IF(E367=1,IF(ISERROR(MATCH(B367,$A$3:$A$14,0)),((B367-C367)*INDEX(C$3:C$14,MATCH(D367,$A$3:$A$14,0))+ABS(B367-D367)*INDEX(C$3:C$14,MATCH(C367,$A$3:$A$14,0)))/(D367-C367),INDEX(C$3:C$14,MATCH(B367,$A$3:$A$14,0))),IF(E367=2,IF(ISERROR(MATCH(B367,$A$3:$A$14,0)),((B367-C367)*INDEX(D$3:D$14,MATCH(D367,$A$3:$A$14,0))+ABS(B367-D367)*INDEX(D$3:D$14,MATCH(C367,$A$3:$A$14,0)))/(D367-C367),INDEX(D$3:D$14,MATCH(B367,$A$3:$A$14,0))),IF(E367=3,IF(ISERROR(MATCH(B367,$A$3:$A$14,0)),((B367-C367)*INDEX(E$3:E$14,MATCH(D367,$A$3:$A$14,0))+ABS(B367-D367)*INDEX(E$3:E$14,MATCH(C367,$A$3:$A$14,0)))/(D367-C367),INDEX(E$3:E$14,MATCH(B367,$A$3:$A$14,0))),IF(E367=4,IF(ISERROR(MATCH(B367,$A$3:$A$14,0)),((B367-C367)*INDEX(F$3:F$14,MATCH(D367,$A$3:$A$14,0))+ABS(B367-D367)*INDEX(F$3:F$14,MATCH(C367,$A$3:$A$14,0)))/(D367-C367),INDEX(F$3:F$14,MATCH(B367,$A$3:$A$14,0))),IF(E367=5,IF(ISERROR(MATCH(B367,$A$3:$A$14,0)),((B367-C367)*INDEX(G$3:G$14,MATCH(D367,$A$3:$A$14,0))+ABS(B367-D367)*INDEX(G$3:G$14,MATCH(C367,$A$3:$A$14,0)))/(D367-C367),INDEX(G$3:G$14,MATCH(B367,$A$3:$A$14,0))),IF(E367=6,IF(ISERROR(MATCH(B367,$A$3:$A$14,0)),((B367-C367)*INDEX(H$3:H$14,MATCH(D367,$A$3:$A$14,0))+ABS(B367-D367)*INDEX(H$3:H$14,MATCH(C367,$A$3:$A$14,0)))/(D367-C367),INDEX(H$3:H$14,MATCH(B367,$A$3:$A$14,0))),IF(E367=7,IF(ISERROR(MATCH(B367,$A$3:$A$14,0)),((B367-C367)*INDEX(I$3:I$14,MATCH(D367,$A$3:$A$14,0))+ABS(B367-D367)*INDEX(I$3:I$14,MATCH(C367,$A$3:$A$14,0)))/(D367-C367),INDEX(I$3:I$14,MATCH(B367,$A$3:$A$14,0))),IF(E367=8,IF(ISERROR(MATCH(B367,$A$3:$A$14,0)),((B367-C367)*INDEX(J$3:J$14,MATCH(D367,$A$3:$A$14,0))+ABS(B367-D367)*INDEX(J$3:J$14,MATCH(C367,$A$3:$A$14,0)))/(D367-C367),INDEX(J$3:J$14,MATCH(B367,$A$3:$A$14,0))),IF(E367=9,IF(ISERROR(MATCH(B367,$A$3:$A$14,0)),((B367-C367)*INDEX(K$3:K$14,MATCH(D367,$A$3:$A$14,0))+ABS(B367-D367)*INDEX(K$3:K$14,MATCH(C367,$A$3:$A$14,0)))/(D367-C367),INDEX(K$3:K$14,MATCH(B367,$A$3:$A$14,0))),IF(E367=0,IF(ISERROR(MATCH(B367,$A$3:$A$14,0)),((B367-C367)*INDEX(L$3:L$14,MATCH(D367,$A$3:$A$14,0))+ABS(B367-D367)*INDEX(L$3:L$14,MATCH(C367,$A$3:$A$14,0)))/(D367-C367),INDEX(L$3:L$14,MATCH(B367,$A$3:$A$14,0))),"Kondensatoen zwischen 0 und 9"))))))))))</f>
        <v>0</v>
      </c>
    </row>
    <row r="368" spans="1:6">
      <c r="A368" s="12">
        <v>349</v>
      </c>
      <c r="B368">
        <f>Eingabe!D349</f>
        <v>0</v>
      </c>
      <c r="C368">
        <f t="array" ref="C368">MAX(IF($A$3:$A$14&lt;=B368,IF($A$3:$A$14&lt;&gt;"",$A$3:$A$14)))</f>
        <v>0</v>
      </c>
      <c r="D368">
        <f t="array" ref="D368">MIN(IF($A$3:$A$14&gt;=B368,IF($A$3:$A$14&lt;&gt;"",$A$3:$A$14)))</f>
        <v>0</v>
      </c>
      <c r="E368">
        <f>Eingabe!C349</f>
        <v>0</v>
      </c>
      <c r="F368">
        <f t="array" ref="F368">IF(E368=1,IF(ISERROR(MATCH(B368,$A$3:$A$14,0)),((B368-C368)*INDEX(C$3:C$14,MATCH(D368,$A$3:$A$14,0))+ABS(B368-D368)*INDEX(C$3:C$14,MATCH(C368,$A$3:$A$14,0)))/(D368-C368),INDEX(C$3:C$14,MATCH(B368,$A$3:$A$14,0))),IF(E368=2,IF(ISERROR(MATCH(B368,$A$3:$A$14,0)),((B368-C368)*INDEX(D$3:D$14,MATCH(D368,$A$3:$A$14,0))+ABS(B368-D368)*INDEX(D$3:D$14,MATCH(C368,$A$3:$A$14,0)))/(D368-C368),INDEX(D$3:D$14,MATCH(B368,$A$3:$A$14,0))),IF(E368=3,IF(ISERROR(MATCH(B368,$A$3:$A$14,0)),((B368-C368)*INDEX(E$3:E$14,MATCH(D368,$A$3:$A$14,0))+ABS(B368-D368)*INDEX(E$3:E$14,MATCH(C368,$A$3:$A$14,0)))/(D368-C368),INDEX(E$3:E$14,MATCH(B368,$A$3:$A$14,0))),IF(E368=4,IF(ISERROR(MATCH(B368,$A$3:$A$14,0)),((B368-C368)*INDEX(F$3:F$14,MATCH(D368,$A$3:$A$14,0))+ABS(B368-D368)*INDEX(F$3:F$14,MATCH(C368,$A$3:$A$14,0)))/(D368-C368),INDEX(F$3:F$14,MATCH(B368,$A$3:$A$14,0))),IF(E368=5,IF(ISERROR(MATCH(B368,$A$3:$A$14,0)),((B368-C368)*INDEX(G$3:G$14,MATCH(D368,$A$3:$A$14,0))+ABS(B368-D368)*INDEX(G$3:G$14,MATCH(C368,$A$3:$A$14,0)))/(D368-C368),INDEX(G$3:G$14,MATCH(B368,$A$3:$A$14,0))),IF(E368=6,IF(ISERROR(MATCH(B368,$A$3:$A$14,0)),((B368-C368)*INDEX(H$3:H$14,MATCH(D368,$A$3:$A$14,0))+ABS(B368-D368)*INDEX(H$3:H$14,MATCH(C368,$A$3:$A$14,0)))/(D368-C368),INDEX(H$3:H$14,MATCH(B368,$A$3:$A$14,0))),IF(E368=7,IF(ISERROR(MATCH(B368,$A$3:$A$14,0)),((B368-C368)*INDEX(I$3:I$14,MATCH(D368,$A$3:$A$14,0))+ABS(B368-D368)*INDEX(I$3:I$14,MATCH(C368,$A$3:$A$14,0)))/(D368-C368),INDEX(I$3:I$14,MATCH(B368,$A$3:$A$14,0))),IF(E368=8,IF(ISERROR(MATCH(B368,$A$3:$A$14,0)),((B368-C368)*INDEX(J$3:J$14,MATCH(D368,$A$3:$A$14,0))+ABS(B368-D368)*INDEX(J$3:J$14,MATCH(C368,$A$3:$A$14,0)))/(D368-C368),INDEX(J$3:J$14,MATCH(B368,$A$3:$A$14,0))),IF(E368=9,IF(ISERROR(MATCH(B368,$A$3:$A$14,0)),((B368-C368)*INDEX(K$3:K$14,MATCH(D368,$A$3:$A$14,0))+ABS(B368-D368)*INDEX(K$3:K$14,MATCH(C368,$A$3:$A$14,0)))/(D368-C368),INDEX(K$3:K$14,MATCH(B368,$A$3:$A$14,0))),IF(E368=0,IF(ISERROR(MATCH(B368,$A$3:$A$14,0)),((B368-C368)*INDEX(L$3:L$14,MATCH(D368,$A$3:$A$14,0))+ABS(B368-D368)*INDEX(L$3:L$14,MATCH(C368,$A$3:$A$14,0)))/(D368-C368),INDEX(L$3:L$14,MATCH(B368,$A$3:$A$14,0))),"Kondensatoen zwischen 0 und 9"))))))))))</f>
        <v>0</v>
      </c>
    </row>
    <row r="369" spans="1:6">
      <c r="A369" s="12">
        <v>350</v>
      </c>
      <c r="B369">
        <f>Eingabe!D350</f>
        <v>0</v>
      </c>
      <c r="C369">
        <f t="array" ref="C369">MAX(IF($A$3:$A$14&lt;=B369,IF($A$3:$A$14&lt;&gt;"",$A$3:$A$14)))</f>
        <v>0</v>
      </c>
      <c r="D369">
        <f t="array" ref="D369">MIN(IF($A$3:$A$14&gt;=B369,IF($A$3:$A$14&lt;&gt;"",$A$3:$A$14)))</f>
        <v>0</v>
      </c>
      <c r="E369">
        <f>Eingabe!C350</f>
        <v>0</v>
      </c>
      <c r="F369">
        <f t="array" ref="F369">IF(E369=1,IF(ISERROR(MATCH(B369,$A$3:$A$14,0)),((B369-C369)*INDEX(C$3:C$14,MATCH(D369,$A$3:$A$14,0))+ABS(B369-D369)*INDEX(C$3:C$14,MATCH(C369,$A$3:$A$14,0)))/(D369-C369),INDEX(C$3:C$14,MATCH(B369,$A$3:$A$14,0))),IF(E369=2,IF(ISERROR(MATCH(B369,$A$3:$A$14,0)),((B369-C369)*INDEX(D$3:D$14,MATCH(D369,$A$3:$A$14,0))+ABS(B369-D369)*INDEX(D$3:D$14,MATCH(C369,$A$3:$A$14,0)))/(D369-C369),INDEX(D$3:D$14,MATCH(B369,$A$3:$A$14,0))),IF(E369=3,IF(ISERROR(MATCH(B369,$A$3:$A$14,0)),((B369-C369)*INDEX(E$3:E$14,MATCH(D369,$A$3:$A$14,0))+ABS(B369-D369)*INDEX(E$3:E$14,MATCH(C369,$A$3:$A$14,0)))/(D369-C369),INDEX(E$3:E$14,MATCH(B369,$A$3:$A$14,0))),IF(E369=4,IF(ISERROR(MATCH(B369,$A$3:$A$14,0)),((B369-C369)*INDEX(F$3:F$14,MATCH(D369,$A$3:$A$14,0))+ABS(B369-D369)*INDEX(F$3:F$14,MATCH(C369,$A$3:$A$14,0)))/(D369-C369),INDEX(F$3:F$14,MATCH(B369,$A$3:$A$14,0))),IF(E369=5,IF(ISERROR(MATCH(B369,$A$3:$A$14,0)),((B369-C369)*INDEX(G$3:G$14,MATCH(D369,$A$3:$A$14,0))+ABS(B369-D369)*INDEX(G$3:G$14,MATCH(C369,$A$3:$A$14,0)))/(D369-C369),INDEX(G$3:G$14,MATCH(B369,$A$3:$A$14,0))),IF(E369=6,IF(ISERROR(MATCH(B369,$A$3:$A$14,0)),((B369-C369)*INDEX(H$3:H$14,MATCH(D369,$A$3:$A$14,0))+ABS(B369-D369)*INDEX(H$3:H$14,MATCH(C369,$A$3:$A$14,0)))/(D369-C369),INDEX(H$3:H$14,MATCH(B369,$A$3:$A$14,0))),IF(E369=7,IF(ISERROR(MATCH(B369,$A$3:$A$14,0)),((B369-C369)*INDEX(I$3:I$14,MATCH(D369,$A$3:$A$14,0))+ABS(B369-D369)*INDEX(I$3:I$14,MATCH(C369,$A$3:$A$14,0)))/(D369-C369),INDEX(I$3:I$14,MATCH(B369,$A$3:$A$14,0))),IF(E369=8,IF(ISERROR(MATCH(B369,$A$3:$A$14,0)),((B369-C369)*INDEX(J$3:J$14,MATCH(D369,$A$3:$A$14,0))+ABS(B369-D369)*INDEX(J$3:J$14,MATCH(C369,$A$3:$A$14,0)))/(D369-C369),INDEX(J$3:J$14,MATCH(B369,$A$3:$A$14,0))),IF(E369=9,IF(ISERROR(MATCH(B369,$A$3:$A$14,0)),((B369-C369)*INDEX(K$3:K$14,MATCH(D369,$A$3:$A$14,0))+ABS(B369-D369)*INDEX(K$3:K$14,MATCH(C369,$A$3:$A$14,0)))/(D369-C369),INDEX(K$3:K$14,MATCH(B369,$A$3:$A$14,0))),IF(E369=0,IF(ISERROR(MATCH(B369,$A$3:$A$14,0)),((B369-C369)*INDEX(L$3:L$14,MATCH(D369,$A$3:$A$14,0))+ABS(B369-D369)*INDEX(L$3:L$14,MATCH(C369,$A$3:$A$14,0)))/(D369-C369),INDEX(L$3:L$14,MATCH(B369,$A$3:$A$14,0))),"Kondensatoen zwischen 0 und 9"))))))))))</f>
        <v>0</v>
      </c>
    </row>
    <row r="370" spans="1:6">
      <c r="A370" s="12">
        <v>351</v>
      </c>
      <c r="B370">
        <f>Eingabe!D351</f>
        <v>0</v>
      </c>
      <c r="C370">
        <f t="array" ref="C370">MAX(IF($A$3:$A$14&lt;=B370,IF($A$3:$A$14&lt;&gt;"",$A$3:$A$14)))</f>
        <v>0</v>
      </c>
      <c r="D370">
        <f t="array" ref="D370">MIN(IF($A$3:$A$14&gt;=B370,IF($A$3:$A$14&lt;&gt;"",$A$3:$A$14)))</f>
        <v>0</v>
      </c>
      <c r="E370">
        <f>Eingabe!C351</f>
        <v>0</v>
      </c>
      <c r="F370">
        <f t="array" ref="F370">IF(E370=1,IF(ISERROR(MATCH(B370,$A$3:$A$14,0)),((B370-C370)*INDEX(C$3:C$14,MATCH(D370,$A$3:$A$14,0))+ABS(B370-D370)*INDEX(C$3:C$14,MATCH(C370,$A$3:$A$14,0)))/(D370-C370),INDEX(C$3:C$14,MATCH(B370,$A$3:$A$14,0))),IF(E370=2,IF(ISERROR(MATCH(B370,$A$3:$A$14,0)),((B370-C370)*INDEX(D$3:D$14,MATCH(D370,$A$3:$A$14,0))+ABS(B370-D370)*INDEX(D$3:D$14,MATCH(C370,$A$3:$A$14,0)))/(D370-C370),INDEX(D$3:D$14,MATCH(B370,$A$3:$A$14,0))),IF(E370=3,IF(ISERROR(MATCH(B370,$A$3:$A$14,0)),((B370-C370)*INDEX(E$3:E$14,MATCH(D370,$A$3:$A$14,0))+ABS(B370-D370)*INDEX(E$3:E$14,MATCH(C370,$A$3:$A$14,0)))/(D370-C370),INDEX(E$3:E$14,MATCH(B370,$A$3:$A$14,0))),IF(E370=4,IF(ISERROR(MATCH(B370,$A$3:$A$14,0)),((B370-C370)*INDEX(F$3:F$14,MATCH(D370,$A$3:$A$14,0))+ABS(B370-D370)*INDEX(F$3:F$14,MATCH(C370,$A$3:$A$14,0)))/(D370-C370),INDEX(F$3:F$14,MATCH(B370,$A$3:$A$14,0))),IF(E370=5,IF(ISERROR(MATCH(B370,$A$3:$A$14,0)),((B370-C370)*INDEX(G$3:G$14,MATCH(D370,$A$3:$A$14,0))+ABS(B370-D370)*INDEX(G$3:G$14,MATCH(C370,$A$3:$A$14,0)))/(D370-C370),INDEX(G$3:G$14,MATCH(B370,$A$3:$A$14,0))),IF(E370=6,IF(ISERROR(MATCH(B370,$A$3:$A$14,0)),((B370-C370)*INDEX(H$3:H$14,MATCH(D370,$A$3:$A$14,0))+ABS(B370-D370)*INDEX(H$3:H$14,MATCH(C370,$A$3:$A$14,0)))/(D370-C370),INDEX(H$3:H$14,MATCH(B370,$A$3:$A$14,0))),IF(E370=7,IF(ISERROR(MATCH(B370,$A$3:$A$14,0)),((B370-C370)*INDEX(I$3:I$14,MATCH(D370,$A$3:$A$14,0))+ABS(B370-D370)*INDEX(I$3:I$14,MATCH(C370,$A$3:$A$14,0)))/(D370-C370),INDEX(I$3:I$14,MATCH(B370,$A$3:$A$14,0))),IF(E370=8,IF(ISERROR(MATCH(B370,$A$3:$A$14,0)),((B370-C370)*INDEX(J$3:J$14,MATCH(D370,$A$3:$A$14,0))+ABS(B370-D370)*INDEX(J$3:J$14,MATCH(C370,$A$3:$A$14,0)))/(D370-C370),INDEX(J$3:J$14,MATCH(B370,$A$3:$A$14,0))),IF(E370=9,IF(ISERROR(MATCH(B370,$A$3:$A$14,0)),((B370-C370)*INDEX(K$3:K$14,MATCH(D370,$A$3:$A$14,0))+ABS(B370-D370)*INDEX(K$3:K$14,MATCH(C370,$A$3:$A$14,0)))/(D370-C370),INDEX(K$3:K$14,MATCH(B370,$A$3:$A$14,0))),IF(E370=0,IF(ISERROR(MATCH(B370,$A$3:$A$14,0)),((B370-C370)*INDEX(L$3:L$14,MATCH(D370,$A$3:$A$14,0))+ABS(B370-D370)*INDEX(L$3:L$14,MATCH(C370,$A$3:$A$14,0)))/(D370-C370),INDEX(L$3:L$14,MATCH(B370,$A$3:$A$14,0))),"Kondensatoen zwischen 0 und 9"))))))))))</f>
        <v>0</v>
      </c>
    </row>
    <row r="371" spans="1:6">
      <c r="A371" s="12">
        <v>352</v>
      </c>
      <c r="B371">
        <f>Eingabe!D352</f>
        <v>0</v>
      </c>
      <c r="C371">
        <f t="array" ref="C371">MAX(IF($A$3:$A$14&lt;=B371,IF($A$3:$A$14&lt;&gt;"",$A$3:$A$14)))</f>
        <v>0</v>
      </c>
      <c r="D371">
        <f t="array" ref="D371">MIN(IF($A$3:$A$14&gt;=B371,IF($A$3:$A$14&lt;&gt;"",$A$3:$A$14)))</f>
        <v>0</v>
      </c>
      <c r="E371">
        <f>Eingabe!C352</f>
        <v>0</v>
      </c>
      <c r="F371">
        <f t="array" ref="F371">IF(E371=1,IF(ISERROR(MATCH(B371,$A$3:$A$14,0)),((B371-C371)*INDEX(C$3:C$14,MATCH(D371,$A$3:$A$14,0))+ABS(B371-D371)*INDEX(C$3:C$14,MATCH(C371,$A$3:$A$14,0)))/(D371-C371),INDEX(C$3:C$14,MATCH(B371,$A$3:$A$14,0))),IF(E371=2,IF(ISERROR(MATCH(B371,$A$3:$A$14,0)),((B371-C371)*INDEX(D$3:D$14,MATCH(D371,$A$3:$A$14,0))+ABS(B371-D371)*INDEX(D$3:D$14,MATCH(C371,$A$3:$A$14,0)))/(D371-C371),INDEX(D$3:D$14,MATCH(B371,$A$3:$A$14,0))),IF(E371=3,IF(ISERROR(MATCH(B371,$A$3:$A$14,0)),((B371-C371)*INDEX(E$3:E$14,MATCH(D371,$A$3:$A$14,0))+ABS(B371-D371)*INDEX(E$3:E$14,MATCH(C371,$A$3:$A$14,0)))/(D371-C371),INDEX(E$3:E$14,MATCH(B371,$A$3:$A$14,0))),IF(E371=4,IF(ISERROR(MATCH(B371,$A$3:$A$14,0)),((B371-C371)*INDEX(F$3:F$14,MATCH(D371,$A$3:$A$14,0))+ABS(B371-D371)*INDEX(F$3:F$14,MATCH(C371,$A$3:$A$14,0)))/(D371-C371),INDEX(F$3:F$14,MATCH(B371,$A$3:$A$14,0))),IF(E371=5,IF(ISERROR(MATCH(B371,$A$3:$A$14,0)),((B371-C371)*INDEX(G$3:G$14,MATCH(D371,$A$3:$A$14,0))+ABS(B371-D371)*INDEX(G$3:G$14,MATCH(C371,$A$3:$A$14,0)))/(D371-C371),INDEX(G$3:G$14,MATCH(B371,$A$3:$A$14,0))),IF(E371=6,IF(ISERROR(MATCH(B371,$A$3:$A$14,0)),((B371-C371)*INDEX(H$3:H$14,MATCH(D371,$A$3:$A$14,0))+ABS(B371-D371)*INDEX(H$3:H$14,MATCH(C371,$A$3:$A$14,0)))/(D371-C371),INDEX(H$3:H$14,MATCH(B371,$A$3:$A$14,0))),IF(E371=7,IF(ISERROR(MATCH(B371,$A$3:$A$14,0)),((B371-C371)*INDEX(I$3:I$14,MATCH(D371,$A$3:$A$14,0))+ABS(B371-D371)*INDEX(I$3:I$14,MATCH(C371,$A$3:$A$14,0)))/(D371-C371),INDEX(I$3:I$14,MATCH(B371,$A$3:$A$14,0))),IF(E371=8,IF(ISERROR(MATCH(B371,$A$3:$A$14,0)),((B371-C371)*INDEX(J$3:J$14,MATCH(D371,$A$3:$A$14,0))+ABS(B371-D371)*INDEX(J$3:J$14,MATCH(C371,$A$3:$A$14,0)))/(D371-C371),INDEX(J$3:J$14,MATCH(B371,$A$3:$A$14,0))),IF(E371=9,IF(ISERROR(MATCH(B371,$A$3:$A$14,0)),((B371-C371)*INDEX(K$3:K$14,MATCH(D371,$A$3:$A$14,0))+ABS(B371-D371)*INDEX(K$3:K$14,MATCH(C371,$A$3:$A$14,0)))/(D371-C371),INDEX(K$3:K$14,MATCH(B371,$A$3:$A$14,0))),IF(E371=0,IF(ISERROR(MATCH(B371,$A$3:$A$14,0)),((B371-C371)*INDEX(L$3:L$14,MATCH(D371,$A$3:$A$14,0))+ABS(B371-D371)*INDEX(L$3:L$14,MATCH(C371,$A$3:$A$14,0)))/(D371-C371),INDEX(L$3:L$14,MATCH(B371,$A$3:$A$14,0))),"Kondensatoen zwischen 0 und 9"))))))))))</f>
        <v>0</v>
      </c>
    </row>
    <row r="372" spans="1:6">
      <c r="A372" s="12">
        <v>353</v>
      </c>
      <c r="B372">
        <f>Eingabe!D353</f>
        <v>0</v>
      </c>
      <c r="C372">
        <f t="array" ref="C372">MAX(IF($A$3:$A$14&lt;=B372,IF($A$3:$A$14&lt;&gt;"",$A$3:$A$14)))</f>
        <v>0</v>
      </c>
      <c r="D372">
        <f t="array" ref="D372">MIN(IF($A$3:$A$14&gt;=B372,IF($A$3:$A$14&lt;&gt;"",$A$3:$A$14)))</f>
        <v>0</v>
      </c>
      <c r="E372">
        <f>Eingabe!C353</f>
        <v>0</v>
      </c>
      <c r="F372">
        <f t="array" ref="F372">IF(E372=1,IF(ISERROR(MATCH(B372,$A$3:$A$14,0)),((B372-C372)*INDEX(C$3:C$14,MATCH(D372,$A$3:$A$14,0))+ABS(B372-D372)*INDEX(C$3:C$14,MATCH(C372,$A$3:$A$14,0)))/(D372-C372),INDEX(C$3:C$14,MATCH(B372,$A$3:$A$14,0))),IF(E372=2,IF(ISERROR(MATCH(B372,$A$3:$A$14,0)),((B372-C372)*INDEX(D$3:D$14,MATCH(D372,$A$3:$A$14,0))+ABS(B372-D372)*INDEX(D$3:D$14,MATCH(C372,$A$3:$A$14,0)))/(D372-C372),INDEX(D$3:D$14,MATCH(B372,$A$3:$A$14,0))),IF(E372=3,IF(ISERROR(MATCH(B372,$A$3:$A$14,0)),((B372-C372)*INDEX(E$3:E$14,MATCH(D372,$A$3:$A$14,0))+ABS(B372-D372)*INDEX(E$3:E$14,MATCH(C372,$A$3:$A$14,0)))/(D372-C372),INDEX(E$3:E$14,MATCH(B372,$A$3:$A$14,0))),IF(E372=4,IF(ISERROR(MATCH(B372,$A$3:$A$14,0)),((B372-C372)*INDEX(F$3:F$14,MATCH(D372,$A$3:$A$14,0))+ABS(B372-D372)*INDEX(F$3:F$14,MATCH(C372,$A$3:$A$14,0)))/(D372-C372),INDEX(F$3:F$14,MATCH(B372,$A$3:$A$14,0))),IF(E372=5,IF(ISERROR(MATCH(B372,$A$3:$A$14,0)),((B372-C372)*INDEX(G$3:G$14,MATCH(D372,$A$3:$A$14,0))+ABS(B372-D372)*INDEX(G$3:G$14,MATCH(C372,$A$3:$A$14,0)))/(D372-C372),INDEX(G$3:G$14,MATCH(B372,$A$3:$A$14,0))),IF(E372=6,IF(ISERROR(MATCH(B372,$A$3:$A$14,0)),((B372-C372)*INDEX(H$3:H$14,MATCH(D372,$A$3:$A$14,0))+ABS(B372-D372)*INDEX(H$3:H$14,MATCH(C372,$A$3:$A$14,0)))/(D372-C372),INDEX(H$3:H$14,MATCH(B372,$A$3:$A$14,0))),IF(E372=7,IF(ISERROR(MATCH(B372,$A$3:$A$14,0)),((B372-C372)*INDEX(I$3:I$14,MATCH(D372,$A$3:$A$14,0))+ABS(B372-D372)*INDEX(I$3:I$14,MATCH(C372,$A$3:$A$14,0)))/(D372-C372),INDEX(I$3:I$14,MATCH(B372,$A$3:$A$14,0))),IF(E372=8,IF(ISERROR(MATCH(B372,$A$3:$A$14,0)),((B372-C372)*INDEX(J$3:J$14,MATCH(D372,$A$3:$A$14,0))+ABS(B372-D372)*INDEX(J$3:J$14,MATCH(C372,$A$3:$A$14,0)))/(D372-C372),INDEX(J$3:J$14,MATCH(B372,$A$3:$A$14,0))),IF(E372=9,IF(ISERROR(MATCH(B372,$A$3:$A$14,0)),((B372-C372)*INDEX(K$3:K$14,MATCH(D372,$A$3:$A$14,0))+ABS(B372-D372)*INDEX(K$3:K$14,MATCH(C372,$A$3:$A$14,0)))/(D372-C372),INDEX(K$3:K$14,MATCH(B372,$A$3:$A$14,0))),IF(E372=0,IF(ISERROR(MATCH(B372,$A$3:$A$14,0)),((B372-C372)*INDEX(L$3:L$14,MATCH(D372,$A$3:$A$14,0))+ABS(B372-D372)*INDEX(L$3:L$14,MATCH(C372,$A$3:$A$14,0)))/(D372-C372),INDEX(L$3:L$14,MATCH(B372,$A$3:$A$14,0))),"Kondensatoen zwischen 0 und 9"))))))))))</f>
        <v>0</v>
      </c>
    </row>
    <row r="373" spans="1:6">
      <c r="A373" s="12">
        <v>354</v>
      </c>
      <c r="B373">
        <f>Eingabe!D354</f>
        <v>0</v>
      </c>
      <c r="C373">
        <f t="array" ref="C373">MAX(IF($A$3:$A$14&lt;=B373,IF($A$3:$A$14&lt;&gt;"",$A$3:$A$14)))</f>
        <v>0</v>
      </c>
      <c r="D373">
        <f t="array" ref="D373">MIN(IF($A$3:$A$14&gt;=B373,IF($A$3:$A$14&lt;&gt;"",$A$3:$A$14)))</f>
        <v>0</v>
      </c>
      <c r="E373">
        <f>Eingabe!C354</f>
        <v>0</v>
      </c>
      <c r="F373">
        <f t="array" ref="F373">IF(E373=1,IF(ISERROR(MATCH(B373,$A$3:$A$14,0)),((B373-C373)*INDEX(C$3:C$14,MATCH(D373,$A$3:$A$14,0))+ABS(B373-D373)*INDEX(C$3:C$14,MATCH(C373,$A$3:$A$14,0)))/(D373-C373),INDEX(C$3:C$14,MATCH(B373,$A$3:$A$14,0))),IF(E373=2,IF(ISERROR(MATCH(B373,$A$3:$A$14,0)),((B373-C373)*INDEX(D$3:D$14,MATCH(D373,$A$3:$A$14,0))+ABS(B373-D373)*INDEX(D$3:D$14,MATCH(C373,$A$3:$A$14,0)))/(D373-C373),INDEX(D$3:D$14,MATCH(B373,$A$3:$A$14,0))),IF(E373=3,IF(ISERROR(MATCH(B373,$A$3:$A$14,0)),((B373-C373)*INDEX(E$3:E$14,MATCH(D373,$A$3:$A$14,0))+ABS(B373-D373)*INDEX(E$3:E$14,MATCH(C373,$A$3:$A$14,0)))/(D373-C373),INDEX(E$3:E$14,MATCH(B373,$A$3:$A$14,0))),IF(E373=4,IF(ISERROR(MATCH(B373,$A$3:$A$14,0)),((B373-C373)*INDEX(F$3:F$14,MATCH(D373,$A$3:$A$14,0))+ABS(B373-D373)*INDEX(F$3:F$14,MATCH(C373,$A$3:$A$14,0)))/(D373-C373),INDEX(F$3:F$14,MATCH(B373,$A$3:$A$14,0))),IF(E373=5,IF(ISERROR(MATCH(B373,$A$3:$A$14,0)),((B373-C373)*INDEX(G$3:G$14,MATCH(D373,$A$3:$A$14,0))+ABS(B373-D373)*INDEX(G$3:G$14,MATCH(C373,$A$3:$A$14,0)))/(D373-C373),INDEX(G$3:G$14,MATCH(B373,$A$3:$A$14,0))),IF(E373=6,IF(ISERROR(MATCH(B373,$A$3:$A$14,0)),((B373-C373)*INDEX(H$3:H$14,MATCH(D373,$A$3:$A$14,0))+ABS(B373-D373)*INDEX(H$3:H$14,MATCH(C373,$A$3:$A$14,0)))/(D373-C373),INDEX(H$3:H$14,MATCH(B373,$A$3:$A$14,0))),IF(E373=7,IF(ISERROR(MATCH(B373,$A$3:$A$14,0)),((B373-C373)*INDEX(I$3:I$14,MATCH(D373,$A$3:$A$14,0))+ABS(B373-D373)*INDEX(I$3:I$14,MATCH(C373,$A$3:$A$14,0)))/(D373-C373),INDEX(I$3:I$14,MATCH(B373,$A$3:$A$14,0))),IF(E373=8,IF(ISERROR(MATCH(B373,$A$3:$A$14,0)),((B373-C373)*INDEX(J$3:J$14,MATCH(D373,$A$3:$A$14,0))+ABS(B373-D373)*INDEX(J$3:J$14,MATCH(C373,$A$3:$A$14,0)))/(D373-C373),INDEX(J$3:J$14,MATCH(B373,$A$3:$A$14,0))),IF(E373=9,IF(ISERROR(MATCH(B373,$A$3:$A$14,0)),((B373-C373)*INDEX(K$3:K$14,MATCH(D373,$A$3:$A$14,0))+ABS(B373-D373)*INDEX(K$3:K$14,MATCH(C373,$A$3:$A$14,0)))/(D373-C373),INDEX(K$3:K$14,MATCH(B373,$A$3:$A$14,0))),IF(E373=0,IF(ISERROR(MATCH(B373,$A$3:$A$14,0)),((B373-C373)*INDEX(L$3:L$14,MATCH(D373,$A$3:$A$14,0))+ABS(B373-D373)*INDEX(L$3:L$14,MATCH(C373,$A$3:$A$14,0)))/(D373-C373),INDEX(L$3:L$14,MATCH(B373,$A$3:$A$14,0))),"Kondensatoen zwischen 0 und 9"))))))))))</f>
        <v>0</v>
      </c>
    </row>
    <row r="374" spans="1:6">
      <c r="A374" s="12">
        <v>355</v>
      </c>
      <c r="B374">
        <f>Eingabe!D355</f>
        <v>0</v>
      </c>
      <c r="C374">
        <f t="array" ref="C374">MAX(IF($A$3:$A$14&lt;=B374,IF($A$3:$A$14&lt;&gt;"",$A$3:$A$14)))</f>
        <v>0</v>
      </c>
      <c r="D374">
        <f t="array" ref="D374">MIN(IF($A$3:$A$14&gt;=B374,IF($A$3:$A$14&lt;&gt;"",$A$3:$A$14)))</f>
        <v>0</v>
      </c>
      <c r="E374">
        <f>Eingabe!C355</f>
        <v>0</v>
      </c>
      <c r="F374">
        <f t="array" ref="F374">IF(E374=1,IF(ISERROR(MATCH(B374,$A$3:$A$14,0)),((B374-C374)*INDEX(C$3:C$14,MATCH(D374,$A$3:$A$14,0))+ABS(B374-D374)*INDEX(C$3:C$14,MATCH(C374,$A$3:$A$14,0)))/(D374-C374),INDEX(C$3:C$14,MATCH(B374,$A$3:$A$14,0))),IF(E374=2,IF(ISERROR(MATCH(B374,$A$3:$A$14,0)),((B374-C374)*INDEX(D$3:D$14,MATCH(D374,$A$3:$A$14,0))+ABS(B374-D374)*INDEX(D$3:D$14,MATCH(C374,$A$3:$A$14,0)))/(D374-C374),INDEX(D$3:D$14,MATCH(B374,$A$3:$A$14,0))),IF(E374=3,IF(ISERROR(MATCH(B374,$A$3:$A$14,0)),((B374-C374)*INDEX(E$3:E$14,MATCH(D374,$A$3:$A$14,0))+ABS(B374-D374)*INDEX(E$3:E$14,MATCH(C374,$A$3:$A$14,0)))/(D374-C374),INDEX(E$3:E$14,MATCH(B374,$A$3:$A$14,0))),IF(E374=4,IF(ISERROR(MATCH(B374,$A$3:$A$14,0)),((B374-C374)*INDEX(F$3:F$14,MATCH(D374,$A$3:$A$14,0))+ABS(B374-D374)*INDEX(F$3:F$14,MATCH(C374,$A$3:$A$14,0)))/(D374-C374),INDEX(F$3:F$14,MATCH(B374,$A$3:$A$14,0))),IF(E374=5,IF(ISERROR(MATCH(B374,$A$3:$A$14,0)),((B374-C374)*INDEX(G$3:G$14,MATCH(D374,$A$3:$A$14,0))+ABS(B374-D374)*INDEX(G$3:G$14,MATCH(C374,$A$3:$A$14,0)))/(D374-C374),INDEX(G$3:G$14,MATCH(B374,$A$3:$A$14,0))),IF(E374=6,IF(ISERROR(MATCH(B374,$A$3:$A$14,0)),((B374-C374)*INDEX(H$3:H$14,MATCH(D374,$A$3:$A$14,0))+ABS(B374-D374)*INDEX(H$3:H$14,MATCH(C374,$A$3:$A$14,0)))/(D374-C374),INDEX(H$3:H$14,MATCH(B374,$A$3:$A$14,0))),IF(E374=7,IF(ISERROR(MATCH(B374,$A$3:$A$14,0)),((B374-C374)*INDEX(I$3:I$14,MATCH(D374,$A$3:$A$14,0))+ABS(B374-D374)*INDEX(I$3:I$14,MATCH(C374,$A$3:$A$14,0)))/(D374-C374),INDEX(I$3:I$14,MATCH(B374,$A$3:$A$14,0))),IF(E374=8,IF(ISERROR(MATCH(B374,$A$3:$A$14,0)),((B374-C374)*INDEX(J$3:J$14,MATCH(D374,$A$3:$A$14,0))+ABS(B374-D374)*INDEX(J$3:J$14,MATCH(C374,$A$3:$A$14,0)))/(D374-C374),INDEX(J$3:J$14,MATCH(B374,$A$3:$A$14,0))),IF(E374=9,IF(ISERROR(MATCH(B374,$A$3:$A$14,0)),((B374-C374)*INDEX(K$3:K$14,MATCH(D374,$A$3:$A$14,0))+ABS(B374-D374)*INDEX(K$3:K$14,MATCH(C374,$A$3:$A$14,0)))/(D374-C374),INDEX(K$3:K$14,MATCH(B374,$A$3:$A$14,0))),IF(E374=0,IF(ISERROR(MATCH(B374,$A$3:$A$14,0)),((B374-C374)*INDEX(L$3:L$14,MATCH(D374,$A$3:$A$14,0))+ABS(B374-D374)*INDEX(L$3:L$14,MATCH(C374,$A$3:$A$14,0)))/(D374-C374),INDEX(L$3:L$14,MATCH(B374,$A$3:$A$14,0))),"Kondensatoen zwischen 0 und 9"))))))))))</f>
        <v>0</v>
      </c>
    </row>
    <row r="375" spans="1:6">
      <c r="A375" s="12">
        <v>356</v>
      </c>
      <c r="B375">
        <f>Eingabe!D356</f>
        <v>0</v>
      </c>
      <c r="C375">
        <f t="array" ref="C375">MAX(IF($A$3:$A$14&lt;=B375,IF($A$3:$A$14&lt;&gt;"",$A$3:$A$14)))</f>
        <v>0</v>
      </c>
      <c r="D375">
        <f t="array" ref="D375">MIN(IF($A$3:$A$14&gt;=B375,IF($A$3:$A$14&lt;&gt;"",$A$3:$A$14)))</f>
        <v>0</v>
      </c>
      <c r="E375">
        <f>Eingabe!C356</f>
        <v>0</v>
      </c>
      <c r="F375">
        <f t="array" ref="F375">IF(E375=1,IF(ISERROR(MATCH(B375,$A$3:$A$14,0)),((B375-C375)*INDEX(C$3:C$14,MATCH(D375,$A$3:$A$14,0))+ABS(B375-D375)*INDEX(C$3:C$14,MATCH(C375,$A$3:$A$14,0)))/(D375-C375),INDEX(C$3:C$14,MATCH(B375,$A$3:$A$14,0))),IF(E375=2,IF(ISERROR(MATCH(B375,$A$3:$A$14,0)),((B375-C375)*INDEX(D$3:D$14,MATCH(D375,$A$3:$A$14,0))+ABS(B375-D375)*INDEX(D$3:D$14,MATCH(C375,$A$3:$A$14,0)))/(D375-C375),INDEX(D$3:D$14,MATCH(B375,$A$3:$A$14,0))),IF(E375=3,IF(ISERROR(MATCH(B375,$A$3:$A$14,0)),((B375-C375)*INDEX(E$3:E$14,MATCH(D375,$A$3:$A$14,0))+ABS(B375-D375)*INDEX(E$3:E$14,MATCH(C375,$A$3:$A$14,0)))/(D375-C375),INDEX(E$3:E$14,MATCH(B375,$A$3:$A$14,0))),IF(E375=4,IF(ISERROR(MATCH(B375,$A$3:$A$14,0)),((B375-C375)*INDEX(F$3:F$14,MATCH(D375,$A$3:$A$14,0))+ABS(B375-D375)*INDEX(F$3:F$14,MATCH(C375,$A$3:$A$14,0)))/(D375-C375),INDEX(F$3:F$14,MATCH(B375,$A$3:$A$14,0))),IF(E375=5,IF(ISERROR(MATCH(B375,$A$3:$A$14,0)),((B375-C375)*INDEX(G$3:G$14,MATCH(D375,$A$3:$A$14,0))+ABS(B375-D375)*INDEX(G$3:G$14,MATCH(C375,$A$3:$A$14,0)))/(D375-C375),INDEX(G$3:G$14,MATCH(B375,$A$3:$A$14,0))),IF(E375=6,IF(ISERROR(MATCH(B375,$A$3:$A$14,0)),((B375-C375)*INDEX(H$3:H$14,MATCH(D375,$A$3:$A$14,0))+ABS(B375-D375)*INDEX(H$3:H$14,MATCH(C375,$A$3:$A$14,0)))/(D375-C375),INDEX(H$3:H$14,MATCH(B375,$A$3:$A$14,0))),IF(E375=7,IF(ISERROR(MATCH(B375,$A$3:$A$14,0)),((B375-C375)*INDEX(I$3:I$14,MATCH(D375,$A$3:$A$14,0))+ABS(B375-D375)*INDEX(I$3:I$14,MATCH(C375,$A$3:$A$14,0)))/(D375-C375),INDEX(I$3:I$14,MATCH(B375,$A$3:$A$14,0))),IF(E375=8,IF(ISERROR(MATCH(B375,$A$3:$A$14,0)),((B375-C375)*INDEX(J$3:J$14,MATCH(D375,$A$3:$A$14,0))+ABS(B375-D375)*INDEX(J$3:J$14,MATCH(C375,$A$3:$A$14,0)))/(D375-C375),INDEX(J$3:J$14,MATCH(B375,$A$3:$A$14,0))),IF(E375=9,IF(ISERROR(MATCH(B375,$A$3:$A$14,0)),((B375-C375)*INDEX(K$3:K$14,MATCH(D375,$A$3:$A$14,0))+ABS(B375-D375)*INDEX(K$3:K$14,MATCH(C375,$A$3:$A$14,0)))/(D375-C375),INDEX(K$3:K$14,MATCH(B375,$A$3:$A$14,0))),IF(E375=0,IF(ISERROR(MATCH(B375,$A$3:$A$14,0)),((B375-C375)*INDEX(L$3:L$14,MATCH(D375,$A$3:$A$14,0))+ABS(B375-D375)*INDEX(L$3:L$14,MATCH(C375,$A$3:$A$14,0)))/(D375-C375),INDEX(L$3:L$14,MATCH(B375,$A$3:$A$14,0))),"Kondensatoen zwischen 0 und 9"))))))))))</f>
        <v>0</v>
      </c>
    </row>
    <row r="376" spans="1:6">
      <c r="A376" s="12">
        <v>357</v>
      </c>
      <c r="B376">
        <f>Eingabe!D357</f>
        <v>0</v>
      </c>
      <c r="C376">
        <f t="array" ref="C376">MAX(IF($A$3:$A$14&lt;=B376,IF($A$3:$A$14&lt;&gt;"",$A$3:$A$14)))</f>
        <v>0</v>
      </c>
      <c r="D376">
        <f t="array" ref="D376">MIN(IF($A$3:$A$14&gt;=B376,IF($A$3:$A$14&lt;&gt;"",$A$3:$A$14)))</f>
        <v>0</v>
      </c>
      <c r="E376">
        <f>Eingabe!C357</f>
        <v>0</v>
      </c>
      <c r="F376">
        <f t="array" ref="F376">IF(E376=1,IF(ISERROR(MATCH(B376,$A$3:$A$14,0)),((B376-C376)*INDEX(C$3:C$14,MATCH(D376,$A$3:$A$14,0))+ABS(B376-D376)*INDEX(C$3:C$14,MATCH(C376,$A$3:$A$14,0)))/(D376-C376),INDEX(C$3:C$14,MATCH(B376,$A$3:$A$14,0))),IF(E376=2,IF(ISERROR(MATCH(B376,$A$3:$A$14,0)),((B376-C376)*INDEX(D$3:D$14,MATCH(D376,$A$3:$A$14,0))+ABS(B376-D376)*INDEX(D$3:D$14,MATCH(C376,$A$3:$A$14,0)))/(D376-C376),INDEX(D$3:D$14,MATCH(B376,$A$3:$A$14,0))),IF(E376=3,IF(ISERROR(MATCH(B376,$A$3:$A$14,0)),((B376-C376)*INDEX(E$3:E$14,MATCH(D376,$A$3:$A$14,0))+ABS(B376-D376)*INDEX(E$3:E$14,MATCH(C376,$A$3:$A$14,0)))/(D376-C376),INDEX(E$3:E$14,MATCH(B376,$A$3:$A$14,0))),IF(E376=4,IF(ISERROR(MATCH(B376,$A$3:$A$14,0)),((B376-C376)*INDEX(F$3:F$14,MATCH(D376,$A$3:$A$14,0))+ABS(B376-D376)*INDEX(F$3:F$14,MATCH(C376,$A$3:$A$14,0)))/(D376-C376),INDEX(F$3:F$14,MATCH(B376,$A$3:$A$14,0))),IF(E376=5,IF(ISERROR(MATCH(B376,$A$3:$A$14,0)),((B376-C376)*INDEX(G$3:G$14,MATCH(D376,$A$3:$A$14,0))+ABS(B376-D376)*INDEX(G$3:G$14,MATCH(C376,$A$3:$A$14,0)))/(D376-C376),INDEX(G$3:G$14,MATCH(B376,$A$3:$A$14,0))),IF(E376=6,IF(ISERROR(MATCH(B376,$A$3:$A$14,0)),((B376-C376)*INDEX(H$3:H$14,MATCH(D376,$A$3:$A$14,0))+ABS(B376-D376)*INDEX(H$3:H$14,MATCH(C376,$A$3:$A$14,0)))/(D376-C376),INDEX(H$3:H$14,MATCH(B376,$A$3:$A$14,0))),IF(E376=7,IF(ISERROR(MATCH(B376,$A$3:$A$14,0)),((B376-C376)*INDEX(I$3:I$14,MATCH(D376,$A$3:$A$14,0))+ABS(B376-D376)*INDEX(I$3:I$14,MATCH(C376,$A$3:$A$14,0)))/(D376-C376),INDEX(I$3:I$14,MATCH(B376,$A$3:$A$14,0))),IF(E376=8,IF(ISERROR(MATCH(B376,$A$3:$A$14,0)),((B376-C376)*INDEX(J$3:J$14,MATCH(D376,$A$3:$A$14,0))+ABS(B376-D376)*INDEX(J$3:J$14,MATCH(C376,$A$3:$A$14,0)))/(D376-C376),INDEX(J$3:J$14,MATCH(B376,$A$3:$A$14,0))),IF(E376=9,IF(ISERROR(MATCH(B376,$A$3:$A$14,0)),((B376-C376)*INDEX(K$3:K$14,MATCH(D376,$A$3:$A$14,0))+ABS(B376-D376)*INDEX(K$3:K$14,MATCH(C376,$A$3:$A$14,0)))/(D376-C376),INDEX(K$3:K$14,MATCH(B376,$A$3:$A$14,0))),IF(E376=0,IF(ISERROR(MATCH(B376,$A$3:$A$14,0)),((B376-C376)*INDEX(L$3:L$14,MATCH(D376,$A$3:$A$14,0))+ABS(B376-D376)*INDEX(L$3:L$14,MATCH(C376,$A$3:$A$14,0)))/(D376-C376),INDEX(L$3:L$14,MATCH(B376,$A$3:$A$14,0))),"Kondensatoen zwischen 0 und 9"))))))))))</f>
        <v>0</v>
      </c>
    </row>
    <row r="377" spans="1:6">
      <c r="A377" s="12">
        <v>358</v>
      </c>
      <c r="B377">
        <f>Eingabe!D358</f>
        <v>0</v>
      </c>
      <c r="C377">
        <f t="array" ref="C377">MAX(IF($A$3:$A$14&lt;=B377,IF($A$3:$A$14&lt;&gt;"",$A$3:$A$14)))</f>
        <v>0</v>
      </c>
      <c r="D377">
        <f t="array" ref="D377">MIN(IF($A$3:$A$14&gt;=B377,IF($A$3:$A$14&lt;&gt;"",$A$3:$A$14)))</f>
        <v>0</v>
      </c>
      <c r="E377">
        <f>Eingabe!C358</f>
        <v>0</v>
      </c>
      <c r="F377">
        <f t="array" ref="F377">IF(E377=1,IF(ISERROR(MATCH(B377,$A$3:$A$14,0)),((B377-C377)*INDEX(C$3:C$14,MATCH(D377,$A$3:$A$14,0))+ABS(B377-D377)*INDEX(C$3:C$14,MATCH(C377,$A$3:$A$14,0)))/(D377-C377),INDEX(C$3:C$14,MATCH(B377,$A$3:$A$14,0))),IF(E377=2,IF(ISERROR(MATCH(B377,$A$3:$A$14,0)),((B377-C377)*INDEX(D$3:D$14,MATCH(D377,$A$3:$A$14,0))+ABS(B377-D377)*INDEX(D$3:D$14,MATCH(C377,$A$3:$A$14,0)))/(D377-C377),INDEX(D$3:D$14,MATCH(B377,$A$3:$A$14,0))),IF(E377=3,IF(ISERROR(MATCH(B377,$A$3:$A$14,0)),((B377-C377)*INDEX(E$3:E$14,MATCH(D377,$A$3:$A$14,0))+ABS(B377-D377)*INDEX(E$3:E$14,MATCH(C377,$A$3:$A$14,0)))/(D377-C377),INDEX(E$3:E$14,MATCH(B377,$A$3:$A$14,0))),IF(E377=4,IF(ISERROR(MATCH(B377,$A$3:$A$14,0)),((B377-C377)*INDEX(F$3:F$14,MATCH(D377,$A$3:$A$14,0))+ABS(B377-D377)*INDEX(F$3:F$14,MATCH(C377,$A$3:$A$14,0)))/(D377-C377),INDEX(F$3:F$14,MATCH(B377,$A$3:$A$14,0))),IF(E377=5,IF(ISERROR(MATCH(B377,$A$3:$A$14,0)),((B377-C377)*INDEX(G$3:G$14,MATCH(D377,$A$3:$A$14,0))+ABS(B377-D377)*INDEX(G$3:G$14,MATCH(C377,$A$3:$A$14,0)))/(D377-C377),INDEX(G$3:G$14,MATCH(B377,$A$3:$A$14,0))),IF(E377=6,IF(ISERROR(MATCH(B377,$A$3:$A$14,0)),((B377-C377)*INDEX(H$3:H$14,MATCH(D377,$A$3:$A$14,0))+ABS(B377-D377)*INDEX(H$3:H$14,MATCH(C377,$A$3:$A$14,0)))/(D377-C377),INDEX(H$3:H$14,MATCH(B377,$A$3:$A$14,0))),IF(E377=7,IF(ISERROR(MATCH(B377,$A$3:$A$14,0)),((B377-C377)*INDEX(I$3:I$14,MATCH(D377,$A$3:$A$14,0))+ABS(B377-D377)*INDEX(I$3:I$14,MATCH(C377,$A$3:$A$14,0)))/(D377-C377),INDEX(I$3:I$14,MATCH(B377,$A$3:$A$14,0))),IF(E377=8,IF(ISERROR(MATCH(B377,$A$3:$A$14,0)),((B377-C377)*INDEX(J$3:J$14,MATCH(D377,$A$3:$A$14,0))+ABS(B377-D377)*INDEX(J$3:J$14,MATCH(C377,$A$3:$A$14,0)))/(D377-C377),INDEX(J$3:J$14,MATCH(B377,$A$3:$A$14,0))),IF(E377=9,IF(ISERROR(MATCH(B377,$A$3:$A$14,0)),((B377-C377)*INDEX(K$3:K$14,MATCH(D377,$A$3:$A$14,0))+ABS(B377-D377)*INDEX(K$3:K$14,MATCH(C377,$A$3:$A$14,0)))/(D377-C377),INDEX(K$3:K$14,MATCH(B377,$A$3:$A$14,0))),IF(E377=0,IF(ISERROR(MATCH(B377,$A$3:$A$14,0)),((B377-C377)*INDEX(L$3:L$14,MATCH(D377,$A$3:$A$14,0))+ABS(B377-D377)*INDEX(L$3:L$14,MATCH(C377,$A$3:$A$14,0)))/(D377-C377),INDEX(L$3:L$14,MATCH(B377,$A$3:$A$14,0))),"Kondensatoen zwischen 0 und 9"))))))))))</f>
        <v>0</v>
      </c>
    </row>
    <row r="378" spans="1:6">
      <c r="A378" s="12">
        <v>359</v>
      </c>
      <c r="B378">
        <f>Eingabe!D359</f>
        <v>0</v>
      </c>
      <c r="C378">
        <f t="array" ref="C378">MAX(IF($A$3:$A$14&lt;=B378,IF($A$3:$A$14&lt;&gt;"",$A$3:$A$14)))</f>
        <v>0</v>
      </c>
      <c r="D378">
        <f t="array" ref="D378">MIN(IF($A$3:$A$14&gt;=B378,IF($A$3:$A$14&lt;&gt;"",$A$3:$A$14)))</f>
        <v>0</v>
      </c>
      <c r="E378">
        <f>Eingabe!C359</f>
        <v>0</v>
      </c>
      <c r="F378">
        <f t="array" ref="F378">IF(E378=1,IF(ISERROR(MATCH(B378,$A$3:$A$14,0)),((B378-C378)*INDEX(C$3:C$14,MATCH(D378,$A$3:$A$14,0))+ABS(B378-D378)*INDEX(C$3:C$14,MATCH(C378,$A$3:$A$14,0)))/(D378-C378),INDEX(C$3:C$14,MATCH(B378,$A$3:$A$14,0))),IF(E378=2,IF(ISERROR(MATCH(B378,$A$3:$A$14,0)),((B378-C378)*INDEX(D$3:D$14,MATCH(D378,$A$3:$A$14,0))+ABS(B378-D378)*INDEX(D$3:D$14,MATCH(C378,$A$3:$A$14,0)))/(D378-C378),INDEX(D$3:D$14,MATCH(B378,$A$3:$A$14,0))),IF(E378=3,IF(ISERROR(MATCH(B378,$A$3:$A$14,0)),((B378-C378)*INDEX(E$3:E$14,MATCH(D378,$A$3:$A$14,0))+ABS(B378-D378)*INDEX(E$3:E$14,MATCH(C378,$A$3:$A$14,0)))/(D378-C378),INDEX(E$3:E$14,MATCH(B378,$A$3:$A$14,0))),IF(E378=4,IF(ISERROR(MATCH(B378,$A$3:$A$14,0)),((B378-C378)*INDEX(F$3:F$14,MATCH(D378,$A$3:$A$14,0))+ABS(B378-D378)*INDEX(F$3:F$14,MATCH(C378,$A$3:$A$14,0)))/(D378-C378),INDEX(F$3:F$14,MATCH(B378,$A$3:$A$14,0))),IF(E378=5,IF(ISERROR(MATCH(B378,$A$3:$A$14,0)),((B378-C378)*INDEX(G$3:G$14,MATCH(D378,$A$3:$A$14,0))+ABS(B378-D378)*INDEX(G$3:G$14,MATCH(C378,$A$3:$A$14,0)))/(D378-C378),INDEX(G$3:G$14,MATCH(B378,$A$3:$A$14,0))),IF(E378=6,IF(ISERROR(MATCH(B378,$A$3:$A$14,0)),((B378-C378)*INDEX(H$3:H$14,MATCH(D378,$A$3:$A$14,0))+ABS(B378-D378)*INDEX(H$3:H$14,MATCH(C378,$A$3:$A$14,0)))/(D378-C378),INDEX(H$3:H$14,MATCH(B378,$A$3:$A$14,0))),IF(E378=7,IF(ISERROR(MATCH(B378,$A$3:$A$14,0)),((B378-C378)*INDEX(I$3:I$14,MATCH(D378,$A$3:$A$14,0))+ABS(B378-D378)*INDEX(I$3:I$14,MATCH(C378,$A$3:$A$14,0)))/(D378-C378),INDEX(I$3:I$14,MATCH(B378,$A$3:$A$14,0))),IF(E378=8,IF(ISERROR(MATCH(B378,$A$3:$A$14,0)),((B378-C378)*INDEX(J$3:J$14,MATCH(D378,$A$3:$A$14,0))+ABS(B378-D378)*INDEX(J$3:J$14,MATCH(C378,$A$3:$A$14,0)))/(D378-C378),INDEX(J$3:J$14,MATCH(B378,$A$3:$A$14,0))),IF(E378=9,IF(ISERROR(MATCH(B378,$A$3:$A$14,0)),((B378-C378)*INDEX(K$3:K$14,MATCH(D378,$A$3:$A$14,0))+ABS(B378-D378)*INDEX(K$3:K$14,MATCH(C378,$A$3:$A$14,0)))/(D378-C378),INDEX(K$3:K$14,MATCH(B378,$A$3:$A$14,0))),IF(E378=0,IF(ISERROR(MATCH(B378,$A$3:$A$14,0)),((B378-C378)*INDEX(L$3:L$14,MATCH(D378,$A$3:$A$14,0))+ABS(B378-D378)*INDEX(L$3:L$14,MATCH(C378,$A$3:$A$14,0)))/(D378-C378),INDEX(L$3:L$14,MATCH(B378,$A$3:$A$14,0))),"Kondensatoen zwischen 0 und 9"))))))))))</f>
        <v>0</v>
      </c>
    </row>
    <row r="379" spans="1:6">
      <c r="A379" s="12">
        <v>360</v>
      </c>
      <c r="B379">
        <f>Eingabe!D360</f>
        <v>0</v>
      </c>
      <c r="C379">
        <f t="array" ref="C379">MAX(IF($A$3:$A$14&lt;=B379,IF($A$3:$A$14&lt;&gt;"",$A$3:$A$14)))</f>
        <v>0</v>
      </c>
      <c r="D379">
        <f t="array" ref="D379">MIN(IF($A$3:$A$14&gt;=B379,IF($A$3:$A$14&lt;&gt;"",$A$3:$A$14)))</f>
        <v>0</v>
      </c>
      <c r="E379">
        <f>Eingabe!C360</f>
        <v>0</v>
      </c>
      <c r="F379">
        <f t="array" ref="F379">IF(E379=1,IF(ISERROR(MATCH(B379,$A$3:$A$14,0)),((B379-C379)*INDEX(C$3:C$14,MATCH(D379,$A$3:$A$14,0))+ABS(B379-D379)*INDEX(C$3:C$14,MATCH(C379,$A$3:$A$14,0)))/(D379-C379),INDEX(C$3:C$14,MATCH(B379,$A$3:$A$14,0))),IF(E379=2,IF(ISERROR(MATCH(B379,$A$3:$A$14,0)),((B379-C379)*INDEX(D$3:D$14,MATCH(D379,$A$3:$A$14,0))+ABS(B379-D379)*INDEX(D$3:D$14,MATCH(C379,$A$3:$A$14,0)))/(D379-C379),INDEX(D$3:D$14,MATCH(B379,$A$3:$A$14,0))),IF(E379=3,IF(ISERROR(MATCH(B379,$A$3:$A$14,0)),((B379-C379)*INDEX(E$3:E$14,MATCH(D379,$A$3:$A$14,0))+ABS(B379-D379)*INDEX(E$3:E$14,MATCH(C379,$A$3:$A$14,0)))/(D379-C379),INDEX(E$3:E$14,MATCH(B379,$A$3:$A$14,0))),IF(E379=4,IF(ISERROR(MATCH(B379,$A$3:$A$14,0)),((B379-C379)*INDEX(F$3:F$14,MATCH(D379,$A$3:$A$14,0))+ABS(B379-D379)*INDEX(F$3:F$14,MATCH(C379,$A$3:$A$14,0)))/(D379-C379),INDEX(F$3:F$14,MATCH(B379,$A$3:$A$14,0))),IF(E379=5,IF(ISERROR(MATCH(B379,$A$3:$A$14,0)),((B379-C379)*INDEX(G$3:G$14,MATCH(D379,$A$3:$A$14,0))+ABS(B379-D379)*INDEX(G$3:G$14,MATCH(C379,$A$3:$A$14,0)))/(D379-C379),INDEX(G$3:G$14,MATCH(B379,$A$3:$A$14,0))),IF(E379=6,IF(ISERROR(MATCH(B379,$A$3:$A$14,0)),((B379-C379)*INDEX(H$3:H$14,MATCH(D379,$A$3:$A$14,0))+ABS(B379-D379)*INDEX(H$3:H$14,MATCH(C379,$A$3:$A$14,0)))/(D379-C379),INDEX(H$3:H$14,MATCH(B379,$A$3:$A$14,0))),IF(E379=7,IF(ISERROR(MATCH(B379,$A$3:$A$14,0)),((B379-C379)*INDEX(I$3:I$14,MATCH(D379,$A$3:$A$14,0))+ABS(B379-D379)*INDEX(I$3:I$14,MATCH(C379,$A$3:$A$14,0)))/(D379-C379),INDEX(I$3:I$14,MATCH(B379,$A$3:$A$14,0))),IF(E379=8,IF(ISERROR(MATCH(B379,$A$3:$A$14,0)),((B379-C379)*INDEX(J$3:J$14,MATCH(D379,$A$3:$A$14,0))+ABS(B379-D379)*INDEX(J$3:J$14,MATCH(C379,$A$3:$A$14,0)))/(D379-C379),INDEX(J$3:J$14,MATCH(B379,$A$3:$A$14,0))),IF(E379=9,IF(ISERROR(MATCH(B379,$A$3:$A$14,0)),((B379-C379)*INDEX(K$3:K$14,MATCH(D379,$A$3:$A$14,0))+ABS(B379-D379)*INDEX(K$3:K$14,MATCH(C379,$A$3:$A$14,0)))/(D379-C379),INDEX(K$3:K$14,MATCH(B379,$A$3:$A$14,0))),IF(E379=0,IF(ISERROR(MATCH(B379,$A$3:$A$14,0)),((B379-C379)*INDEX(L$3:L$14,MATCH(D379,$A$3:$A$14,0))+ABS(B379-D379)*INDEX(L$3:L$14,MATCH(C379,$A$3:$A$14,0)))/(D379-C379),INDEX(L$3:L$14,MATCH(B379,$A$3:$A$14,0))),"Kondensatoen zwischen 0 und 9"))))))))))</f>
        <v>0</v>
      </c>
    </row>
    <row r="380" spans="1:6">
      <c r="A380" s="12">
        <v>361</v>
      </c>
      <c r="B380">
        <f>Eingabe!D361</f>
        <v>0</v>
      </c>
      <c r="C380">
        <f t="array" ref="C380">MAX(IF($A$3:$A$14&lt;=B380,IF($A$3:$A$14&lt;&gt;"",$A$3:$A$14)))</f>
        <v>0</v>
      </c>
      <c r="D380">
        <f t="array" ref="D380">MIN(IF($A$3:$A$14&gt;=B380,IF($A$3:$A$14&lt;&gt;"",$A$3:$A$14)))</f>
        <v>0</v>
      </c>
      <c r="E380">
        <f>Eingabe!C361</f>
        <v>0</v>
      </c>
      <c r="F380">
        <f t="array" ref="F380">IF(E380=1,IF(ISERROR(MATCH(B380,$A$3:$A$14,0)),((B380-C380)*INDEX(C$3:C$14,MATCH(D380,$A$3:$A$14,0))+ABS(B380-D380)*INDEX(C$3:C$14,MATCH(C380,$A$3:$A$14,0)))/(D380-C380),INDEX(C$3:C$14,MATCH(B380,$A$3:$A$14,0))),IF(E380=2,IF(ISERROR(MATCH(B380,$A$3:$A$14,0)),((B380-C380)*INDEX(D$3:D$14,MATCH(D380,$A$3:$A$14,0))+ABS(B380-D380)*INDEX(D$3:D$14,MATCH(C380,$A$3:$A$14,0)))/(D380-C380),INDEX(D$3:D$14,MATCH(B380,$A$3:$A$14,0))),IF(E380=3,IF(ISERROR(MATCH(B380,$A$3:$A$14,0)),((B380-C380)*INDEX(E$3:E$14,MATCH(D380,$A$3:$A$14,0))+ABS(B380-D380)*INDEX(E$3:E$14,MATCH(C380,$A$3:$A$14,0)))/(D380-C380),INDEX(E$3:E$14,MATCH(B380,$A$3:$A$14,0))),IF(E380=4,IF(ISERROR(MATCH(B380,$A$3:$A$14,0)),((B380-C380)*INDEX(F$3:F$14,MATCH(D380,$A$3:$A$14,0))+ABS(B380-D380)*INDEX(F$3:F$14,MATCH(C380,$A$3:$A$14,0)))/(D380-C380),INDEX(F$3:F$14,MATCH(B380,$A$3:$A$14,0))),IF(E380=5,IF(ISERROR(MATCH(B380,$A$3:$A$14,0)),((B380-C380)*INDEX(G$3:G$14,MATCH(D380,$A$3:$A$14,0))+ABS(B380-D380)*INDEX(G$3:G$14,MATCH(C380,$A$3:$A$14,0)))/(D380-C380),INDEX(G$3:G$14,MATCH(B380,$A$3:$A$14,0))),IF(E380=6,IF(ISERROR(MATCH(B380,$A$3:$A$14,0)),((B380-C380)*INDEX(H$3:H$14,MATCH(D380,$A$3:$A$14,0))+ABS(B380-D380)*INDEX(H$3:H$14,MATCH(C380,$A$3:$A$14,0)))/(D380-C380),INDEX(H$3:H$14,MATCH(B380,$A$3:$A$14,0))),IF(E380=7,IF(ISERROR(MATCH(B380,$A$3:$A$14,0)),((B380-C380)*INDEX(I$3:I$14,MATCH(D380,$A$3:$A$14,0))+ABS(B380-D380)*INDEX(I$3:I$14,MATCH(C380,$A$3:$A$14,0)))/(D380-C380),INDEX(I$3:I$14,MATCH(B380,$A$3:$A$14,0))),IF(E380=8,IF(ISERROR(MATCH(B380,$A$3:$A$14,0)),((B380-C380)*INDEX(J$3:J$14,MATCH(D380,$A$3:$A$14,0))+ABS(B380-D380)*INDEX(J$3:J$14,MATCH(C380,$A$3:$A$14,0)))/(D380-C380),INDEX(J$3:J$14,MATCH(B380,$A$3:$A$14,0))),IF(E380=9,IF(ISERROR(MATCH(B380,$A$3:$A$14,0)),((B380-C380)*INDEX(K$3:K$14,MATCH(D380,$A$3:$A$14,0))+ABS(B380-D380)*INDEX(K$3:K$14,MATCH(C380,$A$3:$A$14,0)))/(D380-C380),INDEX(K$3:K$14,MATCH(B380,$A$3:$A$14,0))),IF(E380=0,IF(ISERROR(MATCH(B380,$A$3:$A$14,0)),((B380-C380)*INDEX(L$3:L$14,MATCH(D380,$A$3:$A$14,0))+ABS(B380-D380)*INDEX(L$3:L$14,MATCH(C380,$A$3:$A$14,0)))/(D380-C380),INDEX(L$3:L$14,MATCH(B380,$A$3:$A$14,0))),"Kondensatoen zwischen 0 und 9"))))))))))</f>
        <v>0</v>
      </c>
    </row>
    <row r="381" spans="1:6">
      <c r="A381" s="12">
        <v>362</v>
      </c>
      <c r="B381">
        <f>Eingabe!D362</f>
        <v>0</v>
      </c>
      <c r="C381">
        <f t="array" ref="C381">MAX(IF($A$3:$A$14&lt;=B381,IF($A$3:$A$14&lt;&gt;"",$A$3:$A$14)))</f>
        <v>0</v>
      </c>
      <c r="D381">
        <f t="array" ref="D381">MIN(IF($A$3:$A$14&gt;=B381,IF($A$3:$A$14&lt;&gt;"",$A$3:$A$14)))</f>
        <v>0</v>
      </c>
      <c r="E381">
        <f>Eingabe!C362</f>
        <v>0</v>
      </c>
      <c r="F381">
        <f t="array" ref="F381">IF(E381=1,IF(ISERROR(MATCH(B381,$A$3:$A$14,0)),((B381-C381)*INDEX(C$3:C$14,MATCH(D381,$A$3:$A$14,0))+ABS(B381-D381)*INDEX(C$3:C$14,MATCH(C381,$A$3:$A$14,0)))/(D381-C381),INDEX(C$3:C$14,MATCH(B381,$A$3:$A$14,0))),IF(E381=2,IF(ISERROR(MATCH(B381,$A$3:$A$14,0)),((B381-C381)*INDEX(D$3:D$14,MATCH(D381,$A$3:$A$14,0))+ABS(B381-D381)*INDEX(D$3:D$14,MATCH(C381,$A$3:$A$14,0)))/(D381-C381),INDEX(D$3:D$14,MATCH(B381,$A$3:$A$14,0))),IF(E381=3,IF(ISERROR(MATCH(B381,$A$3:$A$14,0)),((B381-C381)*INDEX(E$3:E$14,MATCH(D381,$A$3:$A$14,0))+ABS(B381-D381)*INDEX(E$3:E$14,MATCH(C381,$A$3:$A$14,0)))/(D381-C381),INDEX(E$3:E$14,MATCH(B381,$A$3:$A$14,0))),IF(E381=4,IF(ISERROR(MATCH(B381,$A$3:$A$14,0)),((B381-C381)*INDEX(F$3:F$14,MATCH(D381,$A$3:$A$14,0))+ABS(B381-D381)*INDEX(F$3:F$14,MATCH(C381,$A$3:$A$14,0)))/(D381-C381),INDEX(F$3:F$14,MATCH(B381,$A$3:$A$14,0))),IF(E381=5,IF(ISERROR(MATCH(B381,$A$3:$A$14,0)),((B381-C381)*INDEX(G$3:G$14,MATCH(D381,$A$3:$A$14,0))+ABS(B381-D381)*INDEX(G$3:G$14,MATCH(C381,$A$3:$A$14,0)))/(D381-C381),INDEX(G$3:G$14,MATCH(B381,$A$3:$A$14,0))),IF(E381=6,IF(ISERROR(MATCH(B381,$A$3:$A$14,0)),((B381-C381)*INDEX(H$3:H$14,MATCH(D381,$A$3:$A$14,0))+ABS(B381-D381)*INDEX(H$3:H$14,MATCH(C381,$A$3:$A$14,0)))/(D381-C381),INDEX(H$3:H$14,MATCH(B381,$A$3:$A$14,0))),IF(E381=7,IF(ISERROR(MATCH(B381,$A$3:$A$14,0)),((B381-C381)*INDEX(I$3:I$14,MATCH(D381,$A$3:$A$14,0))+ABS(B381-D381)*INDEX(I$3:I$14,MATCH(C381,$A$3:$A$14,0)))/(D381-C381),INDEX(I$3:I$14,MATCH(B381,$A$3:$A$14,0))),IF(E381=8,IF(ISERROR(MATCH(B381,$A$3:$A$14,0)),((B381-C381)*INDEX(J$3:J$14,MATCH(D381,$A$3:$A$14,0))+ABS(B381-D381)*INDEX(J$3:J$14,MATCH(C381,$A$3:$A$14,0)))/(D381-C381),INDEX(J$3:J$14,MATCH(B381,$A$3:$A$14,0))),IF(E381=9,IF(ISERROR(MATCH(B381,$A$3:$A$14,0)),((B381-C381)*INDEX(K$3:K$14,MATCH(D381,$A$3:$A$14,0))+ABS(B381-D381)*INDEX(K$3:K$14,MATCH(C381,$A$3:$A$14,0)))/(D381-C381),INDEX(K$3:K$14,MATCH(B381,$A$3:$A$14,0))),IF(E381=0,IF(ISERROR(MATCH(B381,$A$3:$A$14,0)),((B381-C381)*INDEX(L$3:L$14,MATCH(D381,$A$3:$A$14,0))+ABS(B381-D381)*INDEX(L$3:L$14,MATCH(C381,$A$3:$A$14,0)))/(D381-C381),INDEX(L$3:L$14,MATCH(B381,$A$3:$A$14,0))),"Kondensatoen zwischen 0 und 9"))))))))))</f>
        <v>0</v>
      </c>
    </row>
    <row r="382" spans="1:6">
      <c r="A382" s="12">
        <v>363</v>
      </c>
      <c r="B382">
        <f>Eingabe!D363</f>
        <v>0</v>
      </c>
      <c r="C382">
        <f t="array" ref="C382">MAX(IF($A$3:$A$14&lt;=B382,IF($A$3:$A$14&lt;&gt;"",$A$3:$A$14)))</f>
        <v>0</v>
      </c>
      <c r="D382">
        <f t="array" ref="D382">MIN(IF($A$3:$A$14&gt;=B382,IF($A$3:$A$14&lt;&gt;"",$A$3:$A$14)))</f>
        <v>0</v>
      </c>
      <c r="E382">
        <f>Eingabe!C363</f>
        <v>0</v>
      </c>
      <c r="F382">
        <f t="array" ref="F382">IF(E382=1,IF(ISERROR(MATCH(B382,$A$3:$A$14,0)),((B382-C382)*INDEX(C$3:C$14,MATCH(D382,$A$3:$A$14,0))+ABS(B382-D382)*INDEX(C$3:C$14,MATCH(C382,$A$3:$A$14,0)))/(D382-C382),INDEX(C$3:C$14,MATCH(B382,$A$3:$A$14,0))),IF(E382=2,IF(ISERROR(MATCH(B382,$A$3:$A$14,0)),((B382-C382)*INDEX(D$3:D$14,MATCH(D382,$A$3:$A$14,0))+ABS(B382-D382)*INDEX(D$3:D$14,MATCH(C382,$A$3:$A$14,0)))/(D382-C382),INDEX(D$3:D$14,MATCH(B382,$A$3:$A$14,0))),IF(E382=3,IF(ISERROR(MATCH(B382,$A$3:$A$14,0)),((B382-C382)*INDEX(E$3:E$14,MATCH(D382,$A$3:$A$14,0))+ABS(B382-D382)*INDEX(E$3:E$14,MATCH(C382,$A$3:$A$14,0)))/(D382-C382),INDEX(E$3:E$14,MATCH(B382,$A$3:$A$14,0))),IF(E382=4,IF(ISERROR(MATCH(B382,$A$3:$A$14,0)),((B382-C382)*INDEX(F$3:F$14,MATCH(D382,$A$3:$A$14,0))+ABS(B382-D382)*INDEX(F$3:F$14,MATCH(C382,$A$3:$A$14,0)))/(D382-C382),INDEX(F$3:F$14,MATCH(B382,$A$3:$A$14,0))),IF(E382=5,IF(ISERROR(MATCH(B382,$A$3:$A$14,0)),((B382-C382)*INDEX(G$3:G$14,MATCH(D382,$A$3:$A$14,0))+ABS(B382-D382)*INDEX(G$3:G$14,MATCH(C382,$A$3:$A$14,0)))/(D382-C382),INDEX(G$3:G$14,MATCH(B382,$A$3:$A$14,0))),IF(E382=6,IF(ISERROR(MATCH(B382,$A$3:$A$14,0)),((B382-C382)*INDEX(H$3:H$14,MATCH(D382,$A$3:$A$14,0))+ABS(B382-D382)*INDEX(H$3:H$14,MATCH(C382,$A$3:$A$14,0)))/(D382-C382),INDEX(H$3:H$14,MATCH(B382,$A$3:$A$14,0))),IF(E382=7,IF(ISERROR(MATCH(B382,$A$3:$A$14,0)),((B382-C382)*INDEX(I$3:I$14,MATCH(D382,$A$3:$A$14,0))+ABS(B382-D382)*INDEX(I$3:I$14,MATCH(C382,$A$3:$A$14,0)))/(D382-C382),INDEX(I$3:I$14,MATCH(B382,$A$3:$A$14,0))),IF(E382=8,IF(ISERROR(MATCH(B382,$A$3:$A$14,0)),((B382-C382)*INDEX(J$3:J$14,MATCH(D382,$A$3:$A$14,0))+ABS(B382-D382)*INDEX(J$3:J$14,MATCH(C382,$A$3:$A$14,0)))/(D382-C382),INDEX(J$3:J$14,MATCH(B382,$A$3:$A$14,0))),IF(E382=9,IF(ISERROR(MATCH(B382,$A$3:$A$14,0)),((B382-C382)*INDEX(K$3:K$14,MATCH(D382,$A$3:$A$14,0))+ABS(B382-D382)*INDEX(K$3:K$14,MATCH(C382,$A$3:$A$14,0)))/(D382-C382),INDEX(K$3:K$14,MATCH(B382,$A$3:$A$14,0))),IF(E382=0,IF(ISERROR(MATCH(B382,$A$3:$A$14,0)),((B382-C382)*INDEX(L$3:L$14,MATCH(D382,$A$3:$A$14,0))+ABS(B382-D382)*INDEX(L$3:L$14,MATCH(C382,$A$3:$A$14,0)))/(D382-C382),INDEX(L$3:L$14,MATCH(B382,$A$3:$A$14,0))),"Kondensatoen zwischen 0 und 9"))))))))))</f>
        <v>0</v>
      </c>
    </row>
    <row r="383" spans="1:6">
      <c r="A383" s="12">
        <v>364</v>
      </c>
      <c r="B383">
        <f>Eingabe!D364</f>
        <v>0</v>
      </c>
      <c r="C383">
        <f t="array" ref="C383">MAX(IF($A$3:$A$14&lt;=B383,IF($A$3:$A$14&lt;&gt;"",$A$3:$A$14)))</f>
        <v>0</v>
      </c>
      <c r="D383">
        <f t="array" ref="D383">MIN(IF($A$3:$A$14&gt;=B383,IF($A$3:$A$14&lt;&gt;"",$A$3:$A$14)))</f>
        <v>0</v>
      </c>
      <c r="E383">
        <f>Eingabe!C364</f>
        <v>0</v>
      </c>
      <c r="F383">
        <f t="array" ref="F383">IF(E383=1,IF(ISERROR(MATCH(B383,$A$3:$A$14,0)),((B383-C383)*INDEX(C$3:C$14,MATCH(D383,$A$3:$A$14,0))+ABS(B383-D383)*INDEX(C$3:C$14,MATCH(C383,$A$3:$A$14,0)))/(D383-C383),INDEX(C$3:C$14,MATCH(B383,$A$3:$A$14,0))),IF(E383=2,IF(ISERROR(MATCH(B383,$A$3:$A$14,0)),((B383-C383)*INDEX(D$3:D$14,MATCH(D383,$A$3:$A$14,0))+ABS(B383-D383)*INDEX(D$3:D$14,MATCH(C383,$A$3:$A$14,0)))/(D383-C383),INDEX(D$3:D$14,MATCH(B383,$A$3:$A$14,0))),IF(E383=3,IF(ISERROR(MATCH(B383,$A$3:$A$14,0)),((B383-C383)*INDEX(E$3:E$14,MATCH(D383,$A$3:$A$14,0))+ABS(B383-D383)*INDEX(E$3:E$14,MATCH(C383,$A$3:$A$14,0)))/(D383-C383),INDEX(E$3:E$14,MATCH(B383,$A$3:$A$14,0))),IF(E383=4,IF(ISERROR(MATCH(B383,$A$3:$A$14,0)),((B383-C383)*INDEX(F$3:F$14,MATCH(D383,$A$3:$A$14,0))+ABS(B383-D383)*INDEX(F$3:F$14,MATCH(C383,$A$3:$A$14,0)))/(D383-C383),INDEX(F$3:F$14,MATCH(B383,$A$3:$A$14,0))),IF(E383=5,IF(ISERROR(MATCH(B383,$A$3:$A$14,0)),((B383-C383)*INDEX(G$3:G$14,MATCH(D383,$A$3:$A$14,0))+ABS(B383-D383)*INDEX(G$3:G$14,MATCH(C383,$A$3:$A$14,0)))/(D383-C383),INDEX(G$3:G$14,MATCH(B383,$A$3:$A$14,0))),IF(E383=6,IF(ISERROR(MATCH(B383,$A$3:$A$14,0)),((B383-C383)*INDEX(H$3:H$14,MATCH(D383,$A$3:$A$14,0))+ABS(B383-D383)*INDEX(H$3:H$14,MATCH(C383,$A$3:$A$14,0)))/(D383-C383),INDEX(H$3:H$14,MATCH(B383,$A$3:$A$14,0))),IF(E383=7,IF(ISERROR(MATCH(B383,$A$3:$A$14,0)),((B383-C383)*INDEX(I$3:I$14,MATCH(D383,$A$3:$A$14,0))+ABS(B383-D383)*INDEX(I$3:I$14,MATCH(C383,$A$3:$A$14,0)))/(D383-C383),INDEX(I$3:I$14,MATCH(B383,$A$3:$A$14,0))),IF(E383=8,IF(ISERROR(MATCH(B383,$A$3:$A$14,0)),((B383-C383)*INDEX(J$3:J$14,MATCH(D383,$A$3:$A$14,0))+ABS(B383-D383)*INDEX(J$3:J$14,MATCH(C383,$A$3:$A$14,0)))/(D383-C383),INDEX(J$3:J$14,MATCH(B383,$A$3:$A$14,0))),IF(E383=9,IF(ISERROR(MATCH(B383,$A$3:$A$14,0)),((B383-C383)*INDEX(K$3:K$14,MATCH(D383,$A$3:$A$14,0))+ABS(B383-D383)*INDEX(K$3:K$14,MATCH(C383,$A$3:$A$14,0)))/(D383-C383),INDEX(K$3:K$14,MATCH(B383,$A$3:$A$14,0))),IF(E383=0,IF(ISERROR(MATCH(B383,$A$3:$A$14,0)),((B383-C383)*INDEX(L$3:L$14,MATCH(D383,$A$3:$A$14,0))+ABS(B383-D383)*INDEX(L$3:L$14,MATCH(C383,$A$3:$A$14,0)))/(D383-C383),INDEX(L$3:L$14,MATCH(B383,$A$3:$A$14,0))),"Kondensatoen zwischen 0 und 9"))))))))))</f>
        <v>0</v>
      </c>
    </row>
    <row r="384" spans="1:6">
      <c r="A384" s="12">
        <v>365</v>
      </c>
      <c r="B384">
        <f>Eingabe!D365</f>
        <v>0</v>
      </c>
      <c r="C384">
        <f t="array" ref="C384">MAX(IF($A$3:$A$14&lt;=B384,IF($A$3:$A$14&lt;&gt;"",$A$3:$A$14)))</f>
        <v>0</v>
      </c>
      <c r="D384">
        <f t="array" ref="D384">MIN(IF($A$3:$A$14&gt;=B384,IF($A$3:$A$14&lt;&gt;"",$A$3:$A$14)))</f>
        <v>0</v>
      </c>
      <c r="E384">
        <f>Eingabe!C365</f>
        <v>0</v>
      </c>
      <c r="F384">
        <f t="array" ref="F384">IF(E384=1,IF(ISERROR(MATCH(B384,$A$3:$A$14,0)),((B384-C384)*INDEX(C$3:C$14,MATCH(D384,$A$3:$A$14,0))+ABS(B384-D384)*INDEX(C$3:C$14,MATCH(C384,$A$3:$A$14,0)))/(D384-C384),INDEX(C$3:C$14,MATCH(B384,$A$3:$A$14,0))),IF(E384=2,IF(ISERROR(MATCH(B384,$A$3:$A$14,0)),((B384-C384)*INDEX(D$3:D$14,MATCH(D384,$A$3:$A$14,0))+ABS(B384-D384)*INDEX(D$3:D$14,MATCH(C384,$A$3:$A$14,0)))/(D384-C384),INDEX(D$3:D$14,MATCH(B384,$A$3:$A$14,0))),IF(E384=3,IF(ISERROR(MATCH(B384,$A$3:$A$14,0)),((B384-C384)*INDEX(E$3:E$14,MATCH(D384,$A$3:$A$14,0))+ABS(B384-D384)*INDEX(E$3:E$14,MATCH(C384,$A$3:$A$14,0)))/(D384-C384),INDEX(E$3:E$14,MATCH(B384,$A$3:$A$14,0))),IF(E384=4,IF(ISERROR(MATCH(B384,$A$3:$A$14,0)),((B384-C384)*INDEX(F$3:F$14,MATCH(D384,$A$3:$A$14,0))+ABS(B384-D384)*INDEX(F$3:F$14,MATCH(C384,$A$3:$A$14,0)))/(D384-C384),INDEX(F$3:F$14,MATCH(B384,$A$3:$A$14,0))),IF(E384=5,IF(ISERROR(MATCH(B384,$A$3:$A$14,0)),((B384-C384)*INDEX(G$3:G$14,MATCH(D384,$A$3:$A$14,0))+ABS(B384-D384)*INDEX(G$3:G$14,MATCH(C384,$A$3:$A$14,0)))/(D384-C384),INDEX(G$3:G$14,MATCH(B384,$A$3:$A$14,0))),IF(E384=6,IF(ISERROR(MATCH(B384,$A$3:$A$14,0)),((B384-C384)*INDEX(H$3:H$14,MATCH(D384,$A$3:$A$14,0))+ABS(B384-D384)*INDEX(H$3:H$14,MATCH(C384,$A$3:$A$14,0)))/(D384-C384),INDEX(H$3:H$14,MATCH(B384,$A$3:$A$14,0))),IF(E384=7,IF(ISERROR(MATCH(B384,$A$3:$A$14,0)),((B384-C384)*INDEX(I$3:I$14,MATCH(D384,$A$3:$A$14,0))+ABS(B384-D384)*INDEX(I$3:I$14,MATCH(C384,$A$3:$A$14,0)))/(D384-C384),INDEX(I$3:I$14,MATCH(B384,$A$3:$A$14,0))),IF(E384=8,IF(ISERROR(MATCH(B384,$A$3:$A$14,0)),((B384-C384)*INDEX(J$3:J$14,MATCH(D384,$A$3:$A$14,0))+ABS(B384-D384)*INDEX(J$3:J$14,MATCH(C384,$A$3:$A$14,0)))/(D384-C384),INDEX(J$3:J$14,MATCH(B384,$A$3:$A$14,0))),IF(E384=9,IF(ISERROR(MATCH(B384,$A$3:$A$14,0)),((B384-C384)*INDEX(K$3:K$14,MATCH(D384,$A$3:$A$14,0))+ABS(B384-D384)*INDEX(K$3:K$14,MATCH(C384,$A$3:$A$14,0)))/(D384-C384),INDEX(K$3:K$14,MATCH(B384,$A$3:$A$14,0))),IF(E384=0,IF(ISERROR(MATCH(B384,$A$3:$A$14,0)),((B384-C384)*INDEX(L$3:L$14,MATCH(D384,$A$3:$A$14,0))+ABS(B384-D384)*INDEX(L$3:L$14,MATCH(C384,$A$3:$A$14,0)))/(D384-C384),INDEX(L$3:L$14,MATCH(B384,$A$3:$A$14,0))),"Kondensatoen zwischen 0 und 9"))))))))))</f>
        <v>0</v>
      </c>
    </row>
    <row r="385" spans="1:6">
      <c r="A385" s="12">
        <v>366</v>
      </c>
      <c r="B385">
        <f>Eingabe!D366</f>
        <v>0</v>
      </c>
      <c r="C385">
        <f t="array" ref="C385">MAX(IF($A$3:$A$14&lt;=B385,IF($A$3:$A$14&lt;&gt;"",$A$3:$A$14)))</f>
        <v>0</v>
      </c>
      <c r="D385">
        <f t="array" ref="D385">MIN(IF($A$3:$A$14&gt;=B385,IF($A$3:$A$14&lt;&gt;"",$A$3:$A$14)))</f>
        <v>0</v>
      </c>
      <c r="E385">
        <f>Eingabe!C366</f>
        <v>0</v>
      </c>
      <c r="F385">
        <f t="array" ref="F385">IF(E385=1,IF(ISERROR(MATCH(B385,$A$3:$A$14,0)),((B385-C385)*INDEX(C$3:C$14,MATCH(D385,$A$3:$A$14,0))+ABS(B385-D385)*INDEX(C$3:C$14,MATCH(C385,$A$3:$A$14,0)))/(D385-C385),INDEX(C$3:C$14,MATCH(B385,$A$3:$A$14,0))),IF(E385=2,IF(ISERROR(MATCH(B385,$A$3:$A$14,0)),((B385-C385)*INDEX(D$3:D$14,MATCH(D385,$A$3:$A$14,0))+ABS(B385-D385)*INDEX(D$3:D$14,MATCH(C385,$A$3:$A$14,0)))/(D385-C385),INDEX(D$3:D$14,MATCH(B385,$A$3:$A$14,0))),IF(E385=3,IF(ISERROR(MATCH(B385,$A$3:$A$14,0)),((B385-C385)*INDEX(E$3:E$14,MATCH(D385,$A$3:$A$14,0))+ABS(B385-D385)*INDEX(E$3:E$14,MATCH(C385,$A$3:$A$14,0)))/(D385-C385),INDEX(E$3:E$14,MATCH(B385,$A$3:$A$14,0))),IF(E385=4,IF(ISERROR(MATCH(B385,$A$3:$A$14,0)),((B385-C385)*INDEX(F$3:F$14,MATCH(D385,$A$3:$A$14,0))+ABS(B385-D385)*INDEX(F$3:F$14,MATCH(C385,$A$3:$A$14,0)))/(D385-C385),INDEX(F$3:F$14,MATCH(B385,$A$3:$A$14,0))),IF(E385=5,IF(ISERROR(MATCH(B385,$A$3:$A$14,0)),((B385-C385)*INDEX(G$3:G$14,MATCH(D385,$A$3:$A$14,0))+ABS(B385-D385)*INDEX(G$3:G$14,MATCH(C385,$A$3:$A$14,0)))/(D385-C385),INDEX(G$3:G$14,MATCH(B385,$A$3:$A$14,0))),IF(E385=6,IF(ISERROR(MATCH(B385,$A$3:$A$14,0)),((B385-C385)*INDEX(H$3:H$14,MATCH(D385,$A$3:$A$14,0))+ABS(B385-D385)*INDEX(H$3:H$14,MATCH(C385,$A$3:$A$14,0)))/(D385-C385),INDEX(H$3:H$14,MATCH(B385,$A$3:$A$14,0))),IF(E385=7,IF(ISERROR(MATCH(B385,$A$3:$A$14,0)),((B385-C385)*INDEX(I$3:I$14,MATCH(D385,$A$3:$A$14,0))+ABS(B385-D385)*INDEX(I$3:I$14,MATCH(C385,$A$3:$A$14,0)))/(D385-C385),INDEX(I$3:I$14,MATCH(B385,$A$3:$A$14,0))),IF(E385=8,IF(ISERROR(MATCH(B385,$A$3:$A$14,0)),((B385-C385)*INDEX(J$3:J$14,MATCH(D385,$A$3:$A$14,0))+ABS(B385-D385)*INDEX(J$3:J$14,MATCH(C385,$A$3:$A$14,0)))/(D385-C385),INDEX(J$3:J$14,MATCH(B385,$A$3:$A$14,0))),IF(E385=9,IF(ISERROR(MATCH(B385,$A$3:$A$14,0)),((B385-C385)*INDEX(K$3:K$14,MATCH(D385,$A$3:$A$14,0))+ABS(B385-D385)*INDEX(K$3:K$14,MATCH(C385,$A$3:$A$14,0)))/(D385-C385),INDEX(K$3:K$14,MATCH(B385,$A$3:$A$14,0))),IF(E385=0,IF(ISERROR(MATCH(B385,$A$3:$A$14,0)),((B385-C385)*INDEX(L$3:L$14,MATCH(D385,$A$3:$A$14,0))+ABS(B385-D385)*INDEX(L$3:L$14,MATCH(C385,$A$3:$A$14,0)))/(D385-C385),INDEX(L$3:L$14,MATCH(B385,$A$3:$A$14,0))),"Kondensatoen zwischen 0 und 9"))))))))))</f>
        <v>0</v>
      </c>
    </row>
    <row r="386" spans="1:6">
      <c r="A386" s="12">
        <v>367</v>
      </c>
      <c r="B386">
        <f>Eingabe!D367</f>
        <v>0</v>
      </c>
      <c r="C386">
        <f t="array" ref="C386">MAX(IF($A$3:$A$14&lt;=B386,IF($A$3:$A$14&lt;&gt;"",$A$3:$A$14)))</f>
        <v>0</v>
      </c>
      <c r="D386">
        <f t="array" ref="D386">MIN(IF($A$3:$A$14&gt;=B386,IF($A$3:$A$14&lt;&gt;"",$A$3:$A$14)))</f>
        <v>0</v>
      </c>
      <c r="E386">
        <f>Eingabe!C367</f>
        <v>0</v>
      </c>
      <c r="F386">
        <f t="array" ref="F386">IF(E386=1,IF(ISERROR(MATCH(B386,$A$3:$A$14,0)),((B386-C386)*INDEX(C$3:C$14,MATCH(D386,$A$3:$A$14,0))+ABS(B386-D386)*INDEX(C$3:C$14,MATCH(C386,$A$3:$A$14,0)))/(D386-C386),INDEX(C$3:C$14,MATCH(B386,$A$3:$A$14,0))),IF(E386=2,IF(ISERROR(MATCH(B386,$A$3:$A$14,0)),((B386-C386)*INDEX(D$3:D$14,MATCH(D386,$A$3:$A$14,0))+ABS(B386-D386)*INDEX(D$3:D$14,MATCH(C386,$A$3:$A$14,0)))/(D386-C386),INDEX(D$3:D$14,MATCH(B386,$A$3:$A$14,0))),IF(E386=3,IF(ISERROR(MATCH(B386,$A$3:$A$14,0)),((B386-C386)*INDEX(E$3:E$14,MATCH(D386,$A$3:$A$14,0))+ABS(B386-D386)*INDEX(E$3:E$14,MATCH(C386,$A$3:$A$14,0)))/(D386-C386),INDEX(E$3:E$14,MATCH(B386,$A$3:$A$14,0))),IF(E386=4,IF(ISERROR(MATCH(B386,$A$3:$A$14,0)),((B386-C386)*INDEX(F$3:F$14,MATCH(D386,$A$3:$A$14,0))+ABS(B386-D386)*INDEX(F$3:F$14,MATCH(C386,$A$3:$A$14,0)))/(D386-C386),INDEX(F$3:F$14,MATCH(B386,$A$3:$A$14,0))),IF(E386=5,IF(ISERROR(MATCH(B386,$A$3:$A$14,0)),((B386-C386)*INDEX(G$3:G$14,MATCH(D386,$A$3:$A$14,0))+ABS(B386-D386)*INDEX(G$3:G$14,MATCH(C386,$A$3:$A$14,0)))/(D386-C386),INDEX(G$3:G$14,MATCH(B386,$A$3:$A$14,0))),IF(E386=6,IF(ISERROR(MATCH(B386,$A$3:$A$14,0)),((B386-C386)*INDEX(H$3:H$14,MATCH(D386,$A$3:$A$14,0))+ABS(B386-D386)*INDEX(H$3:H$14,MATCH(C386,$A$3:$A$14,0)))/(D386-C386),INDEX(H$3:H$14,MATCH(B386,$A$3:$A$14,0))),IF(E386=7,IF(ISERROR(MATCH(B386,$A$3:$A$14,0)),((B386-C386)*INDEX(I$3:I$14,MATCH(D386,$A$3:$A$14,0))+ABS(B386-D386)*INDEX(I$3:I$14,MATCH(C386,$A$3:$A$14,0)))/(D386-C386),INDEX(I$3:I$14,MATCH(B386,$A$3:$A$14,0))),IF(E386=8,IF(ISERROR(MATCH(B386,$A$3:$A$14,0)),((B386-C386)*INDEX(J$3:J$14,MATCH(D386,$A$3:$A$14,0))+ABS(B386-D386)*INDEX(J$3:J$14,MATCH(C386,$A$3:$A$14,0)))/(D386-C386),INDEX(J$3:J$14,MATCH(B386,$A$3:$A$14,0))),IF(E386=9,IF(ISERROR(MATCH(B386,$A$3:$A$14,0)),((B386-C386)*INDEX(K$3:K$14,MATCH(D386,$A$3:$A$14,0))+ABS(B386-D386)*INDEX(K$3:K$14,MATCH(C386,$A$3:$A$14,0)))/(D386-C386),INDEX(K$3:K$14,MATCH(B386,$A$3:$A$14,0))),IF(E386=0,IF(ISERROR(MATCH(B386,$A$3:$A$14,0)),((B386-C386)*INDEX(L$3:L$14,MATCH(D386,$A$3:$A$14,0))+ABS(B386-D386)*INDEX(L$3:L$14,MATCH(C386,$A$3:$A$14,0)))/(D386-C386),INDEX(L$3:L$14,MATCH(B386,$A$3:$A$14,0))),"Kondensatoen zwischen 0 und 9"))))))))))</f>
        <v>0</v>
      </c>
    </row>
    <row r="387" spans="1:6">
      <c r="A387" s="12">
        <v>368</v>
      </c>
      <c r="B387">
        <f>Eingabe!D368</f>
        <v>0</v>
      </c>
      <c r="C387">
        <f t="array" ref="C387">MAX(IF($A$3:$A$14&lt;=B387,IF($A$3:$A$14&lt;&gt;"",$A$3:$A$14)))</f>
        <v>0</v>
      </c>
      <c r="D387">
        <f t="array" ref="D387">MIN(IF($A$3:$A$14&gt;=B387,IF($A$3:$A$14&lt;&gt;"",$A$3:$A$14)))</f>
        <v>0</v>
      </c>
      <c r="E387">
        <f>Eingabe!C368</f>
        <v>0</v>
      </c>
      <c r="F387">
        <f t="array" ref="F387">IF(E387=1,IF(ISERROR(MATCH(B387,$A$3:$A$14,0)),((B387-C387)*INDEX(C$3:C$14,MATCH(D387,$A$3:$A$14,0))+ABS(B387-D387)*INDEX(C$3:C$14,MATCH(C387,$A$3:$A$14,0)))/(D387-C387),INDEX(C$3:C$14,MATCH(B387,$A$3:$A$14,0))),IF(E387=2,IF(ISERROR(MATCH(B387,$A$3:$A$14,0)),((B387-C387)*INDEX(D$3:D$14,MATCH(D387,$A$3:$A$14,0))+ABS(B387-D387)*INDEX(D$3:D$14,MATCH(C387,$A$3:$A$14,0)))/(D387-C387),INDEX(D$3:D$14,MATCH(B387,$A$3:$A$14,0))),IF(E387=3,IF(ISERROR(MATCH(B387,$A$3:$A$14,0)),((B387-C387)*INDEX(E$3:E$14,MATCH(D387,$A$3:$A$14,0))+ABS(B387-D387)*INDEX(E$3:E$14,MATCH(C387,$A$3:$A$14,0)))/(D387-C387),INDEX(E$3:E$14,MATCH(B387,$A$3:$A$14,0))),IF(E387=4,IF(ISERROR(MATCH(B387,$A$3:$A$14,0)),((B387-C387)*INDEX(F$3:F$14,MATCH(D387,$A$3:$A$14,0))+ABS(B387-D387)*INDEX(F$3:F$14,MATCH(C387,$A$3:$A$14,0)))/(D387-C387),INDEX(F$3:F$14,MATCH(B387,$A$3:$A$14,0))),IF(E387=5,IF(ISERROR(MATCH(B387,$A$3:$A$14,0)),((B387-C387)*INDEX(G$3:G$14,MATCH(D387,$A$3:$A$14,0))+ABS(B387-D387)*INDEX(G$3:G$14,MATCH(C387,$A$3:$A$14,0)))/(D387-C387),INDEX(G$3:G$14,MATCH(B387,$A$3:$A$14,0))),IF(E387=6,IF(ISERROR(MATCH(B387,$A$3:$A$14,0)),((B387-C387)*INDEX(H$3:H$14,MATCH(D387,$A$3:$A$14,0))+ABS(B387-D387)*INDEX(H$3:H$14,MATCH(C387,$A$3:$A$14,0)))/(D387-C387),INDEX(H$3:H$14,MATCH(B387,$A$3:$A$14,0))),IF(E387=7,IF(ISERROR(MATCH(B387,$A$3:$A$14,0)),((B387-C387)*INDEX(I$3:I$14,MATCH(D387,$A$3:$A$14,0))+ABS(B387-D387)*INDEX(I$3:I$14,MATCH(C387,$A$3:$A$14,0)))/(D387-C387),INDEX(I$3:I$14,MATCH(B387,$A$3:$A$14,0))),IF(E387=8,IF(ISERROR(MATCH(B387,$A$3:$A$14,0)),((B387-C387)*INDEX(J$3:J$14,MATCH(D387,$A$3:$A$14,0))+ABS(B387-D387)*INDEX(J$3:J$14,MATCH(C387,$A$3:$A$14,0)))/(D387-C387),INDEX(J$3:J$14,MATCH(B387,$A$3:$A$14,0))),IF(E387=9,IF(ISERROR(MATCH(B387,$A$3:$A$14,0)),((B387-C387)*INDEX(K$3:K$14,MATCH(D387,$A$3:$A$14,0))+ABS(B387-D387)*INDEX(K$3:K$14,MATCH(C387,$A$3:$A$14,0)))/(D387-C387),INDEX(K$3:K$14,MATCH(B387,$A$3:$A$14,0))),IF(E387=0,IF(ISERROR(MATCH(B387,$A$3:$A$14,0)),((B387-C387)*INDEX(L$3:L$14,MATCH(D387,$A$3:$A$14,0))+ABS(B387-D387)*INDEX(L$3:L$14,MATCH(C387,$A$3:$A$14,0)))/(D387-C387),INDEX(L$3:L$14,MATCH(B387,$A$3:$A$14,0))),"Kondensatoen zwischen 0 und 9"))))))))))</f>
        <v>0</v>
      </c>
    </row>
    <row r="388" spans="1:6">
      <c r="A388" s="12">
        <v>369</v>
      </c>
      <c r="B388">
        <f>Eingabe!D369</f>
        <v>0</v>
      </c>
      <c r="C388">
        <f t="array" ref="C388">MAX(IF($A$3:$A$14&lt;=B388,IF($A$3:$A$14&lt;&gt;"",$A$3:$A$14)))</f>
        <v>0</v>
      </c>
      <c r="D388">
        <f t="array" ref="D388">MIN(IF($A$3:$A$14&gt;=B388,IF($A$3:$A$14&lt;&gt;"",$A$3:$A$14)))</f>
        <v>0</v>
      </c>
      <c r="E388">
        <f>Eingabe!C369</f>
        <v>0</v>
      </c>
      <c r="F388">
        <f t="array" ref="F388">IF(E388=1,IF(ISERROR(MATCH(B388,$A$3:$A$14,0)),((B388-C388)*INDEX(C$3:C$14,MATCH(D388,$A$3:$A$14,0))+ABS(B388-D388)*INDEX(C$3:C$14,MATCH(C388,$A$3:$A$14,0)))/(D388-C388),INDEX(C$3:C$14,MATCH(B388,$A$3:$A$14,0))),IF(E388=2,IF(ISERROR(MATCH(B388,$A$3:$A$14,0)),((B388-C388)*INDEX(D$3:D$14,MATCH(D388,$A$3:$A$14,0))+ABS(B388-D388)*INDEX(D$3:D$14,MATCH(C388,$A$3:$A$14,0)))/(D388-C388),INDEX(D$3:D$14,MATCH(B388,$A$3:$A$14,0))),IF(E388=3,IF(ISERROR(MATCH(B388,$A$3:$A$14,0)),((B388-C388)*INDEX(E$3:E$14,MATCH(D388,$A$3:$A$14,0))+ABS(B388-D388)*INDEX(E$3:E$14,MATCH(C388,$A$3:$A$14,0)))/(D388-C388),INDEX(E$3:E$14,MATCH(B388,$A$3:$A$14,0))),IF(E388=4,IF(ISERROR(MATCH(B388,$A$3:$A$14,0)),((B388-C388)*INDEX(F$3:F$14,MATCH(D388,$A$3:$A$14,0))+ABS(B388-D388)*INDEX(F$3:F$14,MATCH(C388,$A$3:$A$14,0)))/(D388-C388),INDEX(F$3:F$14,MATCH(B388,$A$3:$A$14,0))),IF(E388=5,IF(ISERROR(MATCH(B388,$A$3:$A$14,0)),((B388-C388)*INDEX(G$3:G$14,MATCH(D388,$A$3:$A$14,0))+ABS(B388-D388)*INDEX(G$3:G$14,MATCH(C388,$A$3:$A$14,0)))/(D388-C388),INDEX(G$3:G$14,MATCH(B388,$A$3:$A$14,0))),IF(E388=6,IF(ISERROR(MATCH(B388,$A$3:$A$14,0)),((B388-C388)*INDEX(H$3:H$14,MATCH(D388,$A$3:$A$14,0))+ABS(B388-D388)*INDEX(H$3:H$14,MATCH(C388,$A$3:$A$14,0)))/(D388-C388),INDEX(H$3:H$14,MATCH(B388,$A$3:$A$14,0))),IF(E388=7,IF(ISERROR(MATCH(B388,$A$3:$A$14,0)),((B388-C388)*INDEX(I$3:I$14,MATCH(D388,$A$3:$A$14,0))+ABS(B388-D388)*INDEX(I$3:I$14,MATCH(C388,$A$3:$A$14,0)))/(D388-C388),INDEX(I$3:I$14,MATCH(B388,$A$3:$A$14,0))),IF(E388=8,IF(ISERROR(MATCH(B388,$A$3:$A$14,0)),((B388-C388)*INDEX(J$3:J$14,MATCH(D388,$A$3:$A$14,0))+ABS(B388-D388)*INDEX(J$3:J$14,MATCH(C388,$A$3:$A$14,0)))/(D388-C388),INDEX(J$3:J$14,MATCH(B388,$A$3:$A$14,0))),IF(E388=9,IF(ISERROR(MATCH(B388,$A$3:$A$14,0)),((B388-C388)*INDEX(K$3:K$14,MATCH(D388,$A$3:$A$14,0))+ABS(B388-D388)*INDEX(K$3:K$14,MATCH(C388,$A$3:$A$14,0)))/(D388-C388),INDEX(K$3:K$14,MATCH(B388,$A$3:$A$14,0))),IF(E388=0,IF(ISERROR(MATCH(B388,$A$3:$A$14,0)),((B388-C388)*INDEX(L$3:L$14,MATCH(D388,$A$3:$A$14,0))+ABS(B388-D388)*INDEX(L$3:L$14,MATCH(C388,$A$3:$A$14,0)))/(D388-C388),INDEX(L$3:L$14,MATCH(B388,$A$3:$A$14,0))),"Kondensatoen zwischen 0 und 9"))))))))))</f>
        <v>0</v>
      </c>
    </row>
    <row r="389" spans="1:6">
      <c r="A389" s="12">
        <v>370</v>
      </c>
      <c r="B389">
        <f>Eingabe!D370</f>
        <v>0</v>
      </c>
      <c r="C389">
        <f t="array" ref="C389">MAX(IF($A$3:$A$14&lt;=B389,IF($A$3:$A$14&lt;&gt;"",$A$3:$A$14)))</f>
        <v>0</v>
      </c>
      <c r="D389">
        <f t="array" ref="D389">MIN(IF($A$3:$A$14&gt;=B389,IF($A$3:$A$14&lt;&gt;"",$A$3:$A$14)))</f>
        <v>0</v>
      </c>
      <c r="E389">
        <f>Eingabe!C370</f>
        <v>0</v>
      </c>
      <c r="F389">
        <f t="array" ref="F389">IF(E389=1,IF(ISERROR(MATCH(B389,$A$3:$A$14,0)),((B389-C389)*INDEX(C$3:C$14,MATCH(D389,$A$3:$A$14,0))+ABS(B389-D389)*INDEX(C$3:C$14,MATCH(C389,$A$3:$A$14,0)))/(D389-C389),INDEX(C$3:C$14,MATCH(B389,$A$3:$A$14,0))),IF(E389=2,IF(ISERROR(MATCH(B389,$A$3:$A$14,0)),((B389-C389)*INDEX(D$3:D$14,MATCH(D389,$A$3:$A$14,0))+ABS(B389-D389)*INDEX(D$3:D$14,MATCH(C389,$A$3:$A$14,0)))/(D389-C389),INDEX(D$3:D$14,MATCH(B389,$A$3:$A$14,0))),IF(E389=3,IF(ISERROR(MATCH(B389,$A$3:$A$14,0)),((B389-C389)*INDEX(E$3:E$14,MATCH(D389,$A$3:$A$14,0))+ABS(B389-D389)*INDEX(E$3:E$14,MATCH(C389,$A$3:$A$14,0)))/(D389-C389),INDEX(E$3:E$14,MATCH(B389,$A$3:$A$14,0))),IF(E389=4,IF(ISERROR(MATCH(B389,$A$3:$A$14,0)),((B389-C389)*INDEX(F$3:F$14,MATCH(D389,$A$3:$A$14,0))+ABS(B389-D389)*INDEX(F$3:F$14,MATCH(C389,$A$3:$A$14,0)))/(D389-C389),INDEX(F$3:F$14,MATCH(B389,$A$3:$A$14,0))),IF(E389=5,IF(ISERROR(MATCH(B389,$A$3:$A$14,0)),((B389-C389)*INDEX(G$3:G$14,MATCH(D389,$A$3:$A$14,0))+ABS(B389-D389)*INDEX(G$3:G$14,MATCH(C389,$A$3:$A$14,0)))/(D389-C389),INDEX(G$3:G$14,MATCH(B389,$A$3:$A$14,0))),IF(E389=6,IF(ISERROR(MATCH(B389,$A$3:$A$14,0)),((B389-C389)*INDEX(H$3:H$14,MATCH(D389,$A$3:$A$14,0))+ABS(B389-D389)*INDEX(H$3:H$14,MATCH(C389,$A$3:$A$14,0)))/(D389-C389),INDEX(H$3:H$14,MATCH(B389,$A$3:$A$14,0))),IF(E389=7,IF(ISERROR(MATCH(B389,$A$3:$A$14,0)),((B389-C389)*INDEX(I$3:I$14,MATCH(D389,$A$3:$A$14,0))+ABS(B389-D389)*INDEX(I$3:I$14,MATCH(C389,$A$3:$A$14,0)))/(D389-C389),INDEX(I$3:I$14,MATCH(B389,$A$3:$A$14,0))),IF(E389=8,IF(ISERROR(MATCH(B389,$A$3:$A$14,0)),((B389-C389)*INDEX(J$3:J$14,MATCH(D389,$A$3:$A$14,0))+ABS(B389-D389)*INDEX(J$3:J$14,MATCH(C389,$A$3:$A$14,0)))/(D389-C389),INDEX(J$3:J$14,MATCH(B389,$A$3:$A$14,0))),IF(E389=9,IF(ISERROR(MATCH(B389,$A$3:$A$14,0)),((B389-C389)*INDEX(K$3:K$14,MATCH(D389,$A$3:$A$14,0))+ABS(B389-D389)*INDEX(K$3:K$14,MATCH(C389,$A$3:$A$14,0)))/(D389-C389),INDEX(K$3:K$14,MATCH(B389,$A$3:$A$14,0))),IF(E389=0,IF(ISERROR(MATCH(B389,$A$3:$A$14,0)),((B389-C389)*INDEX(L$3:L$14,MATCH(D389,$A$3:$A$14,0))+ABS(B389-D389)*INDEX(L$3:L$14,MATCH(C389,$A$3:$A$14,0)))/(D389-C389),INDEX(L$3:L$14,MATCH(B389,$A$3:$A$14,0))),"Kondensatoen zwischen 0 und 9"))))))))))</f>
        <v>0</v>
      </c>
    </row>
    <row r="390" spans="1:6">
      <c r="A390" s="12">
        <v>371</v>
      </c>
      <c r="B390">
        <f>Eingabe!D371</f>
        <v>0</v>
      </c>
      <c r="C390">
        <f t="array" ref="C390">MAX(IF($A$3:$A$14&lt;=B390,IF($A$3:$A$14&lt;&gt;"",$A$3:$A$14)))</f>
        <v>0</v>
      </c>
      <c r="D390">
        <f t="array" ref="D390">MIN(IF($A$3:$A$14&gt;=B390,IF($A$3:$A$14&lt;&gt;"",$A$3:$A$14)))</f>
        <v>0</v>
      </c>
      <c r="E390">
        <f>Eingabe!C371</f>
        <v>0</v>
      </c>
      <c r="F390">
        <f t="array" ref="F390">IF(E390=1,IF(ISERROR(MATCH(B390,$A$3:$A$14,0)),((B390-C390)*INDEX(C$3:C$14,MATCH(D390,$A$3:$A$14,0))+ABS(B390-D390)*INDEX(C$3:C$14,MATCH(C390,$A$3:$A$14,0)))/(D390-C390),INDEX(C$3:C$14,MATCH(B390,$A$3:$A$14,0))),IF(E390=2,IF(ISERROR(MATCH(B390,$A$3:$A$14,0)),((B390-C390)*INDEX(D$3:D$14,MATCH(D390,$A$3:$A$14,0))+ABS(B390-D390)*INDEX(D$3:D$14,MATCH(C390,$A$3:$A$14,0)))/(D390-C390),INDEX(D$3:D$14,MATCH(B390,$A$3:$A$14,0))),IF(E390=3,IF(ISERROR(MATCH(B390,$A$3:$A$14,0)),((B390-C390)*INDEX(E$3:E$14,MATCH(D390,$A$3:$A$14,0))+ABS(B390-D390)*INDEX(E$3:E$14,MATCH(C390,$A$3:$A$14,0)))/(D390-C390),INDEX(E$3:E$14,MATCH(B390,$A$3:$A$14,0))),IF(E390=4,IF(ISERROR(MATCH(B390,$A$3:$A$14,0)),((B390-C390)*INDEX(F$3:F$14,MATCH(D390,$A$3:$A$14,0))+ABS(B390-D390)*INDEX(F$3:F$14,MATCH(C390,$A$3:$A$14,0)))/(D390-C390),INDEX(F$3:F$14,MATCH(B390,$A$3:$A$14,0))),IF(E390=5,IF(ISERROR(MATCH(B390,$A$3:$A$14,0)),((B390-C390)*INDEX(G$3:G$14,MATCH(D390,$A$3:$A$14,0))+ABS(B390-D390)*INDEX(G$3:G$14,MATCH(C390,$A$3:$A$14,0)))/(D390-C390),INDEX(G$3:G$14,MATCH(B390,$A$3:$A$14,0))),IF(E390=6,IF(ISERROR(MATCH(B390,$A$3:$A$14,0)),((B390-C390)*INDEX(H$3:H$14,MATCH(D390,$A$3:$A$14,0))+ABS(B390-D390)*INDEX(H$3:H$14,MATCH(C390,$A$3:$A$14,0)))/(D390-C390),INDEX(H$3:H$14,MATCH(B390,$A$3:$A$14,0))),IF(E390=7,IF(ISERROR(MATCH(B390,$A$3:$A$14,0)),((B390-C390)*INDEX(I$3:I$14,MATCH(D390,$A$3:$A$14,0))+ABS(B390-D390)*INDEX(I$3:I$14,MATCH(C390,$A$3:$A$14,0)))/(D390-C390),INDEX(I$3:I$14,MATCH(B390,$A$3:$A$14,0))),IF(E390=8,IF(ISERROR(MATCH(B390,$A$3:$A$14,0)),((B390-C390)*INDEX(J$3:J$14,MATCH(D390,$A$3:$A$14,0))+ABS(B390-D390)*INDEX(J$3:J$14,MATCH(C390,$A$3:$A$14,0)))/(D390-C390),INDEX(J$3:J$14,MATCH(B390,$A$3:$A$14,0))),IF(E390=9,IF(ISERROR(MATCH(B390,$A$3:$A$14,0)),((B390-C390)*INDEX(K$3:K$14,MATCH(D390,$A$3:$A$14,0))+ABS(B390-D390)*INDEX(K$3:K$14,MATCH(C390,$A$3:$A$14,0)))/(D390-C390),INDEX(K$3:K$14,MATCH(B390,$A$3:$A$14,0))),IF(E390=0,IF(ISERROR(MATCH(B390,$A$3:$A$14,0)),((B390-C390)*INDEX(L$3:L$14,MATCH(D390,$A$3:$A$14,0))+ABS(B390-D390)*INDEX(L$3:L$14,MATCH(C390,$A$3:$A$14,0)))/(D390-C390),INDEX(L$3:L$14,MATCH(B390,$A$3:$A$14,0))),"Kondensatoen zwischen 0 und 9"))))))))))</f>
        <v>0</v>
      </c>
    </row>
    <row r="391" spans="1:6">
      <c r="A391" s="12">
        <v>372</v>
      </c>
      <c r="B391">
        <f>Eingabe!D372</f>
        <v>0</v>
      </c>
      <c r="C391">
        <f t="array" ref="C391">MAX(IF($A$3:$A$14&lt;=B391,IF($A$3:$A$14&lt;&gt;"",$A$3:$A$14)))</f>
        <v>0</v>
      </c>
      <c r="D391">
        <f t="array" ref="D391">MIN(IF($A$3:$A$14&gt;=B391,IF($A$3:$A$14&lt;&gt;"",$A$3:$A$14)))</f>
        <v>0</v>
      </c>
      <c r="E391">
        <f>Eingabe!C372</f>
        <v>0</v>
      </c>
      <c r="F391">
        <f t="array" ref="F391">IF(E391=1,IF(ISERROR(MATCH(B391,$A$3:$A$14,0)),((B391-C391)*INDEX(C$3:C$14,MATCH(D391,$A$3:$A$14,0))+ABS(B391-D391)*INDEX(C$3:C$14,MATCH(C391,$A$3:$A$14,0)))/(D391-C391),INDEX(C$3:C$14,MATCH(B391,$A$3:$A$14,0))),IF(E391=2,IF(ISERROR(MATCH(B391,$A$3:$A$14,0)),((B391-C391)*INDEX(D$3:D$14,MATCH(D391,$A$3:$A$14,0))+ABS(B391-D391)*INDEX(D$3:D$14,MATCH(C391,$A$3:$A$14,0)))/(D391-C391),INDEX(D$3:D$14,MATCH(B391,$A$3:$A$14,0))),IF(E391=3,IF(ISERROR(MATCH(B391,$A$3:$A$14,0)),((B391-C391)*INDEX(E$3:E$14,MATCH(D391,$A$3:$A$14,0))+ABS(B391-D391)*INDEX(E$3:E$14,MATCH(C391,$A$3:$A$14,0)))/(D391-C391),INDEX(E$3:E$14,MATCH(B391,$A$3:$A$14,0))),IF(E391=4,IF(ISERROR(MATCH(B391,$A$3:$A$14,0)),((B391-C391)*INDEX(F$3:F$14,MATCH(D391,$A$3:$A$14,0))+ABS(B391-D391)*INDEX(F$3:F$14,MATCH(C391,$A$3:$A$14,0)))/(D391-C391),INDEX(F$3:F$14,MATCH(B391,$A$3:$A$14,0))),IF(E391=5,IF(ISERROR(MATCH(B391,$A$3:$A$14,0)),((B391-C391)*INDEX(G$3:G$14,MATCH(D391,$A$3:$A$14,0))+ABS(B391-D391)*INDEX(G$3:G$14,MATCH(C391,$A$3:$A$14,0)))/(D391-C391),INDEX(G$3:G$14,MATCH(B391,$A$3:$A$14,0))),IF(E391=6,IF(ISERROR(MATCH(B391,$A$3:$A$14,0)),((B391-C391)*INDEX(H$3:H$14,MATCH(D391,$A$3:$A$14,0))+ABS(B391-D391)*INDEX(H$3:H$14,MATCH(C391,$A$3:$A$14,0)))/(D391-C391),INDEX(H$3:H$14,MATCH(B391,$A$3:$A$14,0))),IF(E391=7,IF(ISERROR(MATCH(B391,$A$3:$A$14,0)),((B391-C391)*INDEX(I$3:I$14,MATCH(D391,$A$3:$A$14,0))+ABS(B391-D391)*INDEX(I$3:I$14,MATCH(C391,$A$3:$A$14,0)))/(D391-C391),INDEX(I$3:I$14,MATCH(B391,$A$3:$A$14,0))),IF(E391=8,IF(ISERROR(MATCH(B391,$A$3:$A$14,0)),((B391-C391)*INDEX(J$3:J$14,MATCH(D391,$A$3:$A$14,0))+ABS(B391-D391)*INDEX(J$3:J$14,MATCH(C391,$A$3:$A$14,0)))/(D391-C391),INDEX(J$3:J$14,MATCH(B391,$A$3:$A$14,0))),IF(E391=9,IF(ISERROR(MATCH(B391,$A$3:$A$14,0)),((B391-C391)*INDEX(K$3:K$14,MATCH(D391,$A$3:$A$14,0))+ABS(B391-D391)*INDEX(K$3:K$14,MATCH(C391,$A$3:$A$14,0)))/(D391-C391),INDEX(K$3:K$14,MATCH(B391,$A$3:$A$14,0))),IF(E391=0,IF(ISERROR(MATCH(B391,$A$3:$A$14,0)),((B391-C391)*INDEX(L$3:L$14,MATCH(D391,$A$3:$A$14,0))+ABS(B391-D391)*INDEX(L$3:L$14,MATCH(C391,$A$3:$A$14,0)))/(D391-C391),INDEX(L$3:L$14,MATCH(B391,$A$3:$A$14,0))),"Kondensatoen zwischen 0 und 9"))))))))))</f>
        <v>0</v>
      </c>
    </row>
    <row r="392" spans="1:6">
      <c r="A392" s="12">
        <v>373</v>
      </c>
      <c r="B392">
        <f>Eingabe!D373</f>
        <v>0</v>
      </c>
      <c r="C392">
        <f t="array" ref="C392">MAX(IF($A$3:$A$14&lt;=B392,IF($A$3:$A$14&lt;&gt;"",$A$3:$A$14)))</f>
        <v>0</v>
      </c>
      <c r="D392">
        <f t="array" ref="D392">MIN(IF($A$3:$A$14&gt;=B392,IF($A$3:$A$14&lt;&gt;"",$A$3:$A$14)))</f>
        <v>0</v>
      </c>
      <c r="E392">
        <f>Eingabe!C373</f>
        <v>0</v>
      </c>
      <c r="F392">
        <f t="array" ref="F392">IF(E392=1,IF(ISERROR(MATCH(B392,$A$3:$A$14,0)),((B392-C392)*INDEX(C$3:C$14,MATCH(D392,$A$3:$A$14,0))+ABS(B392-D392)*INDEX(C$3:C$14,MATCH(C392,$A$3:$A$14,0)))/(D392-C392),INDEX(C$3:C$14,MATCH(B392,$A$3:$A$14,0))),IF(E392=2,IF(ISERROR(MATCH(B392,$A$3:$A$14,0)),((B392-C392)*INDEX(D$3:D$14,MATCH(D392,$A$3:$A$14,0))+ABS(B392-D392)*INDEX(D$3:D$14,MATCH(C392,$A$3:$A$14,0)))/(D392-C392),INDEX(D$3:D$14,MATCH(B392,$A$3:$A$14,0))),IF(E392=3,IF(ISERROR(MATCH(B392,$A$3:$A$14,0)),((B392-C392)*INDEX(E$3:E$14,MATCH(D392,$A$3:$A$14,0))+ABS(B392-D392)*INDEX(E$3:E$14,MATCH(C392,$A$3:$A$14,0)))/(D392-C392),INDEX(E$3:E$14,MATCH(B392,$A$3:$A$14,0))),IF(E392=4,IF(ISERROR(MATCH(B392,$A$3:$A$14,0)),((B392-C392)*INDEX(F$3:F$14,MATCH(D392,$A$3:$A$14,0))+ABS(B392-D392)*INDEX(F$3:F$14,MATCH(C392,$A$3:$A$14,0)))/(D392-C392),INDEX(F$3:F$14,MATCH(B392,$A$3:$A$14,0))),IF(E392=5,IF(ISERROR(MATCH(B392,$A$3:$A$14,0)),((B392-C392)*INDEX(G$3:G$14,MATCH(D392,$A$3:$A$14,0))+ABS(B392-D392)*INDEX(G$3:G$14,MATCH(C392,$A$3:$A$14,0)))/(D392-C392),INDEX(G$3:G$14,MATCH(B392,$A$3:$A$14,0))),IF(E392=6,IF(ISERROR(MATCH(B392,$A$3:$A$14,0)),((B392-C392)*INDEX(H$3:H$14,MATCH(D392,$A$3:$A$14,0))+ABS(B392-D392)*INDEX(H$3:H$14,MATCH(C392,$A$3:$A$14,0)))/(D392-C392),INDEX(H$3:H$14,MATCH(B392,$A$3:$A$14,0))),IF(E392=7,IF(ISERROR(MATCH(B392,$A$3:$A$14,0)),((B392-C392)*INDEX(I$3:I$14,MATCH(D392,$A$3:$A$14,0))+ABS(B392-D392)*INDEX(I$3:I$14,MATCH(C392,$A$3:$A$14,0)))/(D392-C392),INDEX(I$3:I$14,MATCH(B392,$A$3:$A$14,0))),IF(E392=8,IF(ISERROR(MATCH(B392,$A$3:$A$14,0)),((B392-C392)*INDEX(J$3:J$14,MATCH(D392,$A$3:$A$14,0))+ABS(B392-D392)*INDEX(J$3:J$14,MATCH(C392,$A$3:$A$14,0)))/(D392-C392),INDEX(J$3:J$14,MATCH(B392,$A$3:$A$14,0))),IF(E392=9,IF(ISERROR(MATCH(B392,$A$3:$A$14,0)),((B392-C392)*INDEX(K$3:K$14,MATCH(D392,$A$3:$A$14,0))+ABS(B392-D392)*INDEX(K$3:K$14,MATCH(C392,$A$3:$A$14,0)))/(D392-C392),INDEX(K$3:K$14,MATCH(B392,$A$3:$A$14,0))),IF(E392=0,IF(ISERROR(MATCH(B392,$A$3:$A$14,0)),((B392-C392)*INDEX(L$3:L$14,MATCH(D392,$A$3:$A$14,0))+ABS(B392-D392)*INDEX(L$3:L$14,MATCH(C392,$A$3:$A$14,0)))/(D392-C392),INDEX(L$3:L$14,MATCH(B392,$A$3:$A$14,0))),"Kondensatoen zwischen 0 und 9"))))))))))</f>
        <v>0</v>
      </c>
    </row>
    <row r="393" spans="1:6">
      <c r="A393" s="12">
        <v>374</v>
      </c>
      <c r="B393">
        <f>Eingabe!D374</f>
        <v>0</v>
      </c>
      <c r="C393">
        <f t="array" ref="C393">MAX(IF($A$3:$A$14&lt;=B393,IF($A$3:$A$14&lt;&gt;"",$A$3:$A$14)))</f>
        <v>0</v>
      </c>
      <c r="D393">
        <f t="array" ref="D393">MIN(IF($A$3:$A$14&gt;=B393,IF($A$3:$A$14&lt;&gt;"",$A$3:$A$14)))</f>
        <v>0</v>
      </c>
      <c r="E393">
        <f>Eingabe!C374</f>
        <v>0</v>
      </c>
      <c r="F393">
        <f t="array" ref="F393">IF(E393=1,IF(ISERROR(MATCH(B393,$A$3:$A$14,0)),((B393-C393)*INDEX(C$3:C$14,MATCH(D393,$A$3:$A$14,0))+ABS(B393-D393)*INDEX(C$3:C$14,MATCH(C393,$A$3:$A$14,0)))/(D393-C393),INDEX(C$3:C$14,MATCH(B393,$A$3:$A$14,0))),IF(E393=2,IF(ISERROR(MATCH(B393,$A$3:$A$14,0)),((B393-C393)*INDEX(D$3:D$14,MATCH(D393,$A$3:$A$14,0))+ABS(B393-D393)*INDEX(D$3:D$14,MATCH(C393,$A$3:$A$14,0)))/(D393-C393),INDEX(D$3:D$14,MATCH(B393,$A$3:$A$14,0))),IF(E393=3,IF(ISERROR(MATCH(B393,$A$3:$A$14,0)),((B393-C393)*INDEX(E$3:E$14,MATCH(D393,$A$3:$A$14,0))+ABS(B393-D393)*INDEX(E$3:E$14,MATCH(C393,$A$3:$A$14,0)))/(D393-C393),INDEX(E$3:E$14,MATCH(B393,$A$3:$A$14,0))),IF(E393=4,IF(ISERROR(MATCH(B393,$A$3:$A$14,0)),((B393-C393)*INDEX(F$3:F$14,MATCH(D393,$A$3:$A$14,0))+ABS(B393-D393)*INDEX(F$3:F$14,MATCH(C393,$A$3:$A$14,0)))/(D393-C393),INDEX(F$3:F$14,MATCH(B393,$A$3:$A$14,0))),IF(E393=5,IF(ISERROR(MATCH(B393,$A$3:$A$14,0)),((B393-C393)*INDEX(G$3:G$14,MATCH(D393,$A$3:$A$14,0))+ABS(B393-D393)*INDEX(G$3:G$14,MATCH(C393,$A$3:$A$14,0)))/(D393-C393),INDEX(G$3:G$14,MATCH(B393,$A$3:$A$14,0))),IF(E393=6,IF(ISERROR(MATCH(B393,$A$3:$A$14,0)),((B393-C393)*INDEX(H$3:H$14,MATCH(D393,$A$3:$A$14,0))+ABS(B393-D393)*INDEX(H$3:H$14,MATCH(C393,$A$3:$A$14,0)))/(D393-C393),INDEX(H$3:H$14,MATCH(B393,$A$3:$A$14,0))),IF(E393=7,IF(ISERROR(MATCH(B393,$A$3:$A$14,0)),((B393-C393)*INDEX(I$3:I$14,MATCH(D393,$A$3:$A$14,0))+ABS(B393-D393)*INDEX(I$3:I$14,MATCH(C393,$A$3:$A$14,0)))/(D393-C393),INDEX(I$3:I$14,MATCH(B393,$A$3:$A$14,0))),IF(E393=8,IF(ISERROR(MATCH(B393,$A$3:$A$14,0)),((B393-C393)*INDEX(J$3:J$14,MATCH(D393,$A$3:$A$14,0))+ABS(B393-D393)*INDEX(J$3:J$14,MATCH(C393,$A$3:$A$14,0)))/(D393-C393),INDEX(J$3:J$14,MATCH(B393,$A$3:$A$14,0))),IF(E393=9,IF(ISERROR(MATCH(B393,$A$3:$A$14,0)),((B393-C393)*INDEX(K$3:K$14,MATCH(D393,$A$3:$A$14,0))+ABS(B393-D393)*INDEX(K$3:K$14,MATCH(C393,$A$3:$A$14,0)))/(D393-C393),INDEX(K$3:K$14,MATCH(B393,$A$3:$A$14,0))),IF(E393=0,IF(ISERROR(MATCH(B393,$A$3:$A$14,0)),((B393-C393)*INDEX(L$3:L$14,MATCH(D393,$A$3:$A$14,0))+ABS(B393-D393)*INDEX(L$3:L$14,MATCH(C393,$A$3:$A$14,0)))/(D393-C393),INDEX(L$3:L$14,MATCH(B393,$A$3:$A$14,0))),"Kondensatoen zwischen 0 und 9"))))))))))</f>
        <v>0</v>
      </c>
    </row>
    <row r="394" spans="1:6">
      <c r="A394" s="12">
        <v>375</v>
      </c>
      <c r="B394">
        <f>Eingabe!D375</f>
        <v>0</v>
      </c>
      <c r="C394">
        <f t="array" ref="C394">MAX(IF($A$3:$A$14&lt;=B394,IF($A$3:$A$14&lt;&gt;"",$A$3:$A$14)))</f>
        <v>0</v>
      </c>
      <c r="D394">
        <f t="array" ref="D394">MIN(IF($A$3:$A$14&gt;=B394,IF($A$3:$A$14&lt;&gt;"",$A$3:$A$14)))</f>
        <v>0</v>
      </c>
      <c r="E394">
        <f>Eingabe!C375</f>
        <v>0</v>
      </c>
      <c r="F394">
        <f t="array" ref="F394">IF(E394=1,IF(ISERROR(MATCH(B394,$A$3:$A$14,0)),((B394-C394)*INDEX(C$3:C$14,MATCH(D394,$A$3:$A$14,0))+ABS(B394-D394)*INDEX(C$3:C$14,MATCH(C394,$A$3:$A$14,0)))/(D394-C394),INDEX(C$3:C$14,MATCH(B394,$A$3:$A$14,0))),IF(E394=2,IF(ISERROR(MATCH(B394,$A$3:$A$14,0)),((B394-C394)*INDEX(D$3:D$14,MATCH(D394,$A$3:$A$14,0))+ABS(B394-D394)*INDEX(D$3:D$14,MATCH(C394,$A$3:$A$14,0)))/(D394-C394),INDEX(D$3:D$14,MATCH(B394,$A$3:$A$14,0))),IF(E394=3,IF(ISERROR(MATCH(B394,$A$3:$A$14,0)),((B394-C394)*INDEX(E$3:E$14,MATCH(D394,$A$3:$A$14,0))+ABS(B394-D394)*INDEX(E$3:E$14,MATCH(C394,$A$3:$A$14,0)))/(D394-C394),INDEX(E$3:E$14,MATCH(B394,$A$3:$A$14,0))),IF(E394=4,IF(ISERROR(MATCH(B394,$A$3:$A$14,0)),((B394-C394)*INDEX(F$3:F$14,MATCH(D394,$A$3:$A$14,0))+ABS(B394-D394)*INDEX(F$3:F$14,MATCH(C394,$A$3:$A$14,0)))/(D394-C394),INDEX(F$3:F$14,MATCH(B394,$A$3:$A$14,0))),IF(E394=5,IF(ISERROR(MATCH(B394,$A$3:$A$14,0)),((B394-C394)*INDEX(G$3:G$14,MATCH(D394,$A$3:$A$14,0))+ABS(B394-D394)*INDEX(G$3:G$14,MATCH(C394,$A$3:$A$14,0)))/(D394-C394),INDEX(G$3:G$14,MATCH(B394,$A$3:$A$14,0))),IF(E394=6,IF(ISERROR(MATCH(B394,$A$3:$A$14,0)),((B394-C394)*INDEX(H$3:H$14,MATCH(D394,$A$3:$A$14,0))+ABS(B394-D394)*INDEX(H$3:H$14,MATCH(C394,$A$3:$A$14,0)))/(D394-C394),INDEX(H$3:H$14,MATCH(B394,$A$3:$A$14,0))),IF(E394=7,IF(ISERROR(MATCH(B394,$A$3:$A$14,0)),((B394-C394)*INDEX(I$3:I$14,MATCH(D394,$A$3:$A$14,0))+ABS(B394-D394)*INDEX(I$3:I$14,MATCH(C394,$A$3:$A$14,0)))/(D394-C394),INDEX(I$3:I$14,MATCH(B394,$A$3:$A$14,0))),IF(E394=8,IF(ISERROR(MATCH(B394,$A$3:$A$14,0)),((B394-C394)*INDEX(J$3:J$14,MATCH(D394,$A$3:$A$14,0))+ABS(B394-D394)*INDEX(J$3:J$14,MATCH(C394,$A$3:$A$14,0)))/(D394-C394),INDEX(J$3:J$14,MATCH(B394,$A$3:$A$14,0))),IF(E394=9,IF(ISERROR(MATCH(B394,$A$3:$A$14,0)),((B394-C394)*INDEX(K$3:K$14,MATCH(D394,$A$3:$A$14,0))+ABS(B394-D394)*INDEX(K$3:K$14,MATCH(C394,$A$3:$A$14,0)))/(D394-C394),INDEX(K$3:K$14,MATCH(B394,$A$3:$A$14,0))),IF(E394=0,IF(ISERROR(MATCH(B394,$A$3:$A$14,0)),((B394-C394)*INDEX(L$3:L$14,MATCH(D394,$A$3:$A$14,0))+ABS(B394-D394)*INDEX(L$3:L$14,MATCH(C394,$A$3:$A$14,0)))/(D394-C394),INDEX(L$3:L$14,MATCH(B394,$A$3:$A$14,0))),"Kondensatoen zwischen 0 und 9"))))))))))</f>
        <v>0</v>
      </c>
    </row>
    <row r="395" spans="1:6">
      <c r="A395" s="12">
        <v>376</v>
      </c>
      <c r="B395">
        <f>Eingabe!D376</f>
        <v>0</v>
      </c>
      <c r="C395">
        <f t="array" ref="C395">MAX(IF($A$3:$A$14&lt;=B395,IF($A$3:$A$14&lt;&gt;"",$A$3:$A$14)))</f>
        <v>0</v>
      </c>
      <c r="D395">
        <f t="array" ref="D395">MIN(IF($A$3:$A$14&gt;=B395,IF($A$3:$A$14&lt;&gt;"",$A$3:$A$14)))</f>
        <v>0</v>
      </c>
      <c r="E395">
        <f>Eingabe!C376</f>
        <v>0</v>
      </c>
      <c r="F395">
        <f t="array" ref="F395">IF(E395=1,IF(ISERROR(MATCH(B395,$A$3:$A$14,0)),((B395-C395)*INDEX(C$3:C$14,MATCH(D395,$A$3:$A$14,0))+ABS(B395-D395)*INDEX(C$3:C$14,MATCH(C395,$A$3:$A$14,0)))/(D395-C395),INDEX(C$3:C$14,MATCH(B395,$A$3:$A$14,0))),IF(E395=2,IF(ISERROR(MATCH(B395,$A$3:$A$14,0)),((B395-C395)*INDEX(D$3:D$14,MATCH(D395,$A$3:$A$14,0))+ABS(B395-D395)*INDEX(D$3:D$14,MATCH(C395,$A$3:$A$14,0)))/(D395-C395),INDEX(D$3:D$14,MATCH(B395,$A$3:$A$14,0))),IF(E395=3,IF(ISERROR(MATCH(B395,$A$3:$A$14,0)),((B395-C395)*INDEX(E$3:E$14,MATCH(D395,$A$3:$A$14,0))+ABS(B395-D395)*INDEX(E$3:E$14,MATCH(C395,$A$3:$A$14,0)))/(D395-C395),INDEX(E$3:E$14,MATCH(B395,$A$3:$A$14,0))),IF(E395=4,IF(ISERROR(MATCH(B395,$A$3:$A$14,0)),((B395-C395)*INDEX(F$3:F$14,MATCH(D395,$A$3:$A$14,0))+ABS(B395-D395)*INDEX(F$3:F$14,MATCH(C395,$A$3:$A$14,0)))/(D395-C395),INDEX(F$3:F$14,MATCH(B395,$A$3:$A$14,0))),IF(E395=5,IF(ISERROR(MATCH(B395,$A$3:$A$14,0)),((B395-C395)*INDEX(G$3:G$14,MATCH(D395,$A$3:$A$14,0))+ABS(B395-D395)*INDEX(G$3:G$14,MATCH(C395,$A$3:$A$14,0)))/(D395-C395),INDEX(G$3:G$14,MATCH(B395,$A$3:$A$14,0))),IF(E395=6,IF(ISERROR(MATCH(B395,$A$3:$A$14,0)),((B395-C395)*INDEX(H$3:H$14,MATCH(D395,$A$3:$A$14,0))+ABS(B395-D395)*INDEX(H$3:H$14,MATCH(C395,$A$3:$A$14,0)))/(D395-C395),INDEX(H$3:H$14,MATCH(B395,$A$3:$A$14,0))),IF(E395=7,IF(ISERROR(MATCH(B395,$A$3:$A$14,0)),((B395-C395)*INDEX(I$3:I$14,MATCH(D395,$A$3:$A$14,0))+ABS(B395-D395)*INDEX(I$3:I$14,MATCH(C395,$A$3:$A$14,0)))/(D395-C395),INDEX(I$3:I$14,MATCH(B395,$A$3:$A$14,0))),IF(E395=8,IF(ISERROR(MATCH(B395,$A$3:$A$14,0)),((B395-C395)*INDEX(J$3:J$14,MATCH(D395,$A$3:$A$14,0))+ABS(B395-D395)*INDEX(J$3:J$14,MATCH(C395,$A$3:$A$14,0)))/(D395-C395),INDEX(J$3:J$14,MATCH(B395,$A$3:$A$14,0))),IF(E395=9,IF(ISERROR(MATCH(B395,$A$3:$A$14,0)),((B395-C395)*INDEX(K$3:K$14,MATCH(D395,$A$3:$A$14,0))+ABS(B395-D395)*INDEX(K$3:K$14,MATCH(C395,$A$3:$A$14,0)))/(D395-C395),INDEX(K$3:K$14,MATCH(B395,$A$3:$A$14,0))),IF(E395=0,IF(ISERROR(MATCH(B395,$A$3:$A$14,0)),((B395-C395)*INDEX(L$3:L$14,MATCH(D395,$A$3:$A$14,0))+ABS(B395-D395)*INDEX(L$3:L$14,MATCH(C395,$A$3:$A$14,0)))/(D395-C395),INDEX(L$3:L$14,MATCH(B395,$A$3:$A$14,0))),"Kondensatoen zwischen 0 und 9"))))))))))</f>
        <v>0</v>
      </c>
    </row>
    <row r="396" spans="1:6">
      <c r="A396" s="12">
        <v>377</v>
      </c>
      <c r="B396">
        <f>Eingabe!D377</f>
        <v>0</v>
      </c>
      <c r="C396">
        <f t="array" ref="C396">MAX(IF($A$3:$A$14&lt;=B396,IF($A$3:$A$14&lt;&gt;"",$A$3:$A$14)))</f>
        <v>0</v>
      </c>
      <c r="D396">
        <f t="array" ref="D396">MIN(IF($A$3:$A$14&gt;=B396,IF($A$3:$A$14&lt;&gt;"",$A$3:$A$14)))</f>
        <v>0</v>
      </c>
      <c r="E396">
        <f>Eingabe!C377</f>
        <v>0</v>
      </c>
      <c r="F396">
        <f t="array" ref="F396">IF(E396=1,IF(ISERROR(MATCH(B396,$A$3:$A$14,0)),((B396-C396)*INDEX(C$3:C$14,MATCH(D396,$A$3:$A$14,0))+ABS(B396-D396)*INDEX(C$3:C$14,MATCH(C396,$A$3:$A$14,0)))/(D396-C396),INDEX(C$3:C$14,MATCH(B396,$A$3:$A$14,0))),IF(E396=2,IF(ISERROR(MATCH(B396,$A$3:$A$14,0)),((B396-C396)*INDEX(D$3:D$14,MATCH(D396,$A$3:$A$14,0))+ABS(B396-D396)*INDEX(D$3:D$14,MATCH(C396,$A$3:$A$14,0)))/(D396-C396),INDEX(D$3:D$14,MATCH(B396,$A$3:$A$14,0))),IF(E396=3,IF(ISERROR(MATCH(B396,$A$3:$A$14,0)),((B396-C396)*INDEX(E$3:E$14,MATCH(D396,$A$3:$A$14,0))+ABS(B396-D396)*INDEX(E$3:E$14,MATCH(C396,$A$3:$A$14,0)))/(D396-C396),INDEX(E$3:E$14,MATCH(B396,$A$3:$A$14,0))),IF(E396=4,IF(ISERROR(MATCH(B396,$A$3:$A$14,0)),((B396-C396)*INDEX(F$3:F$14,MATCH(D396,$A$3:$A$14,0))+ABS(B396-D396)*INDEX(F$3:F$14,MATCH(C396,$A$3:$A$14,0)))/(D396-C396),INDEX(F$3:F$14,MATCH(B396,$A$3:$A$14,0))),IF(E396=5,IF(ISERROR(MATCH(B396,$A$3:$A$14,0)),((B396-C396)*INDEX(G$3:G$14,MATCH(D396,$A$3:$A$14,0))+ABS(B396-D396)*INDEX(G$3:G$14,MATCH(C396,$A$3:$A$14,0)))/(D396-C396),INDEX(G$3:G$14,MATCH(B396,$A$3:$A$14,0))),IF(E396=6,IF(ISERROR(MATCH(B396,$A$3:$A$14,0)),((B396-C396)*INDEX(H$3:H$14,MATCH(D396,$A$3:$A$14,0))+ABS(B396-D396)*INDEX(H$3:H$14,MATCH(C396,$A$3:$A$14,0)))/(D396-C396),INDEX(H$3:H$14,MATCH(B396,$A$3:$A$14,0))),IF(E396=7,IF(ISERROR(MATCH(B396,$A$3:$A$14,0)),((B396-C396)*INDEX(I$3:I$14,MATCH(D396,$A$3:$A$14,0))+ABS(B396-D396)*INDEX(I$3:I$14,MATCH(C396,$A$3:$A$14,0)))/(D396-C396),INDEX(I$3:I$14,MATCH(B396,$A$3:$A$14,0))),IF(E396=8,IF(ISERROR(MATCH(B396,$A$3:$A$14,0)),((B396-C396)*INDEX(J$3:J$14,MATCH(D396,$A$3:$A$14,0))+ABS(B396-D396)*INDEX(J$3:J$14,MATCH(C396,$A$3:$A$14,0)))/(D396-C396),INDEX(J$3:J$14,MATCH(B396,$A$3:$A$14,0))),IF(E396=9,IF(ISERROR(MATCH(B396,$A$3:$A$14,0)),((B396-C396)*INDEX(K$3:K$14,MATCH(D396,$A$3:$A$14,0))+ABS(B396-D396)*INDEX(K$3:K$14,MATCH(C396,$A$3:$A$14,0)))/(D396-C396),INDEX(K$3:K$14,MATCH(B396,$A$3:$A$14,0))),IF(E396=0,IF(ISERROR(MATCH(B396,$A$3:$A$14,0)),((B396-C396)*INDEX(L$3:L$14,MATCH(D396,$A$3:$A$14,0))+ABS(B396-D396)*INDEX(L$3:L$14,MATCH(C396,$A$3:$A$14,0)))/(D396-C396),INDEX(L$3:L$14,MATCH(B396,$A$3:$A$14,0))),"Kondensatoen zwischen 0 und 9"))))))))))</f>
        <v>0</v>
      </c>
    </row>
    <row r="397" spans="1:6">
      <c r="A397" s="12">
        <v>378</v>
      </c>
      <c r="B397">
        <f>Eingabe!D378</f>
        <v>0</v>
      </c>
      <c r="C397">
        <f t="array" ref="C397">MAX(IF($A$3:$A$14&lt;=B397,IF($A$3:$A$14&lt;&gt;"",$A$3:$A$14)))</f>
        <v>0</v>
      </c>
      <c r="D397">
        <f t="array" ref="D397">MIN(IF($A$3:$A$14&gt;=B397,IF($A$3:$A$14&lt;&gt;"",$A$3:$A$14)))</f>
        <v>0</v>
      </c>
      <c r="E397">
        <f>Eingabe!C378</f>
        <v>0</v>
      </c>
      <c r="F397">
        <f t="array" ref="F397">IF(E397=1,IF(ISERROR(MATCH(B397,$A$3:$A$14,0)),((B397-C397)*INDEX(C$3:C$14,MATCH(D397,$A$3:$A$14,0))+ABS(B397-D397)*INDEX(C$3:C$14,MATCH(C397,$A$3:$A$14,0)))/(D397-C397),INDEX(C$3:C$14,MATCH(B397,$A$3:$A$14,0))),IF(E397=2,IF(ISERROR(MATCH(B397,$A$3:$A$14,0)),((B397-C397)*INDEX(D$3:D$14,MATCH(D397,$A$3:$A$14,0))+ABS(B397-D397)*INDEX(D$3:D$14,MATCH(C397,$A$3:$A$14,0)))/(D397-C397),INDEX(D$3:D$14,MATCH(B397,$A$3:$A$14,0))),IF(E397=3,IF(ISERROR(MATCH(B397,$A$3:$A$14,0)),((B397-C397)*INDEX(E$3:E$14,MATCH(D397,$A$3:$A$14,0))+ABS(B397-D397)*INDEX(E$3:E$14,MATCH(C397,$A$3:$A$14,0)))/(D397-C397),INDEX(E$3:E$14,MATCH(B397,$A$3:$A$14,0))),IF(E397=4,IF(ISERROR(MATCH(B397,$A$3:$A$14,0)),((B397-C397)*INDEX(F$3:F$14,MATCH(D397,$A$3:$A$14,0))+ABS(B397-D397)*INDEX(F$3:F$14,MATCH(C397,$A$3:$A$14,0)))/(D397-C397),INDEX(F$3:F$14,MATCH(B397,$A$3:$A$14,0))),IF(E397=5,IF(ISERROR(MATCH(B397,$A$3:$A$14,0)),((B397-C397)*INDEX(G$3:G$14,MATCH(D397,$A$3:$A$14,0))+ABS(B397-D397)*INDEX(G$3:G$14,MATCH(C397,$A$3:$A$14,0)))/(D397-C397),INDEX(G$3:G$14,MATCH(B397,$A$3:$A$14,0))),IF(E397=6,IF(ISERROR(MATCH(B397,$A$3:$A$14,0)),((B397-C397)*INDEX(H$3:H$14,MATCH(D397,$A$3:$A$14,0))+ABS(B397-D397)*INDEX(H$3:H$14,MATCH(C397,$A$3:$A$14,0)))/(D397-C397),INDEX(H$3:H$14,MATCH(B397,$A$3:$A$14,0))),IF(E397=7,IF(ISERROR(MATCH(B397,$A$3:$A$14,0)),((B397-C397)*INDEX(I$3:I$14,MATCH(D397,$A$3:$A$14,0))+ABS(B397-D397)*INDEX(I$3:I$14,MATCH(C397,$A$3:$A$14,0)))/(D397-C397),INDEX(I$3:I$14,MATCH(B397,$A$3:$A$14,0))),IF(E397=8,IF(ISERROR(MATCH(B397,$A$3:$A$14,0)),((B397-C397)*INDEX(J$3:J$14,MATCH(D397,$A$3:$A$14,0))+ABS(B397-D397)*INDEX(J$3:J$14,MATCH(C397,$A$3:$A$14,0)))/(D397-C397),INDEX(J$3:J$14,MATCH(B397,$A$3:$A$14,0))),IF(E397=9,IF(ISERROR(MATCH(B397,$A$3:$A$14,0)),((B397-C397)*INDEX(K$3:K$14,MATCH(D397,$A$3:$A$14,0))+ABS(B397-D397)*INDEX(K$3:K$14,MATCH(C397,$A$3:$A$14,0)))/(D397-C397),INDEX(K$3:K$14,MATCH(B397,$A$3:$A$14,0))),IF(E397=0,IF(ISERROR(MATCH(B397,$A$3:$A$14,0)),((B397-C397)*INDEX(L$3:L$14,MATCH(D397,$A$3:$A$14,0))+ABS(B397-D397)*INDEX(L$3:L$14,MATCH(C397,$A$3:$A$14,0)))/(D397-C397),INDEX(L$3:L$14,MATCH(B397,$A$3:$A$14,0))),"Kondensatoen zwischen 0 und 9"))))))))))</f>
        <v>0</v>
      </c>
    </row>
    <row r="398" spans="1:6">
      <c r="A398" s="12">
        <v>379</v>
      </c>
      <c r="B398">
        <f>Eingabe!D379</f>
        <v>0</v>
      </c>
      <c r="C398">
        <f t="array" ref="C398">MAX(IF($A$3:$A$14&lt;=B398,IF($A$3:$A$14&lt;&gt;"",$A$3:$A$14)))</f>
        <v>0</v>
      </c>
      <c r="D398">
        <f t="array" ref="D398">MIN(IF($A$3:$A$14&gt;=B398,IF($A$3:$A$14&lt;&gt;"",$A$3:$A$14)))</f>
        <v>0</v>
      </c>
      <c r="E398">
        <f>Eingabe!C379</f>
        <v>0</v>
      </c>
      <c r="F398">
        <f t="array" ref="F398">IF(E398=1,IF(ISERROR(MATCH(B398,$A$3:$A$14,0)),((B398-C398)*INDEX(C$3:C$14,MATCH(D398,$A$3:$A$14,0))+ABS(B398-D398)*INDEX(C$3:C$14,MATCH(C398,$A$3:$A$14,0)))/(D398-C398),INDEX(C$3:C$14,MATCH(B398,$A$3:$A$14,0))),IF(E398=2,IF(ISERROR(MATCH(B398,$A$3:$A$14,0)),((B398-C398)*INDEX(D$3:D$14,MATCH(D398,$A$3:$A$14,0))+ABS(B398-D398)*INDEX(D$3:D$14,MATCH(C398,$A$3:$A$14,0)))/(D398-C398),INDEX(D$3:D$14,MATCH(B398,$A$3:$A$14,0))),IF(E398=3,IF(ISERROR(MATCH(B398,$A$3:$A$14,0)),((B398-C398)*INDEX(E$3:E$14,MATCH(D398,$A$3:$A$14,0))+ABS(B398-D398)*INDEX(E$3:E$14,MATCH(C398,$A$3:$A$14,0)))/(D398-C398),INDEX(E$3:E$14,MATCH(B398,$A$3:$A$14,0))),IF(E398=4,IF(ISERROR(MATCH(B398,$A$3:$A$14,0)),((B398-C398)*INDEX(F$3:F$14,MATCH(D398,$A$3:$A$14,0))+ABS(B398-D398)*INDEX(F$3:F$14,MATCH(C398,$A$3:$A$14,0)))/(D398-C398),INDEX(F$3:F$14,MATCH(B398,$A$3:$A$14,0))),IF(E398=5,IF(ISERROR(MATCH(B398,$A$3:$A$14,0)),((B398-C398)*INDEX(G$3:G$14,MATCH(D398,$A$3:$A$14,0))+ABS(B398-D398)*INDEX(G$3:G$14,MATCH(C398,$A$3:$A$14,0)))/(D398-C398),INDEX(G$3:G$14,MATCH(B398,$A$3:$A$14,0))),IF(E398=6,IF(ISERROR(MATCH(B398,$A$3:$A$14,0)),((B398-C398)*INDEX(H$3:H$14,MATCH(D398,$A$3:$A$14,0))+ABS(B398-D398)*INDEX(H$3:H$14,MATCH(C398,$A$3:$A$14,0)))/(D398-C398),INDEX(H$3:H$14,MATCH(B398,$A$3:$A$14,0))),IF(E398=7,IF(ISERROR(MATCH(B398,$A$3:$A$14,0)),((B398-C398)*INDEX(I$3:I$14,MATCH(D398,$A$3:$A$14,0))+ABS(B398-D398)*INDEX(I$3:I$14,MATCH(C398,$A$3:$A$14,0)))/(D398-C398),INDEX(I$3:I$14,MATCH(B398,$A$3:$A$14,0))),IF(E398=8,IF(ISERROR(MATCH(B398,$A$3:$A$14,0)),((B398-C398)*INDEX(J$3:J$14,MATCH(D398,$A$3:$A$14,0))+ABS(B398-D398)*INDEX(J$3:J$14,MATCH(C398,$A$3:$A$14,0)))/(D398-C398),INDEX(J$3:J$14,MATCH(B398,$A$3:$A$14,0))),IF(E398=9,IF(ISERROR(MATCH(B398,$A$3:$A$14,0)),((B398-C398)*INDEX(K$3:K$14,MATCH(D398,$A$3:$A$14,0))+ABS(B398-D398)*INDEX(K$3:K$14,MATCH(C398,$A$3:$A$14,0)))/(D398-C398),INDEX(K$3:K$14,MATCH(B398,$A$3:$A$14,0))),IF(E398=0,IF(ISERROR(MATCH(B398,$A$3:$A$14,0)),((B398-C398)*INDEX(L$3:L$14,MATCH(D398,$A$3:$A$14,0))+ABS(B398-D398)*INDEX(L$3:L$14,MATCH(C398,$A$3:$A$14,0)))/(D398-C398),INDEX(L$3:L$14,MATCH(B398,$A$3:$A$14,0))),"Kondensatoen zwischen 0 und 9"))))))))))</f>
        <v>0</v>
      </c>
    </row>
    <row r="399" spans="1:6">
      <c r="A399" s="12">
        <v>380</v>
      </c>
      <c r="B399">
        <f>Eingabe!D380</f>
        <v>0</v>
      </c>
      <c r="C399">
        <f t="array" ref="C399">MAX(IF($A$3:$A$14&lt;=B399,IF($A$3:$A$14&lt;&gt;"",$A$3:$A$14)))</f>
        <v>0</v>
      </c>
      <c r="D399">
        <f t="array" ref="D399">MIN(IF($A$3:$A$14&gt;=B399,IF($A$3:$A$14&lt;&gt;"",$A$3:$A$14)))</f>
        <v>0</v>
      </c>
      <c r="E399">
        <f>Eingabe!C380</f>
        <v>0</v>
      </c>
      <c r="F399">
        <f t="array" ref="F399">IF(E399=1,IF(ISERROR(MATCH(B399,$A$3:$A$14,0)),((B399-C399)*INDEX(C$3:C$14,MATCH(D399,$A$3:$A$14,0))+ABS(B399-D399)*INDEX(C$3:C$14,MATCH(C399,$A$3:$A$14,0)))/(D399-C399),INDEX(C$3:C$14,MATCH(B399,$A$3:$A$14,0))),IF(E399=2,IF(ISERROR(MATCH(B399,$A$3:$A$14,0)),((B399-C399)*INDEX(D$3:D$14,MATCH(D399,$A$3:$A$14,0))+ABS(B399-D399)*INDEX(D$3:D$14,MATCH(C399,$A$3:$A$14,0)))/(D399-C399),INDEX(D$3:D$14,MATCH(B399,$A$3:$A$14,0))),IF(E399=3,IF(ISERROR(MATCH(B399,$A$3:$A$14,0)),((B399-C399)*INDEX(E$3:E$14,MATCH(D399,$A$3:$A$14,0))+ABS(B399-D399)*INDEX(E$3:E$14,MATCH(C399,$A$3:$A$14,0)))/(D399-C399),INDEX(E$3:E$14,MATCH(B399,$A$3:$A$14,0))),IF(E399=4,IF(ISERROR(MATCH(B399,$A$3:$A$14,0)),((B399-C399)*INDEX(F$3:F$14,MATCH(D399,$A$3:$A$14,0))+ABS(B399-D399)*INDEX(F$3:F$14,MATCH(C399,$A$3:$A$14,0)))/(D399-C399),INDEX(F$3:F$14,MATCH(B399,$A$3:$A$14,0))),IF(E399=5,IF(ISERROR(MATCH(B399,$A$3:$A$14,0)),((B399-C399)*INDEX(G$3:G$14,MATCH(D399,$A$3:$A$14,0))+ABS(B399-D399)*INDEX(G$3:G$14,MATCH(C399,$A$3:$A$14,0)))/(D399-C399),INDEX(G$3:G$14,MATCH(B399,$A$3:$A$14,0))),IF(E399=6,IF(ISERROR(MATCH(B399,$A$3:$A$14,0)),((B399-C399)*INDEX(H$3:H$14,MATCH(D399,$A$3:$A$14,0))+ABS(B399-D399)*INDEX(H$3:H$14,MATCH(C399,$A$3:$A$14,0)))/(D399-C399),INDEX(H$3:H$14,MATCH(B399,$A$3:$A$14,0))),IF(E399=7,IF(ISERROR(MATCH(B399,$A$3:$A$14,0)),((B399-C399)*INDEX(I$3:I$14,MATCH(D399,$A$3:$A$14,0))+ABS(B399-D399)*INDEX(I$3:I$14,MATCH(C399,$A$3:$A$14,0)))/(D399-C399),INDEX(I$3:I$14,MATCH(B399,$A$3:$A$14,0))),IF(E399=8,IF(ISERROR(MATCH(B399,$A$3:$A$14,0)),((B399-C399)*INDEX(J$3:J$14,MATCH(D399,$A$3:$A$14,0))+ABS(B399-D399)*INDEX(J$3:J$14,MATCH(C399,$A$3:$A$14,0)))/(D399-C399),INDEX(J$3:J$14,MATCH(B399,$A$3:$A$14,0))),IF(E399=9,IF(ISERROR(MATCH(B399,$A$3:$A$14,0)),((B399-C399)*INDEX(K$3:K$14,MATCH(D399,$A$3:$A$14,0))+ABS(B399-D399)*INDEX(K$3:K$14,MATCH(C399,$A$3:$A$14,0)))/(D399-C399),INDEX(K$3:K$14,MATCH(B399,$A$3:$A$14,0))),IF(E399=0,IF(ISERROR(MATCH(B399,$A$3:$A$14,0)),((B399-C399)*INDEX(L$3:L$14,MATCH(D399,$A$3:$A$14,0))+ABS(B399-D399)*INDEX(L$3:L$14,MATCH(C399,$A$3:$A$14,0)))/(D399-C399),INDEX(L$3:L$14,MATCH(B399,$A$3:$A$14,0))),"Kondensatoen zwischen 0 und 9"))))))))))</f>
        <v>0</v>
      </c>
    </row>
    <row r="400" spans="1:6">
      <c r="A400" s="12">
        <v>381</v>
      </c>
      <c r="B400">
        <f>Eingabe!D381</f>
        <v>0</v>
      </c>
      <c r="C400">
        <f t="array" ref="C400">MAX(IF($A$3:$A$14&lt;=B400,IF($A$3:$A$14&lt;&gt;"",$A$3:$A$14)))</f>
        <v>0</v>
      </c>
      <c r="D400">
        <f t="array" ref="D400">MIN(IF($A$3:$A$14&gt;=B400,IF($A$3:$A$14&lt;&gt;"",$A$3:$A$14)))</f>
        <v>0</v>
      </c>
      <c r="E400">
        <f>Eingabe!C381</f>
        <v>0</v>
      </c>
      <c r="F400">
        <f t="array" ref="F400">IF(E400=1,IF(ISERROR(MATCH(B400,$A$3:$A$14,0)),((B400-C400)*INDEX(C$3:C$14,MATCH(D400,$A$3:$A$14,0))+ABS(B400-D400)*INDEX(C$3:C$14,MATCH(C400,$A$3:$A$14,0)))/(D400-C400),INDEX(C$3:C$14,MATCH(B400,$A$3:$A$14,0))),IF(E400=2,IF(ISERROR(MATCH(B400,$A$3:$A$14,0)),((B400-C400)*INDEX(D$3:D$14,MATCH(D400,$A$3:$A$14,0))+ABS(B400-D400)*INDEX(D$3:D$14,MATCH(C400,$A$3:$A$14,0)))/(D400-C400),INDEX(D$3:D$14,MATCH(B400,$A$3:$A$14,0))),IF(E400=3,IF(ISERROR(MATCH(B400,$A$3:$A$14,0)),((B400-C400)*INDEX(E$3:E$14,MATCH(D400,$A$3:$A$14,0))+ABS(B400-D400)*INDEX(E$3:E$14,MATCH(C400,$A$3:$A$14,0)))/(D400-C400),INDEX(E$3:E$14,MATCH(B400,$A$3:$A$14,0))),IF(E400=4,IF(ISERROR(MATCH(B400,$A$3:$A$14,0)),((B400-C400)*INDEX(F$3:F$14,MATCH(D400,$A$3:$A$14,0))+ABS(B400-D400)*INDEX(F$3:F$14,MATCH(C400,$A$3:$A$14,0)))/(D400-C400),INDEX(F$3:F$14,MATCH(B400,$A$3:$A$14,0))),IF(E400=5,IF(ISERROR(MATCH(B400,$A$3:$A$14,0)),((B400-C400)*INDEX(G$3:G$14,MATCH(D400,$A$3:$A$14,0))+ABS(B400-D400)*INDEX(G$3:G$14,MATCH(C400,$A$3:$A$14,0)))/(D400-C400),INDEX(G$3:G$14,MATCH(B400,$A$3:$A$14,0))),IF(E400=6,IF(ISERROR(MATCH(B400,$A$3:$A$14,0)),((B400-C400)*INDEX(H$3:H$14,MATCH(D400,$A$3:$A$14,0))+ABS(B400-D400)*INDEX(H$3:H$14,MATCH(C400,$A$3:$A$14,0)))/(D400-C400),INDEX(H$3:H$14,MATCH(B400,$A$3:$A$14,0))),IF(E400=7,IF(ISERROR(MATCH(B400,$A$3:$A$14,0)),((B400-C400)*INDEX(I$3:I$14,MATCH(D400,$A$3:$A$14,0))+ABS(B400-D400)*INDEX(I$3:I$14,MATCH(C400,$A$3:$A$14,0)))/(D400-C400),INDEX(I$3:I$14,MATCH(B400,$A$3:$A$14,0))),IF(E400=8,IF(ISERROR(MATCH(B400,$A$3:$A$14,0)),((B400-C400)*INDEX(J$3:J$14,MATCH(D400,$A$3:$A$14,0))+ABS(B400-D400)*INDEX(J$3:J$14,MATCH(C400,$A$3:$A$14,0)))/(D400-C400),INDEX(J$3:J$14,MATCH(B400,$A$3:$A$14,0))),IF(E400=9,IF(ISERROR(MATCH(B400,$A$3:$A$14,0)),((B400-C400)*INDEX(K$3:K$14,MATCH(D400,$A$3:$A$14,0))+ABS(B400-D400)*INDEX(K$3:K$14,MATCH(C400,$A$3:$A$14,0)))/(D400-C400),INDEX(K$3:K$14,MATCH(B400,$A$3:$A$14,0))),IF(E400=0,IF(ISERROR(MATCH(B400,$A$3:$A$14,0)),((B400-C400)*INDEX(L$3:L$14,MATCH(D400,$A$3:$A$14,0))+ABS(B400-D400)*INDEX(L$3:L$14,MATCH(C400,$A$3:$A$14,0)))/(D400-C400),INDEX(L$3:L$14,MATCH(B400,$A$3:$A$14,0))),"Kondensatoen zwischen 0 und 9"))))))))))</f>
        <v>0</v>
      </c>
    </row>
    <row r="401" spans="1:6">
      <c r="A401" s="12">
        <v>382</v>
      </c>
      <c r="B401">
        <f>Eingabe!D382</f>
        <v>0</v>
      </c>
      <c r="C401">
        <f t="array" ref="C401">MAX(IF($A$3:$A$14&lt;=B401,IF($A$3:$A$14&lt;&gt;"",$A$3:$A$14)))</f>
        <v>0</v>
      </c>
      <c r="D401">
        <f t="array" ref="D401">MIN(IF($A$3:$A$14&gt;=B401,IF($A$3:$A$14&lt;&gt;"",$A$3:$A$14)))</f>
        <v>0</v>
      </c>
      <c r="E401">
        <f>Eingabe!C382</f>
        <v>0</v>
      </c>
      <c r="F401">
        <f t="array" ref="F401">IF(E401=1,IF(ISERROR(MATCH(B401,$A$3:$A$14,0)),((B401-C401)*INDEX(C$3:C$14,MATCH(D401,$A$3:$A$14,0))+ABS(B401-D401)*INDEX(C$3:C$14,MATCH(C401,$A$3:$A$14,0)))/(D401-C401),INDEX(C$3:C$14,MATCH(B401,$A$3:$A$14,0))),IF(E401=2,IF(ISERROR(MATCH(B401,$A$3:$A$14,0)),((B401-C401)*INDEX(D$3:D$14,MATCH(D401,$A$3:$A$14,0))+ABS(B401-D401)*INDEX(D$3:D$14,MATCH(C401,$A$3:$A$14,0)))/(D401-C401),INDEX(D$3:D$14,MATCH(B401,$A$3:$A$14,0))),IF(E401=3,IF(ISERROR(MATCH(B401,$A$3:$A$14,0)),((B401-C401)*INDEX(E$3:E$14,MATCH(D401,$A$3:$A$14,0))+ABS(B401-D401)*INDEX(E$3:E$14,MATCH(C401,$A$3:$A$14,0)))/(D401-C401),INDEX(E$3:E$14,MATCH(B401,$A$3:$A$14,0))),IF(E401=4,IF(ISERROR(MATCH(B401,$A$3:$A$14,0)),((B401-C401)*INDEX(F$3:F$14,MATCH(D401,$A$3:$A$14,0))+ABS(B401-D401)*INDEX(F$3:F$14,MATCH(C401,$A$3:$A$14,0)))/(D401-C401),INDEX(F$3:F$14,MATCH(B401,$A$3:$A$14,0))),IF(E401=5,IF(ISERROR(MATCH(B401,$A$3:$A$14,0)),((B401-C401)*INDEX(G$3:G$14,MATCH(D401,$A$3:$A$14,0))+ABS(B401-D401)*INDEX(G$3:G$14,MATCH(C401,$A$3:$A$14,0)))/(D401-C401),INDEX(G$3:G$14,MATCH(B401,$A$3:$A$14,0))),IF(E401=6,IF(ISERROR(MATCH(B401,$A$3:$A$14,0)),((B401-C401)*INDEX(H$3:H$14,MATCH(D401,$A$3:$A$14,0))+ABS(B401-D401)*INDEX(H$3:H$14,MATCH(C401,$A$3:$A$14,0)))/(D401-C401),INDEX(H$3:H$14,MATCH(B401,$A$3:$A$14,0))),IF(E401=7,IF(ISERROR(MATCH(B401,$A$3:$A$14,0)),((B401-C401)*INDEX(I$3:I$14,MATCH(D401,$A$3:$A$14,0))+ABS(B401-D401)*INDEX(I$3:I$14,MATCH(C401,$A$3:$A$14,0)))/(D401-C401),INDEX(I$3:I$14,MATCH(B401,$A$3:$A$14,0))),IF(E401=8,IF(ISERROR(MATCH(B401,$A$3:$A$14,0)),((B401-C401)*INDEX(J$3:J$14,MATCH(D401,$A$3:$A$14,0))+ABS(B401-D401)*INDEX(J$3:J$14,MATCH(C401,$A$3:$A$14,0)))/(D401-C401),INDEX(J$3:J$14,MATCH(B401,$A$3:$A$14,0))),IF(E401=9,IF(ISERROR(MATCH(B401,$A$3:$A$14,0)),((B401-C401)*INDEX(K$3:K$14,MATCH(D401,$A$3:$A$14,0))+ABS(B401-D401)*INDEX(K$3:K$14,MATCH(C401,$A$3:$A$14,0)))/(D401-C401),INDEX(K$3:K$14,MATCH(B401,$A$3:$A$14,0))),IF(E401=0,IF(ISERROR(MATCH(B401,$A$3:$A$14,0)),((B401-C401)*INDEX(L$3:L$14,MATCH(D401,$A$3:$A$14,0))+ABS(B401-D401)*INDEX(L$3:L$14,MATCH(C401,$A$3:$A$14,0)))/(D401-C401),INDEX(L$3:L$14,MATCH(B401,$A$3:$A$14,0))),"Kondensatoen zwischen 0 und 9"))))))))))</f>
        <v>0</v>
      </c>
    </row>
    <row r="402" spans="1:6">
      <c r="A402" s="12">
        <v>383</v>
      </c>
      <c r="B402">
        <f>Eingabe!D383</f>
        <v>0</v>
      </c>
      <c r="C402">
        <f t="array" ref="C402">MAX(IF($A$3:$A$14&lt;=B402,IF($A$3:$A$14&lt;&gt;"",$A$3:$A$14)))</f>
        <v>0</v>
      </c>
      <c r="D402">
        <f t="array" ref="D402">MIN(IF($A$3:$A$14&gt;=B402,IF($A$3:$A$14&lt;&gt;"",$A$3:$A$14)))</f>
        <v>0</v>
      </c>
      <c r="E402">
        <f>Eingabe!C383</f>
        <v>0</v>
      </c>
      <c r="F402">
        <f t="array" ref="F402">IF(E402=1,IF(ISERROR(MATCH(B402,$A$3:$A$14,0)),((B402-C402)*INDEX(C$3:C$14,MATCH(D402,$A$3:$A$14,0))+ABS(B402-D402)*INDEX(C$3:C$14,MATCH(C402,$A$3:$A$14,0)))/(D402-C402),INDEX(C$3:C$14,MATCH(B402,$A$3:$A$14,0))),IF(E402=2,IF(ISERROR(MATCH(B402,$A$3:$A$14,0)),((B402-C402)*INDEX(D$3:D$14,MATCH(D402,$A$3:$A$14,0))+ABS(B402-D402)*INDEX(D$3:D$14,MATCH(C402,$A$3:$A$14,0)))/(D402-C402),INDEX(D$3:D$14,MATCH(B402,$A$3:$A$14,0))),IF(E402=3,IF(ISERROR(MATCH(B402,$A$3:$A$14,0)),((B402-C402)*INDEX(E$3:E$14,MATCH(D402,$A$3:$A$14,0))+ABS(B402-D402)*INDEX(E$3:E$14,MATCH(C402,$A$3:$A$14,0)))/(D402-C402),INDEX(E$3:E$14,MATCH(B402,$A$3:$A$14,0))),IF(E402=4,IF(ISERROR(MATCH(B402,$A$3:$A$14,0)),((B402-C402)*INDEX(F$3:F$14,MATCH(D402,$A$3:$A$14,0))+ABS(B402-D402)*INDEX(F$3:F$14,MATCH(C402,$A$3:$A$14,0)))/(D402-C402),INDEX(F$3:F$14,MATCH(B402,$A$3:$A$14,0))),IF(E402=5,IF(ISERROR(MATCH(B402,$A$3:$A$14,0)),((B402-C402)*INDEX(G$3:G$14,MATCH(D402,$A$3:$A$14,0))+ABS(B402-D402)*INDEX(G$3:G$14,MATCH(C402,$A$3:$A$14,0)))/(D402-C402),INDEX(G$3:G$14,MATCH(B402,$A$3:$A$14,0))),IF(E402=6,IF(ISERROR(MATCH(B402,$A$3:$A$14,0)),((B402-C402)*INDEX(H$3:H$14,MATCH(D402,$A$3:$A$14,0))+ABS(B402-D402)*INDEX(H$3:H$14,MATCH(C402,$A$3:$A$14,0)))/(D402-C402),INDEX(H$3:H$14,MATCH(B402,$A$3:$A$14,0))),IF(E402=7,IF(ISERROR(MATCH(B402,$A$3:$A$14,0)),((B402-C402)*INDEX(I$3:I$14,MATCH(D402,$A$3:$A$14,0))+ABS(B402-D402)*INDEX(I$3:I$14,MATCH(C402,$A$3:$A$14,0)))/(D402-C402),INDEX(I$3:I$14,MATCH(B402,$A$3:$A$14,0))),IF(E402=8,IF(ISERROR(MATCH(B402,$A$3:$A$14,0)),((B402-C402)*INDEX(J$3:J$14,MATCH(D402,$A$3:$A$14,0))+ABS(B402-D402)*INDEX(J$3:J$14,MATCH(C402,$A$3:$A$14,0)))/(D402-C402),INDEX(J$3:J$14,MATCH(B402,$A$3:$A$14,0))),IF(E402=9,IF(ISERROR(MATCH(B402,$A$3:$A$14,0)),((B402-C402)*INDEX(K$3:K$14,MATCH(D402,$A$3:$A$14,0))+ABS(B402-D402)*INDEX(K$3:K$14,MATCH(C402,$A$3:$A$14,0)))/(D402-C402),INDEX(K$3:K$14,MATCH(B402,$A$3:$A$14,0))),IF(E402=0,IF(ISERROR(MATCH(B402,$A$3:$A$14,0)),((B402-C402)*INDEX(L$3:L$14,MATCH(D402,$A$3:$A$14,0))+ABS(B402-D402)*INDEX(L$3:L$14,MATCH(C402,$A$3:$A$14,0)))/(D402-C402),INDEX(L$3:L$14,MATCH(B402,$A$3:$A$14,0))),"Kondensatoen zwischen 0 und 9"))))))))))</f>
        <v>0</v>
      </c>
    </row>
    <row r="403" spans="1:6">
      <c r="A403" s="12">
        <v>384</v>
      </c>
      <c r="B403">
        <f>Eingabe!D384</f>
        <v>0</v>
      </c>
      <c r="C403">
        <f t="array" ref="C403">MAX(IF($A$3:$A$14&lt;=B403,IF($A$3:$A$14&lt;&gt;"",$A$3:$A$14)))</f>
        <v>0</v>
      </c>
      <c r="D403">
        <f t="array" ref="D403">MIN(IF($A$3:$A$14&gt;=B403,IF($A$3:$A$14&lt;&gt;"",$A$3:$A$14)))</f>
        <v>0</v>
      </c>
      <c r="E403">
        <f>Eingabe!C384</f>
        <v>0</v>
      </c>
      <c r="F403">
        <f t="array" ref="F403">IF(E403=1,IF(ISERROR(MATCH(B403,$A$3:$A$14,0)),((B403-C403)*INDEX(C$3:C$14,MATCH(D403,$A$3:$A$14,0))+ABS(B403-D403)*INDEX(C$3:C$14,MATCH(C403,$A$3:$A$14,0)))/(D403-C403),INDEX(C$3:C$14,MATCH(B403,$A$3:$A$14,0))),IF(E403=2,IF(ISERROR(MATCH(B403,$A$3:$A$14,0)),((B403-C403)*INDEX(D$3:D$14,MATCH(D403,$A$3:$A$14,0))+ABS(B403-D403)*INDEX(D$3:D$14,MATCH(C403,$A$3:$A$14,0)))/(D403-C403),INDEX(D$3:D$14,MATCH(B403,$A$3:$A$14,0))),IF(E403=3,IF(ISERROR(MATCH(B403,$A$3:$A$14,0)),((B403-C403)*INDEX(E$3:E$14,MATCH(D403,$A$3:$A$14,0))+ABS(B403-D403)*INDEX(E$3:E$14,MATCH(C403,$A$3:$A$14,0)))/(D403-C403),INDEX(E$3:E$14,MATCH(B403,$A$3:$A$14,0))),IF(E403=4,IF(ISERROR(MATCH(B403,$A$3:$A$14,0)),((B403-C403)*INDEX(F$3:F$14,MATCH(D403,$A$3:$A$14,0))+ABS(B403-D403)*INDEX(F$3:F$14,MATCH(C403,$A$3:$A$14,0)))/(D403-C403),INDEX(F$3:F$14,MATCH(B403,$A$3:$A$14,0))),IF(E403=5,IF(ISERROR(MATCH(B403,$A$3:$A$14,0)),((B403-C403)*INDEX(G$3:G$14,MATCH(D403,$A$3:$A$14,0))+ABS(B403-D403)*INDEX(G$3:G$14,MATCH(C403,$A$3:$A$14,0)))/(D403-C403),INDEX(G$3:G$14,MATCH(B403,$A$3:$A$14,0))),IF(E403=6,IF(ISERROR(MATCH(B403,$A$3:$A$14,0)),((B403-C403)*INDEX(H$3:H$14,MATCH(D403,$A$3:$A$14,0))+ABS(B403-D403)*INDEX(H$3:H$14,MATCH(C403,$A$3:$A$14,0)))/(D403-C403),INDEX(H$3:H$14,MATCH(B403,$A$3:$A$14,0))),IF(E403=7,IF(ISERROR(MATCH(B403,$A$3:$A$14,0)),((B403-C403)*INDEX(I$3:I$14,MATCH(D403,$A$3:$A$14,0))+ABS(B403-D403)*INDEX(I$3:I$14,MATCH(C403,$A$3:$A$14,0)))/(D403-C403),INDEX(I$3:I$14,MATCH(B403,$A$3:$A$14,0))),IF(E403=8,IF(ISERROR(MATCH(B403,$A$3:$A$14,0)),((B403-C403)*INDEX(J$3:J$14,MATCH(D403,$A$3:$A$14,0))+ABS(B403-D403)*INDEX(J$3:J$14,MATCH(C403,$A$3:$A$14,0)))/(D403-C403),INDEX(J$3:J$14,MATCH(B403,$A$3:$A$14,0))),IF(E403=9,IF(ISERROR(MATCH(B403,$A$3:$A$14,0)),((B403-C403)*INDEX(K$3:K$14,MATCH(D403,$A$3:$A$14,0))+ABS(B403-D403)*INDEX(K$3:K$14,MATCH(C403,$A$3:$A$14,0)))/(D403-C403),INDEX(K$3:K$14,MATCH(B403,$A$3:$A$14,0))),IF(E403=0,IF(ISERROR(MATCH(B403,$A$3:$A$14,0)),((B403-C403)*INDEX(L$3:L$14,MATCH(D403,$A$3:$A$14,0))+ABS(B403-D403)*INDEX(L$3:L$14,MATCH(C403,$A$3:$A$14,0)))/(D403-C403),INDEX(L$3:L$14,MATCH(B403,$A$3:$A$14,0))),"Kondensatoen zwischen 0 und 9"))))))))))</f>
        <v>0</v>
      </c>
    </row>
    <row r="404" spans="1:6">
      <c r="A404" s="12">
        <v>385</v>
      </c>
      <c r="B404">
        <f>Eingabe!D385</f>
        <v>0</v>
      </c>
      <c r="C404">
        <f t="array" ref="C404">MAX(IF($A$3:$A$14&lt;=B404,IF($A$3:$A$14&lt;&gt;"",$A$3:$A$14)))</f>
        <v>0</v>
      </c>
      <c r="D404">
        <f t="array" ref="D404">MIN(IF($A$3:$A$14&gt;=B404,IF($A$3:$A$14&lt;&gt;"",$A$3:$A$14)))</f>
        <v>0</v>
      </c>
      <c r="E404">
        <f>Eingabe!C385</f>
        <v>0</v>
      </c>
      <c r="F404">
        <f t="array" ref="F404">IF(E404=1,IF(ISERROR(MATCH(B404,$A$3:$A$14,0)),((B404-C404)*INDEX(C$3:C$14,MATCH(D404,$A$3:$A$14,0))+ABS(B404-D404)*INDEX(C$3:C$14,MATCH(C404,$A$3:$A$14,0)))/(D404-C404),INDEX(C$3:C$14,MATCH(B404,$A$3:$A$14,0))),IF(E404=2,IF(ISERROR(MATCH(B404,$A$3:$A$14,0)),((B404-C404)*INDEX(D$3:D$14,MATCH(D404,$A$3:$A$14,0))+ABS(B404-D404)*INDEX(D$3:D$14,MATCH(C404,$A$3:$A$14,0)))/(D404-C404),INDEX(D$3:D$14,MATCH(B404,$A$3:$A$14,0))),IF(E404=3,IF(ISERROR(MATCH(B404,$A$3:$A$14,0)),((B404-C404)*INDEX(E$3:E$14,MATCH(D404,$A$3:$A$14,0))+ABS(B404-D404)*INDEX(E$3:E$14,MATCH(C404,$A$3:$A$14,0)))/(D404-C404),INDEX(E$3:E$14,MATCH(B404,$A$3:$A$14,0))),IF(E404=4,IF(ISERROR(MATCH(B404,$A$3:$A$14,0)),((B404-C404)*INDEX(F$3:F$14,MATCH(D404,$A$3:$A$14,0))+ABS(B404-D404)*INDEX(F$3:F$14,MATCH(C404,$A$3:$A$14,0)))/(D404-C404),INDEX(F$3:F$14,MATCH(B404,$A$3:$A$14,0))),IF(E404=5,IF(ISERROR(MATCH(B404,$A$3:$A$14,0)),((B404-C404)*INDEX(G$3:G$14,MATCH(D404,$A$3:$A$14,0))+ABS(B404-D404)*INDEX(G$3:G$14,MATCH(C404,$A$3:$A$14,0)))/(D404-C404),INDEX(G$3:G$14,MATCH(B404,$A$3:$A$14,0))),IF(E404=6,IF(ISERROR(MATCH(B404,$A$3:$A$14,0)),((B404-C404)*INDEX(H$3:H$14,MATCH(D404,$A$3:$A$14,0))+ABS(B404-D404)*INDEX(H$3:H$14,MATCH(C404,$A$3:$A$14,0)))/(D404-C404),INDEX(H$3:H$14,MATCH(B404,$A$3:$A$14,0))),IF(E404=7,IF(ISERROR(MATCH(B404,$A$3:$A$14,0)),((B404-C404)*INDEX(I$3:I$14,MATCH(D404,$A$3:$A$14,0))+ABS(B404-D404)*INDEX(I$3:I$14,MATCH(C404,$A$3:$A$14,0)))/(D404-C404),INDEX(I$3:I$14,MATCH(B404,$A$3:$A$14,0))),IF(E404=8,IF(ISERROR(MATCH(B404,$A$3:$A$14,0)),((B404-C404)*INDEX(J$3:J$14,MATCH(D404,$A$3:$A$14,0))+ABS(B404-D404)*INDEX(J$3:J$14,MATCH(C404,$A$3:$A$14,0)))/(D404-C404),INDEX(J$3:J$14,MATCH(B404,$A$3:$A$14,0))),IF(E404=9,IF(ISERROR(MATCH(B404,$A$3:$A$14,0)),((B404-C404)*INDEX(K$3:K$14,MATCH(D404,$A$3:$A$14,0))+ABS(B404-D404)*INDEX(K$3:K$14,MATCH(C404,$A$3:$A$14,0)))/(D404-C404),INDEX(K$3:K$14,MATCH(B404,$A$3:$A$14,0))),IF(E404=0,IF(ISERROR(MATCH(B404,$A$3:$A$14,0)),((B404-C404)*INDEX(L$3:L$14,MATCH(D404,$A$3:$A$14,0))+ABS(B404-D404)*INDEX(L$3:L$14,MATCH(C404,$A$3:$A$14,0)))/(D404-C404),INDEX(L$3:L$14,MATCH(B404,$A$3:$A$14,0))),"Kondensatoen zwischen 0 und 9"))))))))))</f>
        <v>0</v>
      </c>
    </row>
    <row r="405" spans="1:6">
      <c r="A405" s="12">
        <v>386</v>
      </c>
      <c r="B405">
        <f>Eingabe!D386</f>
        <v>0</v>
      </c>
      <c r="C405">
        <f t="array" ref="C405">MAX(IF($A$3:$A$14&lt;=B405,IF($A$3:$A$14&lt;&gt;"",$A$3:$A$14)))</f>
        <v>0</v>
      </c>
      <c r="D405">
        <f t="array" ref="D405">MIN(IF($A$3:$A$14&gt;=B405,IF($A$3:$A$14&lt;&gt;"",$A$3:$A$14)))</f>
        <v>0</v>
      </c>
      <c r="E405">
        <f>Eingabe!C386</f>
        <v>0</v>
      </c>
      <c r="F405">
        <f t="array" ref="F405">IF(E405=1,IF(ISERROR(MATCH(B405,$A$3:$A$14,0)),((B405-C405)*INDEX(C$3:C$14,MATCH(D405,$A$3:$A$14,0))+ABS(B405-D405)*INDEX(C$3:C$14,MATCH(C405,$A$3:$A$14,0)))/(D405-C405),INDEX(C$3:C$14,MATCH(B405,$A$3:$A$14,0))),IF(E405=2,IF(ISERROR(MATCH(B405,$A$3:$A$14,0)),((B405-C405)*INDEX(D$3:D$14,MATCH(D405,$A$3:$A$14,0))+ABS(B405-D405)*INDEX(D$3:D$14,MATCH(C405,$A$3:$A$14,0)))/(D405-C405),INDEX(D$3:D$14,MATCH(B405,$A$3:$A$14,0))),IF(E405=3,IF(ISERROR(MATCH(B405,$A$3:$A$14,0)),((B405-C405)*INDEX(E$3:E$14,MATCH(D405,$A$3:$A$14,0))+ABS(B405-D405)*INDEX(E$3:E$14,MATCH(C405,$A$3:$A$14,0)))/(D405-C405),INDEX(E$3:E$14,MATCH(B405,$A$3:$A$14,0))),IF(E405=4,IF(ISERROR(MATCH(B405,$A$3:$A$14,0)),((B405-C405)*INDEX(F$3:F$14,MATCH(D405,$A$3:$A$14,0))+ABS(B405-D405)*INDEX(F$3:F$14,MATCH(C405,$A$3:$A$14,0)))/(D405-C405),INDEX(F$3:F$14,MATCH(B405,$A$3:$A$14,0))),IF(E405=5,IF(ISERROR(MATCH(B405,$A$3:$A$14,0)),((B405-C405)*INDEX(G$3:G$14,MATCH(D405,$A$3:$A$14,0))+ABS(B405-D405)*INDEX(G$3:G$14,MATCH(C405,$A$3:$A$14,0)))/(D405-C405),INDEX(G$3:G$14,MATCH(B405,$A$3:$A$14,0))),IF(E405=6,IF(ISERROR(MATCH(B405,$A$3:$A$14,0)),((B405-C405)*INDEX(H$3:H$14,MATCH(D405,$A$3:$A$14,0))+ABS(B405-D405)*INDEX(H$3:H$14,MATCH(C405,$A$3:$A$14,0)))/(D405-C405),INDEX(H$3:H$14,MATCH(B405,$A$3:$A$14,0))),IF(E405=7,IF(ISERROR(MATCH(B405,$A$3:$A$14,0)),((B405-C405)*INDEX(I$3:I$14,MATCH(D405,$A$3:$A$14,0))+ABS(B405-D405)*INDEX(I$3:I$14,MATCH(C405,$A$3:$A$14,0)))/(D405-C405),INDEX(I$3:I$14,MATCH(B405,$A$3:$A$14,0))),IF(E405=8,IF(ISERROR(MATCH(B405,$A$3:$A$14,0)),((B405-C405)*INDEX(J$3:J$14,MATCH(D405,$A$3:$A$14,0))+ABS(B405-D405)*INDEX(J$3:J$14,MATCH(C405,$A$3:$A$14,0)))/(D405-C405),INDEX(J$3:J$14,MATCH(B405,$A$3:$A$14,0))),IF(E405=9,IF(ISERROR(MATCH(B405,$A$3:$A$14,0)),((B405-C405)*INDEX(K$3:K$14,MATCH(D405,$A$3:$A$14,0))+ABS(B405-D405)*INDEX(K$3:K$14,MATCH(C405,$A$3:$A$14,0)))/(D405-C405),INDEX(K$3:K$14,MATCH(B405,$A$3:$A$14,0))),IF(E405=0,IF(ISERROR(MATCH(B405,$A$3:$A$14,0)),((B405-C405)*INDEX(L$3:L$14,MATCH(D405,$A$3:$A$14,0))+ABS(B405-D405)*INDEX(L$3:L$14,MATCH(C405,$A$3:$A$14,0)))/(D405-C405),INDEX(L$3:L$14,MATCH(B405,$A$3:$A$14,0))),"Kondensatoen zwischen 0 und 9"))))))))))</f>
        <v>0</v>
      </c>
    </row>
    <row r="406" spans="1:6">
      <c r="A406" s="12">
        <v>387</v>
      </c>
      <c r="B406">
        <f>Eingabe!D387</f>
        <v>0</v>
      </c>
      <c r="C406">
        <f t="array" ref="C406">MAX(IF($A$3:$A$14&lt;=B406,IF($A$3:$A$14&lt;&gt;"",$A$3:$A$14)))</f>
        <v>0</v>
      </c>
      <c r="D406">
        <f t="array" ref="D406">MIN(IF($A$3:$A$14&gt;=B406,IF($A$3:$A$14&lt;&gt;"",$A$3:$A$14)))</f>
        <v>0</v>
      </c>
      <c r="E406">
        <f>Eingabe!C387</f>
        <v>0</v>
      </c>
      <c r="F406">
        <f t="array" ref="F406">IF(E406=1,IF(ISERROR(MATCH(B406,$A$3:$A$14,0)),((B406-C406)*INDEX(C$3:C$14,MATCH(D406,$A$3:$A$14,0))+ABS(B406-D406)*INDEX(C$3:C$14,MATCH(C406,$A$3:$A$14,0)))/(D406-C406),INDEX(C$3:C$14,MATCH(B406,$A$3:$A$14,0))),IF(E406=2,IF(ISERROR(MATCH(B406,$A$3:$A$14,0)),((B406-C406)*INDEX(D$3:D$14,MATCH(D406,$A$3:$A$14,0))+ABS(B406-D406)*INDEX(D$3:D$14,MATCH(C406,$A$3:$A$14,0)))/(D406-C406),INDEX(D$3:D$14,MATCH(B406,$A$3:$A$14,0))),IF(E406=3,IF(ISERROR(MATCH(B406,$A$3:$A$14,0)),((B406-C406)*INDEX(E$3:E$14,MATCH(D406,$A$3:$A$14,0))+ABS(B406-D406)*INDEX(E$3:E$14,MATCH(C406,$A$3:$A$14,0)))/(D406-C406),INDEX(E$3:E$14,MATCH(B406,$A$3:$A$14,0))),IF(E406=4,IF(ISERROR(MATCH(B406,$A$3:$A$14,0)),((B406-C406)*INDEX(F$3:F$14,MATCH(D406,$A$3:$A$14,0))+ABS(B406-D406)*INDEX(F$3:F$14,MATCH(C406,$A$3:$A$14,0)))/(D406-C406),INDEX(F$3:F$14,MATCH(B406,$A$3:$A$14,0))),IF(E406=5,IF(ISERROR(MATCH(B406,$A$3:$A$14,0)),((B406-C406)*INDEX(G$3:G$14,MATCH(D406,$A$3:$A$14,0))+ABS(B406-D406)*INDEX(G$3:G$14,MATCH(C406,$A$3:$A$14,0)))/(D406-C406),INDEX(G$3:G$14,MATCH(B406,$A$3:$A$14,0))),IF(E406=6,IF(ISERROR(MATCH(B406,$A$3:$A$14,0)),((B406-C406)*INDEX(H$3:H$14,MATCH(D406,$A$3:$A$14,0))+ABS(B406-D406)*INDEX(H$3:H$14,MATCH(C406,$A$3:$A$14,0)))/(D406-C406),INDEX(H$3:H$14,MATCH(B406,$A$3:$A$14,0))),IF(E406=7,IF(ISERROR(MATCH(B406,$A$3:$A$14,0)),((B406-C406)*INDEX(I$3:I$14,MATCH(D406,$A$3:$A$14,0))+ABS(B406-D406)*INDEX(I$3:I$14,MATCH(C406,$A$3:$A$14,0)))/(D406-C406),INDEX(I$3:I$14,MATCH(B406,$A$3:$A$14,0))),IF(E406=8,IF(ISERROR(MATCH(B406,$A$3:$A$14,0)),((B406-C406)*INDEX(J$3:J$14,MATCH(D406,$A$3:$A$14,0))+ABS(B406-D406)*INDEX(J$3:J$14,MATCH(C406,$A$3:$A$14,0)))/(D406-C406),INDEX(J$3:J$14,MATCH(B406,$A$3:$A$14,0))),IF(E406=9,IF(ISERROR(MATCH(B406,$A$3:$A$14,0)),((B406-C406)*INDEX(K$3:K$14,MATCH(D406,$A$3:$A$14,0))+ABS(B406-D406)*INDEX(K$3:K$14,MATCH(C406,$A$3:$A$14,0)))/(D406-C406),INDEX(K$3:K$14,MATCH(B406,$A$3:$A$14,0))),IF(E406=0,IF(ISERROR(MATCH(B406,$A$3:$A$14,0)),((B406-C406)*INDEX(L$3:L$14,MATCH(D406,$A$3:$A$14,0))+ABS(B406-D406)*INDEX(L$3:L$14,MATCH(C406,$A$3:$A$14,0)))/(D406-C406),INDEX(L$3:L$14,MATCH(B406,$A$3:$A$14,0))),"Kondensatoen zwischen 0 und 9"))))))))))</f>
        <v>0</v>
      </c>
    </row>
    <row r="407" spans="1:6">
      <c r="A407" s="12">
        <v>388</v>
      </c>
      <c r="B407">
        <f>Eingabe!D388</f>
        <v>0</v>
      </c>
      <c r="C407">
        <f t="array" ref="C407">MAX(IF($A$3:$A$14&lt;=B407,IF($A$3:$A$14&lt;&gt;"",$A$3:$A$14)))</f>
        <v>0</v>
      </c>
      <c r="D407">
        <f t="array" ref="D407">MIN(IF($A$3:$A$14&gt;=B407,IF($A$3:$A$14&lt;&gt;"",$A$3:$A$14)))</f>
        <v>0</v>
      </c>
      <c r="E407">
        <f>Eingabe!C388</f>
        <v>0</v>
      </c>
      <c r="F407">
        <f t="array" ref="F407">IF(E407=1,IF(ISERROR(MATCH(B407,$A$3:$A$14,0)),((B407-C407)*INDEX(C$3:C$14,MATCH(D407,$A$3:$A$14,0))+ABS(B407-D407)*INDEX(C$3:C$14,MATCH(C407,$A$3:$A$14,0)))/(D407-C407),INDEX(C$3:C$14,MATCH(B407,$A$3:$A$14,0))),IF(E407=2,IF(ISERROR(MATCH(B407,$A$3:$A$14,0)),((B407-C407)*INDEX(D$3:D$14,MATCH(D407,$A$3:$A$14,0))+ABS(B407-D407)*INDEX(D$3:D$14,MATCH(C407,$A$3:$A$14,0)))/(D407-C407),INDEX(D$3:D$14,MATCH(B407,$A$3:$A$14,0))),IF(E407=3,IF(ISERROR(MATCH(B407,$A$3:$A$14,0)),((B407-C407)*INDEX(E$3:E$14,MATCH(D407,$A$3:$A$14,0))+ABS(B407-D407)*INDEX(E$3:E$14,MATCH(C407,$A$3:$A$14,0)))/(D407-C407),INDEX(E$3:E$14,MATCH(B407,$A$3:$A$14,0))),IF(E407=4,IF(ISERROR(MATCH(B407,$A$3:$A$14,0)),((B407-C407)*INDEX(F$3:F$14,MATCH(D407,$A$3:$A$14,0))+ABS(B407-D407)*INDEX(F$3:F$14,MATCH(C407,$A$3:$A$14,0)))/(D407-C407),INDEX(F$3:F$14,MATCH(B407,$A$3:$A$14,0))),IF(E407=5,IF(ISERROR(MATCH(B407,$A$3:$A$14,0)),((B407-C407)*INDEX(G$3:G$14,MATCH(D407,$A$3:$A$14,0))+ABS(B407-D407)*INDEX(G$3:G$14,MATCH(C407,$A$3:$A$14,0)))/(D407-C407),INDEX(G$3:G$14,MATCH(B407,$A$3:$A$14,0))),IF(E407=6,IF(ISERROR(MATCH(B407,$A$3:$A$14,0)),((B407-C407)*INDEX(H$3:H$14,MATCH(D407,$A$3:$A$14,0))+ABS(B407-D407)*INDEX(H$3:H$14,MATCH(C407,$A$3:$A$14,0)))/(D407-C407),INDEX(H$3:H$14,MATCH(B407,$A$3:$A$14,0))),IF(E407=7,IF(ISERROR(MATCH(B407,$A$3:$A$14,0)),((B407-C407)*INDEX(I$3:I$14,MATCH(D407,$A$3:$A$14,0))+ABS(B407-D407)*INDEX(I$3:I$14,MATCH(C407,$A$3:$A$14,0)))/(D407-C407),INDEX(I$3:I$14,MATCH(B407,$A$3:$A$14,0))),IF(E407=8,IF(ISERROR(MATCH(B407,$A$3:$A$14,0)),((B407-C407)*INDEX(J$3:J$14,MATCH(D407,$A$3:$A$14,0))+ABS(B407-D407)*INDEX(J$3:J$14,MATCH(C407,$A$3:$A$14,0)))/(D407-C407),INDEX(J$3:J$14,MATCH(B407,$A$3:$A$14,0))),IF(E407=9,IF(ISERROR(MATCH(B407,$A$3:$A$14,0)),((B407-C407)*INDEX(K$3:K$14,MATCH(D407,$A$3:$A$14,0))+ABS(B407-D407)*INDEX(K$3:K$14,MATCH(C407,$A$3:$A$14,0)))/(D407-C407),INDEX(K$3:K$14,MATCH(B407,$A$3:$A$14,0))),IF(E407=0,IF(ISERROR(MATCH(B407,$A$3:$A$14,0)),((B407-C407)*INDEX(L$3:L$14,MATCH(D407,$A$3:$A$14,0))+ABS(B407-D407)*INDEX(L$3:L$14,MATCH(C407,$A$3:$A$14,0)))/(D407-C407),INDEX(L$3:L$14,MATCH(B407,$A$3:$A$14,0))),"Kondensatoen zwischen 0 und 9"))))))))))</f>
        <v>0</v>
      </c>
    </row>
    <row r="408" spans="1:6">
      <c r="A408" s="12">
        <v>389</v>
      </c>
      <c r="B408">
        <f>Eingabe!D389</f>
        <v>0</v>
      </c>
      <c r="C408">
        <f t="array" ref="C408">MAX(IF($A$3:$A$14&lt;=B408,IF($A$3:$A$14&lt;&gt;"",$A$3:$A$14)))</f>
        <v>0</v>
      </c>
      <c r="D408">
        <f t="array" ref="D408">MIN(IF($A$3:$A$14&gt;=B408,IF($A$3:$A$14&lt;&gt;"",$A$3:$A$14)))</f>
        <v>0</v>
      </c>
      <c r="E408">
        <f>Eingabe!C389</f>
        <v>0</v>
      </c>
      <c r="F408">
        <f t="array" ref="F408">IF(E408=1,IF(ISERROR(MATCH(B408,$A$3:$A$14,0)),((B408-C408)*INDEX(C$3:C$14,MATCH(D408,$A$3:$A$14,0))+ABS(B408-D408)*INDEX(C$3:C$14,MATCH(C408,$A$3:$A$14,0)))/(D408-C408),INDEX(C$3:C$14,MATCH(B408,$A$3:$A$14,0))),IF(E408=2,IF(ISERROR(MATCH(B408,$A$3:$A$14,0)),((B408-C408)*INDEX(D$3:D$14,MATCH(D408,$A$3:$A$14,0))+ABS(B408-D408)*INDEX(D$3:D$14,MATCH(C408,$A$3:$A$14,0)))/(D408-C408),INDEX(D$3:D$14,MATCH(B408,$A$3:$A$14,0))),IF(E408=3,IF(ISERROR(MATCH(B408,$A$3:$A$14,0)),((B408-C408)*INDEX(E$3:E$14,MATCH(D408,$A$3:$A$14,0))+ABS(B408-D408)*INDEX(E$3:E$14,MATCH(C408,$A$3:$A$14,0)))/(D408-C408),INDEX(E$3:E$14,MATCH(B408,$A$3:$A$14,0))),IF(E408=4,IF(ISERROR(MATCH(B408,$A$3:$A$14,0)),((B408-C408)*INDEX(F$3:F$14,MATCH(D408,$A$3:$A$14,0))+ABS(B408-D408)*INDEX(F$3:F$14,MATCH(C408,$A$3:$A$14,0)))/(D408-C408),INDEX(F$3:F$14,MATCH(B408,$A$3:$A$14,0))),IF(E408=5,IF(ISERROR(MATCH(B408,$A$3:$A$14,0)),((B408-C408)*INDEX(G$3:G$14,MATCH(D408,$A$3:$A$14,0))+ABS(B408-D408)*INDEX(G$3:G$14,MATCH(C408,$A$3:$A$14,0)))/(D408-C408),INDEX(G$3:G$14,MATCH(B408,$A$3:$A$14,0))),IF(E408=6,IF(ISERROR(MATCH(B408,$A$3:$A$14,0)),((B408-C408)*INDEX(H$3:H$14,MATCH(D408,$A$3:$A$14,0))+ABS(B408-D408)*INDEX(H$3:H$14,MATCH(C408,$A$3:$A$14,0)))/(D408-C408),INDEX(H$3:H$14,MATCH(B408,$A$3:$A$14,0))),IF(E408=7,IF(ISERROR(MATCH(B408,$A$3:$A$14,0)),((B408-C408)*INDEX(I$3:I$14,MATCH(D408,$A$3:$A$14,0))+ABS(B408-D408)*INDEX(I$3:I$14,MATCH(C408,$A$3:$A$14,0)))/(D408-C408),INDEX(I$3:I$14,MATCH(B408,$A$3:$A$14,0))),IF(E408=8,IF(ISERROR(MATCH(B408,$A$3:$A$14,0)),((B408-C408)*INDEX(J$3:J$14,MATCH(D408,$A$3:$A$14,0))+ABS(B408-D408)*INDEX(J$3:J$14,MATCH(C408,$A$3:$A$14,0)))/(D408-C408),INDEX(J$3:J$14,MATCH(B408,$A$3:$A$14,0))),IF(E408=9,IF(ISERROR(MATCH(B408,$A$3:$A$14,0)),((B408-C408)*INDEX(K$3:K$14,MATCH(D408,$A$3:$A$14,0))+ABS(B408-D408)*INDEX(K$3:K$14,MATCH(C408,$A$3:$A$14,0)))/(D408-C408),INDEX(K$3:K$14,MATCH(B408,$A$3:$A$14,0))),IF(E408=0,IF(ISERROR(MATCH(B408,$A$3:$A$14,0)),((B408-C408)*INDEX(L$3:L$14,MATCH(D408,$A$3:$A$14,0))+ABS(B408-D408)*INDEX(L$3:L$14,MATCH(C408,$A$3:$A$14,0)))/(D408-C408),INDEX(L$3:L$14,MATCH(B408,$A$3:$A$14,0))),"Kondensatoen zwischen 0 und 9"))))))))))</f>
        <v>0</v>
      </c>
    </row>
    <row r="409" spans="1:6">
      <c r="A409" s="12">
        <v>390</v>
      </c>
      <c r="B409">
        <f>Eingabe!D390</f>
        <v>0</v>
      </c>
      <c r="C409">
        <f t="array" ref="C409">MAX(IF($A$3:$A$14&lt;=B409,IF($A$3:$A$14&lt;&gt;"",$A$3:$A$14)))</f>
        <v>0</v>
      </c>
      <c r="D409">
        <f t="array" ref="D409">MIN(IF($A$3:$A$14&gt;=B409,IF($A$3:$A$14&lt;&gt;"",$A$3:$A$14)))</f>
        <v>0</v>
      </c>
      <c r="E409">
        <f>Eingabe!C390</f>
        <v>0</v>
      </c>
      <c r="F409">
        <f t="array" ref="F409">IF(E409=1,IF(ISERROR(MATCH(B409,$A$3:$A$14,0)),((B409-C409)*INDEX(C$3:C$14,MATCH(D409,$A$3:$A$14,0))+ABS(B409-D409)*INDEX(C$3:C$14,MATCH(C409,$A$3:$A$14,0)))/(D409-C409),INDEX(C$3:C$14,MATCH(B409,$A$3:$A$14,0))),IF(E409=2,IF(ISERROR(MATCH(B409,$A$3:$A$14,0)),((B409-C409)*INDEX(D$3:D$14,MATCH(D409,$A$3:$A$14,0))+ABS(B409-D409)*INDEX(D$3:D$14,MATCH(C409,$A$3:$A$14,0)))/(D409-C409),INDEX(D$3:D$14,MATCH(B409,$A$3:$A$14,0))),IF(E409=3,IF(ISERROR(MATCH(B409,$A$3:$A$14,0)),((B409-C409)*INDEX(E$3:E$14,MATCH(D409,$A$3:$A$14,0))+ABS(B409-D409)*INDEX(E$3:E$14,MATCH(C409,$A$3:$A$14,0)))/(D409-C409),INDEX(E$3:E$14,MATCH(B409,$A$3:$A$14,0))),IF(E409=4,IF(ISERROR(MATCH(B409,$A$3:$A$14,0)),((B409-C409)*INDEX(F$3:F$14,MATCH(D409,$A$3:$A$14,0))+ABS(B409-D409)*INDEX(F$3:F$14,MATCH(C409,$A$3:$A$14,0)))/(D409-C409),INDEX(F$3:F$14,MATCH(B409,$A$3:$A$14,0))),IF(E409=5,IF(ISERROR(MATCH(B409,$A$3:$A$14,0)),((B409-C409)*INDEX(G$3:G$14,MATCH(D409,$A$3:$A$14,0))+ABS(B409-D409)*INDEX(G$3:G$14,MATCH(C409,$A$3:$A$14,0)))/(D409-C409),INDEX(G$3:G$14,MATCH(B409,$A$3:$A$14,0))),IF(E409=6,IF(ISERROR(MATCH(B409,$A$3:$A$14,0)),((B409-C409)*INDEX(H$3:H$14,MATCH(D409,$A$3:$A$14,0))+ABS(B409-D409)*INDEX(H$3:H$14,MATCH(C409,$A$3:$A$14,0)))/(D409-C409),INDEX(H$3:H$14,MATCH(B409,$A$3:$A$14,0))),IF(E409=7,IF(ISERROR(MATCH(B409,$A$3:$A$14,0)),((B409-C409)*INDEX(I$3:I$14,MATCH(D409,$A$3:$A$14,0))+ABS(B409-D409)*INDEX(I$3:I$14,MATCH(C409,$A$3:$A$14,0)))/(D409-C409),INDEX(I$3:I$14,MATCH(B409,$A$3:$A$14,0))),IF(E409=8,IF(ISERROR(MATCH(B409,$A$3:$A$14,0)),((B409-C409)*INDEX(J$3:J$14,MATCH(D409,$A$3:$A$14,0))+ABS(B409-D409)*INDEX(J$3:J$14,MATCH(C409,$A$3:$A$14,0)))/(D409-C409),INDEX(J$3:J$14,MATCH(B409,$A$3:$A$14,0))),IF(E409=9,IF(ISERROR(MATCH(B409,$A$3:$A$14,0)),((B409-C409)*INDEX(K$3:K$14,MATCH(D409,$A$3:$A$14,0))+ABS(B409-D409)*INDEX(K$3:K$14,MATCH(C409,$A$3:$A$14,0)))/(D409-C409),INDEX(K$3:K$14,MATCH(B409,$A$3:$A$14,0))),IF(E409=0,IF(ISERROR(MATCH(B409,$A$3:$A$14,0)),((B409-C409)*INDEX(L$3:L$14,MATCH(D409,$A$3:$A$14,0))+ABS(B409-D409)*INDEX(L$3:L$14,MATCH(C409,$A$3:$A$14,0)))/(D409-C409),INDEX(L$3:L$14,MATCH(B409,$A$3:$A$14,0))),"Kondensatoen zwischen 0 und 9"))))))))))</f>
        <v>0</v>
      </c>
    </row>
    <row r="410" spans="1:6">
      <c r="A410" s="12">
        <v>391</v>
      </c>
      <c r="B410">
        <f>Eingabe!D391</f>
        <v>0</v>
      </c>
      <c r="C410">
        <f t="array" ref="C410">MAX(IF($A$3:$A$14&lt;=B410,IF($A$3:$A$14&lt;&gt;"",$A$3:$A$14)))</f>
        <v>0</v>
      </c>
      <c r="D410">
        <f t="array" ref="D410">MIN(IF($A$3:$A$14&gt;=B410,IF($A$3:$A$14&lt;&gt;"",$A$3:$A$14)))</f>
        <v>0</v>
      </c>
      <c r="E410">
        <f>Eingabe!C391</f>
        <v>0</v>
      </c>
      <c r="F410">
        <f t="array" ref="F410">IF(E410=1,IF(ISERROR(MATCH(B410,$A$3:$A$14,0)),((B410-C410)*INDEX(C$3:C$14,MATCH(D410,$A$3:$A$14,0))+ABS(B410-D410)*INDEX(C$3:C$14,MATCH(C410,$A$3:$A$14,0)))/(D410-C410),INDEX(C$3:C$14,MATCH(B410,$A$3:$A$14,0))),IF(E410=2,IF(ISERROR(MATCH(B410,$A$3:$A$14,0)),((B410-C410)*INDEX(D$3:D$14,MATCH(D410,$A$3:$A$14,0))+ABS(B410-D410)*INDEX(D$3:D$14,MATCH(C410,$A$3:$A$14,0)))/(D410-C410),INDEX(D$3:D$14,MATCH(B410,$A$3:$A$14,0))),IF(E410=3,IF(ISERROR(MATCH(B410,$A$3:$A$14,0)),((B410-C410)*INDEX(E$3:E$14,MATCH(D410,$A$3:$A$14,0))+ABS(B410-D410)*INDEX(E$3:E$14,MATCH(C410,$A$3:$A$14,0)))/(D410-C410),INDEX(E$3:E$14,MATCH(B410,$A$3:$A$14,0))),IF(E410=4,IF(ISERROR(MATCH(B410,$A$3:$A$14,0)),((B410-C410)*INDEX(F$3:F$14,MATCH(D410,$A$3:$A$14,0))+ABS(B410-D410)*INDEX(F$3:F$14,MATCH(C410,$A$3:$A$14,0)))/(D410-C410),INDEX(F$3:F$14,MATCH(B410,$A$3:$A$14,0))),IF(E410=5,IF(ISERROR(MATCH(B410,$A$3:$A$14,0)),((B410-C410)*INDEX(G$3:G$14,MATCH(D410,$A$3:$A$14,0))+ABS(B410-D410)*INDEX(G$3:G$14,MATCH(C410,$A$3:$A$14,0)))/(D410-C410),INDEX(G$3:G$14,MATCH(B410,$A$3:$A$14,0))),IF(E410=6,IF(ISERROR(MATCH(B410,$A$3:$A$14,0)),((B410-C410)*INDEX(H$3:H$14,MATCH(D410,$A$3:$A$14,0))+ABS(B410-D410)*INDEX(H$3:H$14,MATCH(C410,$A$3:$A$14,0)))/(D410-C410),INDEX(H$3:H$14,MATCH(B410,$A$3:$A$14,0))),IF(E410=7,IF(ISERROR(MATCH(B410,$A$3:$A$14,0)),((B410-C410)*INDEX(I$3:I$14,MATCH(D410,$A$3:$A$14,0))+ABS(B410-D410)*INDEX(I$3:I$14,MATCH(C410,$A$3:$A$14,0)))/(D410-C410),INDEX(I$3:I$14,MATCH(B410,$A$3:$A$14,0))),IF(E410=8,IF(ISERROR(MATCH(B410,$A$3:$A$14,0)),((B410-C410)*INDEX(J$3:J$14,MATCH(D410,$A$3:$A$14,0))+ABS(B410-D410)*INDEX(J$3:J$14,MATCH(C410,$A$3:$A$14,0)))/(D410-C410),INDEX(J$3:J$14,MATCH(B410,$A$3:$A$14,0))),IF(E410=9,IF(ISERROR(MATCH(B410,$A$3:$A$14,0)),((B410-C410)*INDEX(K$3:K$14,MATCH(D410,$A$3:$A$14,0))+ABS(B410-D410)*INDEX(K$3:K$14,MATCH(C410,$A$3:$A$14,0)))/(D410-C410),INDEX(K$3:K$14,MATCH(B410,$A$3:$A$14,0))),IF(E410=0,IF(ISERROR(MATCH(B410,$A$3:$A$14,0)),((B410-C410)*INDEX(L$3:L$14,MATCH(D410,$A$3:$A$14,0))+ABS(B410-D410)*INDEX(L$3:L$14,MATCH(C410,$A$3:$A$14,0)))/(D410-C410),INDEX(L$3:L$14,MATCH(B410,$A$3:$A$14,0))),"Kondensatoen zwischen 0 und 9"))))))))))</f>
        <v>0</v>
      </c>
    </row>
    <row r="411" spans="1:6">
      <c r="A411" s="12">
        <v>392</v>
      </c>
      <c r="B411">
        <f>Eingabe!D392</f>
        <v>0</v>
      </c>
      <c r="C411">
        <f t="array" ref="C411">MAX(IF($A$3:$A$14&lt;=B411,IF($A$3:$A$14&lt;&gt;"",$A$3:$A$14)))</f>
        <v>0</v>
      </c>
      <c r="D411">
        <f t="array" ref="D411">MIN(IF($A$3:$A$14&gt;=B411,IF($A$3:$A$14&lt;&gt;"",$A$3:$A$14)))</f>
        <v>0</v>
      </c>
      <c r="E411">
        <f>Eingabe!C392</f>
        <v>0</v>
      </c>
      <c r="F411">
        <f t="array" ref="F411">IF(E411=1,IF(ISERROR(MATCH(B411,$A$3:$A$14,0)),((B411-C411)*INDEX(C$3:C$14,MATCH(D411,$A$3:$A$14,0))+ABS(B411-D411)*INDEX(C$3:C$14,MATCH(C411,$A$3:$A$14,0)))/(D411-C411),INDEX(C$3:C$14,MATCH(B411,$A$3:$A$14,0))),IF(E411=2,IF(ISERROR(MATCH(B411,$A$3:$A$14,0)),((B411-C411)*INDEX(D$3:D$14,MATCH(D411,$A$3:$A$14,0))+ABS(B411-D411)*INDEX(D$3:D$14,MATCH(C411,$A$3:$A$14,0)))/(D411-C411),INDEX(D$3:D$14,MATCH(B411,$A$3:$A$14,0))),IF(E411=3,IF(ISERROR(MATCH(B411,$A$3:$A$14,0)),((B411-C411)*INDEX(E$3:E$14,MATCH(D411,$A$3:$A$14,0))+ABS(B411-D411)*INDEX(E$3:E$14,MATCH(C411,$A$3:$A$14,0)))/(D411-C411),INDEX(E$3:E$14,MATCH(B411,$A$3:$A$14,0))),IF(E411=4,IF(ISERROR(MATCH(B411,$A$3:$A$14,0)),((B411-C411)*INDEX(F$3:F$14,MATCH(D411,$A$3:$A$14,0))+ABS(B411-D411)*INDEX(F$3:F$14,MATCH(C411,$A$3:$A$14,0)))/(D411-C411),INDEX(F$3:F$14,MATCH(B411,$A$3:$A$14,0))),IF(E411=5,IF(ISERROR(MATCH(B411,$A$3:$A$14,0)),((B411-C411)*INDEX(G$3:G$14,MATCH(D411,$A$3:$A$14,0))+ABS(B411-D411)*INDEX(G$3:G$14,MATCH(C411,$A$3:$A$14,0)))/(D411-C411),INDEX(G$3:G$14,MATCH(B411,$A$3:$A$14,0))),IF(E411=6,IF(ISERROR(MATCH(B411,$A$3:$A$14,0)),((B411-C411)*INDEX(H$3:H$14,MATCH(D411,$A$3:$A$14,0))+ABS(B411-D411)*INDEX(H$3:H$14,MATCH(C411,$A$3:$A$14,0)))/(D411-C411),INDEX(H$3:H$14,MATCH(B411,$A$3:$A$14,0))),IF(E411=7,IF(ISERROR(MATCH(B411,$A$3:$A$14,0)),((B411-C411)*INDEX(I$3:I$14,MATCH(D411,$A$3:$A$14,0))+ABS(B411-D411)*INDEX(I$3:I$14,MATCH(C411,$A$3:$A$14,0)))/(D411-C411),INDEX(I$3:I$14,MATCH(B411,$A$3:$A$14,0))),IF(E411=8,IF(ISERROR(MATCH(B411,$A$3:$A$14,0)),((B411-C411)*INDEX(J$3:J$14,MATCH(D411,$A$3:$A$14,0))+ABS(B411-D411)*INDEX(J$3:J$14,MATCH(C411,$A$3:$A$14,0)))/(D411-C411),INDEX(J$3:J$14,MATCH(B411,$A$3:$A$14,0))),IF(E411=9,IF(ISERROR(MATCH(B411,$A$3:$A$14,0)),((B411-C411)*INDEX(K$3:K$14,MATCH(D411,$A$3:$A$14,0))+ABS(B411-D411)*INDEX(K$3:K$14,MATCH(C411,$A$3:$A$14,0)))/(D411-C411),INDEX(K$3:K$14,MATCH(B411,$A$3:$A$14,0))),IF(E411=0,IF(ISERROR(MATCH(B411,$A$3:$A$14,0)),((B411-C411)*INDEX(L$3:L$14,MATCH(D411,$A$3:$A$14,0))+ABS(B411-D411)*INDEX(L$3:L$14,MATCH(C411,$A$3:$A$14,0)))/(D411-C411),INDEX(L$3:L$14,MATCH(B411,$A$3:$A$14,0))),"Kondensatoen zwischen 0 und 9"))))))))))</f>
        <v>0</v>
      </c>
    </row>
    <row r="412" spans="1:6">
      <c r="A412" s="12">
        <v>393</v>
      </c>
      <c r="B412">
        <f>Eingabe!D393</f>
        <v>0</v>
      </c>
      <c r="C412">
        <f t="array" ref="C412">MAX(IF($A$3:$A$14&lt;=B412,IF($A$3:$A$14&lt;&gt;"",$A$3:$A$14)))</f>
        <v>0</v>
      </c>
      <c r="D412">
        <f t="array" ref="D412">MIN(IF($A$3:$A$14&gt;=B412,IF($A$3:$A$14&lt;&gt;"",$A$3:$A$14)))</f>
        <v>0</v>
      </c>
      <c r="E412">
        <f>Eingabe!C393</f>
        <v>0</v>
      </c>
      <c r="F412">
        <f t="array" ref="F412">IF(E412=1,IF(ISERROR(MATCH(B412,$A$3:$A$14,0)),((B412-C412)*INDEX(C$3:C$14,MATCH(D412,$A$3:$A$14,0))+ABS(B412-D412)*INDEX(C$3:C$14,MATCH(C412,$A$3:$A$14,0)))/(D412-C412),INDEX(C$3:C$14,MATCH(B412,$A$3:$A$14,0))),IF(E412=2,IF(ISERROR(MATCH(B412,$A$3:$A$14,0)),((B412-C412)*INDEX(D$3:D$14,MATCH(D412,$A$3:$A$14,0))+ABS(B412-D412)*INDEX(D$3:D$14,MATCH(C412,$A$3:$A$14,0)))/(D412-C412),INDEX(D$3:D$14,MATCH(B412,$A$3:$A$14,0))),IF(E412=3,IF(ISERROR(MATCH(B412,$A$3:$A$14,0)),((B412-C412)*INDEX(E$3:E$14,MATCH(D412,$A$3:$A$14,0))+ABS(B412-D412)*INDEX(E$3:E$14,MATCH(C412,$A$3:$A$14,0)))/(D412-C412),INDEX(E$3:E$14,MATCH(B412,$A$3:$A$14,0))),IF(E412=4,IF(ISERROR(MATCH(B412,$A$3:$A$14,0)),((B412-C412)*INDEX(F$3:F$14,MATCH(D412,$A$3:$A$14,0))+ABS(B412-D412)*INDEX(F$3:F$14,MATCH(C412,$A$3:$A$14,0)))/(D412-C412),INDEX(F$3:F$14,MATCH(B412,$A$3:$A$14,0))),IF(E412=5,IF(ISERROR(MATCH(B412,$A$3:$A$14,0)),((B412-C412)*INDEX(G$3:G$14,MATCH(D412,$A$3:$A$14,0))+ABS(B412-D412)*INDEX(G$3:G$14,MATCH(C412,$A$3:$A$14,0)))/(D412-C412),INDEX(G$3:G$14,MATCH(B412,$A$3:$A$14,0))),IF(E412=6,IF(ISERROR(MATCH(B412,$A$3:$A$14,0)),((B412-C412)*INDEX(H$3:H$14,MATCH(D412,$A$3:$A$14,0))+ABS(B412-D412)*INDEX(H$3:H$14,MATCH(C412,$A$3:$A$14,0)))/(D412-C412),INDEX(H$3:H$14,MATCH(B412,$A$3:$A$14,0))),IF(E412=7,IF(ISERROR(MATCH(B412,$A$3:$A$14,0)),((B412-C412)*INDEX(I$3:I$14,MATCH(D412,$A$3:$A$14,0))+ABS(B412-D412)*INDEX(I$3:I$14,MATCH(C412,$A$3:$A$14,0)))/(D412-C412),INDEX(I$3:I$14,MATCH(B412,$A$3:$A$14,0))),IF(E412=8,IF(ISERROR(MATCH(B412,$A$3:$A$14,0)),((B412-C412)*INDEX(J$3:J$14,MATCH(D412,$A$3:$A$14,0))+ABS(B412-D412)*INDEX(J$3:J$14,MATCH(C412,$A$3:$A$14,0)))/(D412-C412),INDEX(J$3:J$14,MATCH(B412,$A$3:$A$14,0))),IF(E412=9,IF(ISERROR(MATCH(B412,$A$3:$A$14,0)),((B412-C412)*INDEX(K$3:K$14,MATCH(D412,$A$3:$A$14,0))+ABS(B412-D412)*INDEX(K$3:K$14,MATCH(C412,$A$3:$A$14,0)))/(D412-C412),INDEX(K$3:K$14,MATCH(B412,$A$3:$A$14,0))),IF(E412=0,IF(ISERROR(MATCH(B412,$A$3:$A$14,0)),((B412-C412)*INDEX(L$3:L$14,MATCH(D412,$A$3:$A$14,0))+ABS(B412-D412)*INDEX(L$3:L$14,MATCH(C412,$A$3:$A$14,0)))/(D412-C412),INDEX(L$3:L$14,MATCH(B412,$A$3:$A$14,0))),"Kondensatoen zwischen 0 und 9"))))))))))</f>
        <v>0</v>
      </c>
    </row>
    <row r="413" spans="1:6">
      <c r="A413" s="12">
        <v>394</v>
      </c>
      <c r="B413">
        <f>Eingabe!D394</f>
        <v>0</v>
      </c>
      <c r="C413">
        <f t="array" ref="C413">MAX(IF($A$3:$A$14&lt;=B413,IF($A$3:$A$14&lt;&gt;"",$A$3:$A$14)))</f>
        <v>0</v>
      </c>
      <c r="D413">
        <f t="array" ref="D413">MIN(IF($A$3:$A$14&gt;=B413,IF($A$3:$A$14&lt;&gt;"",$A$3:$A$14)))</f>
        <v>0</v>
      </c>
      <c r="E413">
        <f>Eingabe!C394</f>
        <v>0</v>
      </c>
      <c r="F413">
        <f t="array" ref="F413">IF(E413=1,IF(ISERROR(MATCH(B413,$A$3:$A$14,0)),((B413-C413)*INDEX(C$3:C$14,MATCH(D413,$A$3:$A$14,0))+ABS(B413-D413)*INDEX(C$3:C$14,MATCH(C413,$A$3:$A$14,0)))/(D413-C413),INDEX(C$3:C$14,MATCH(B413,$A$3:$A$14,0))),IF(E413=2,IF(ISERROR(MATCH(B413,$A$3:$A$14,0)),((B413-C413)*INDEX(D$3:D$14,MATCH(D413,$A$3:$A$14,0))+ABS(B413-D413)*INDEX(D$3:D$14,MATCH(C413,$A$3:$A$14,0)))/(D413-C413),INDEX(D$3:D$14,MATCH(B413,$A$3:$A$14,0))),IF(E413=3,IF(ISERROR(MATCH(B413,$A$3:$A$14,0)),((B413-C413)*INDEX(E$3:E$14,MATCH(D413,$A$3:$A$14,0))+ABS(B413-D413)*INDEX(E$3:E$14,MATCH(C413,$A$3:$A$14,0)))/(D413-C413),INDEX(E$3:E$14,MATCH(B413,$A$3:$A$14,0))),IF(E413=4,IF(ISERROR(MATCH(B413,$A$3:$A$14,0)),((B413-C413)*INDEX(F$3:F$14,MATCH(D413,$A$3:$A$14,0))+ABS(B413-D413)*INDEX(F$3:F$14,MATCH(C413,$A$3:$A$14,0)))/(D413-C413),INDEX(F$3:F$14,MATCH(B413,$A$3:$A$14,0))),IF(E413=5,IF(ISERROR(MATCH(B413,$A$3:$A$14,0)),((B413-C413)*INDEX(G$3:G$14,MATCH(D413,$A$3:$A$14,0))+ABS(B413-D413)*INDEX(G$3:G$14,MATCH(C413,$A$3:$A$14,0)))/(D413-C413),INDEX(G$3:G$14,MATCH(B413,$A$3:$A$14,0))),IF(E413=6,IF(ISERROR(MATCH(B413,$A$3:$A$14,0)),((B413-C413)*INDEX(H$3:H$14,MATCH(D413,$A$3:$A$14,0))+ABS(B413-D413)*INDEX(H$3:H$14,MATCH(C413,$A$3:$A$14,0)))/(D413-C413),INDEX(H$3:H$14,MATCH(B413,$A$3:$A$14,0))),IF(E413=7,IF(ISERROR(MATCH(B413,$A$3:$A$14,0)),((B413-C413)*INDEX(I$3:I$14,MATCH(D413,$A$3:$A$14,0))+ABS(B413-D413)*INDEX(I$3:I$14,MATCH(C413,$A$3:$A$14,0)))/(D413-C413),INDEX(I$3:I$14,MATCH(B413,$A$3:$A$14,0))),IF(E413=8,IF(ISERROR(MATCH(B413,$A$3:$A$14,0)),((B413-C413)*INDEX(J$3:J$14,MATCH(D413,$A$3:$A$14,0))+ABS(B413-D413)*INDEX(J$3:J$14,MATCH(C413,$A$3:$A$14,0)))/(D413-C413),INDEX(J$3:J$14,MATCH(B413,$A$3:$A$14,0))),IF(E413=9,IF(ISERROR(MATCH(B413,$A$3:$A$14,0)),((B413-C413)*INDEX(K$3:K$14,MATCH(D413,$A$3:$A$14,0))+ABS(B413-D413)*INDEX(K$3:K$14,MATCH(C413,$A$3:$A$14,0)))/(D413-C413),INDEX(K$3:K$14,MATCH(B413,$A$3:$A$14,0))),IF(E413=0,IF(ISERROR(MATCH(B413,$A$3:$A$14,0)),((B413-C413)*INDEX(L$3:L$14,MATCH(D413,$A$3:$A$14,0))+ABS(B413-D413)*INDEX(L$3:L$14,MATCH(C413,$A$3:$A$14,0)))/(D413-C413),INDEX(L$3:L$14,MATCH(B413,$A$3:$A$14,0))),"Kondensatoen zwischen 0 und 9"))))))))))</f>
        <v>0</v>
      </c>
    </row>
    <row r="414" spans="1:6">
      <c r="A414" s="12">
        <v>395</v>
      </c>
      <c r="B414">
        <f>Eingabe!D395</f>
        <v>0</v>
      </c>
      <c r="C414">
        <f t="array" ref="C414">MAX(IF($A$3:$A$14&lt;=B414,IF($A$3:$A$14&lt;&gt;"",$A$3:$A$14)))</f>
        <v>0</v>
      </c>
      <c r="D414">
        <f t="array" ref="D414">MIN(IF($A$3:$A$14&gt;=B414,IF($A$3:$A$14&lt;&gt;"",$A$3:$A$14)))</f>
        <v>0</v>
      </c>
      <c r="E414">
        <f>Eingabe!C395</f>
        <v>0</v>
      </c>
      <c r="F414">
        <f t="array" ref="F414">IF(E414=1,IF(ISERROR(MATCH(B414,$A$3:$A$14,0)),((B414-C414)*INDEX(C$3:C$14,MATCH(D414,$A$3:$A$14,0))+ABS(B414-D414)*INDEX(C$3:C$14,MATCH(C414,$A$3:$A$14,0)))/(D414-C414),INDEX(C$3:C$14,MATCH(B414,$A$3:$A$14,0))),IF(E414=2,IF(ISERROR(MATCH(B414,$A$3:$A$14,0)),((B414-C414)*INDEX(D$3:D$14,MATCH(D414,$A$3:$A$14,0))+ABS(B414-D414)*INDEX(D$3:D$14,MATCH(C414,$A$3:$A$14,0)))/(D414-C414),INDEX(D$3:D$14,MATCH(B414,$A$3:$A$14,0))),IF(E414=3,IF(ISERROR(MATCH(B414,$A$3:$A$14,0)),((B414-C414)*INDEX(E$3:E$14,MATCH(D414,$A$3:$A$14,0))+ABS(B414-D414)*INDEX(E$3:E$14,MATCH(C414,$A$3:$A$14,0)))/(D414-C414),INDEX(E$3:E$14,MATCH(B414,$A$3:$A$14,0))),IF(E414=4,IF(ISERROR(MATCH(B414,$A$3:$A$14,0)),((B414-C414)*INDEX(F$3:F$14,MATCH(D414,$A$3:$A$14,0))+ABS(B414-D414)*INDEX(F$3:F$14,MATCH(C414,$A$3:$A$14,0)))/(D414-C414),INDEX(F$3:F$14,MATCH(B414,$A$3:$A$14,0))),IF(E414=5,IF(ISERROR(MATCH(B414,$A$3:$A$14,0)),((B414-C414)*INDEX(G$3:G$14,MATCH(D414,$A$3:$A$14,0))+ABS(B414-D414)*INDEX(G$3:G$14,MATCH(C414,$A$3:$A$14,0)))/(D414-C414),INDEX(G$3:G$14,MATCH(B414,$A$3:$A$14,0))),IF(E414=6,IF(ISERROR(MATCH(B414,$A$3:$A$14,0)),((B414-C414)*INDEX(H$3:H$14,MATCH(D414,$A$3:$A$14,0))+ABS(B414-D414)*INDEX(H$3:H$14,MATCH(C414,$A$3:$A$14,0)))/(D414-C414),INDEX(H$3:H$14,MATCH(B414,$A$3:$A$14,0))),IF(E414=7,IF(ISERROR(MATCH(B414,$A$3:$A$14,0)),((B414-C414)*INDEX(I$3:I$14,MATCH(D414,$A$3:$A$14,0))+ABS(B414-D414)*INDEX(I$3:I$14,MATCH(C414,$A$3:$A$14,0)))/(D414-C414),INDEX(I$3:I$14,MATCH(B414,$A$3:$A$14,0))),IF(E414=8,IF(ISERROR(MATCH(B414,$A$3:$A$14,0)),((B414-C414)*INDEX(J$3:J$14,MATCH(D414,$A$3:$A$14,0))+ABS(B414-D414)*INDEX(J$3:J$14,MATCH(C414,$A$3:$A$14,0)))/(D414-C414),INDEX(J$3:J$14,MATCH(B414,$A$3:$A$14,0))),IF(E414=9,IF(ISERROR(MATCH(B414,$A$3:$A$14,0)),((B414-C414)*INDEX(K$3:K$14,MATCH(D414,$A$3:$A$14,0))+ABS(B414-D414)*INDEX(K$3:K$14,MATCH(C414,$A$3:$A$14,0)))/(D414-C414),INDEX(K$3:K$14,MATCH(B414,$A$3:$A$14,0))),IF(E414=0,IF(ISERROR(MATCH(B414,$A$3:$A$14,0)),((B414-C414)*INDEX(L$3:L$14,MATCH(D414,$A$3:$A$14,0))+ABS(B414-D414)*INDEX(L$3:L$14,MATCH(C414,$A$3:$A$14,0)))/(D414-C414),INDEX(L$3:L$14,MATCH(B414,$A$3:$A$14,0))),"Kondensatoen zwischen 0 und 9"))))))))))</f>
        <v>0</v>
      </c>
    </row>
    <row r="415" spans="1:6">
      <c r="A415" s="12">
        <v>396</v>
      </c>
      <c r="B415">
        <f>Eingabe!D396</f>
        <v>0</v>
      </c>
      <c r="C415">
        <f t="array" ref="C415">MAX(IF($A$3:$A$14&lt;=B415,IF($A$3:$A$14&lt;&gt;"",$A$3:$A$14)))</f>
        <v>0</v>
      </c>
      <c r="D415">
        <f t="array" ref="D415">MIN(IF($A$3:$A$14&gt;=B415,IF($A$3:$A$14&lt;&gt;"",$A$3:$A$14)))</f>
        <v>0</v>
      </c>
      <c r="E415">
        <f>Eingabe!C396</f>
        <v>0</v>
      </c>
      <c r="F415">
        <f t="array" ref="F415">IF(E415=1,IF(ISERROR(MATCH(B415,$A$3:$A$14,0)),((B415-C415)*INDEX(C$3:C$14,MATCH(D415,$A$3:$A$14,0))+ABS(B415-D415)*INDEX(C$3:C$14,MATCH(C415,$A$3:$A$14,0)))/(D415-C415),INDEX(C$3:C$14,MATCH(B415,$A$3:$A$14,0))),IF(E415=2,IF(ISERROR(MATCH(B415,$A$3:$A$14,0)),((B415-C415)*INDEX(D$3:D$14,MATCH(D415,$A$3:$A$14,0))+ABS(B415-D415)*INDEX(D$3:D$14,MATCH(C415,$A$3:$A$14,0)))/(D415-C415),INDEX(D$3:D$14,MATCH(B415,$A$3:$A$14,0))),IF(E415=3,IF(ISERROR(MATCH(B415,$A$3:$A$14,0)),((B415-C415)*INDEX(E$3:E$14,MATCH(D415,$A$3:$A$14,0))+ABS(B415-D415)*INDEX(E$3:E$14,MATCH(C415,$A$3:$A$14,0)))/(D415-C415),INDEX(E$3:E$14,MATCH(B415,$A$3:$A$14,0))),IF(E415=4,IF(ISERROR(MATCH(B415,$A$3:$A$14,0)),((B415-C415)*INDEX(F$3:F$14,MATCH(D415,$A$3:$A$14,0))+ABS(B415-D415)*INDEX(F$3:F$14,MATCH(C415,$A$3:$A$14,0)))/(D415-C415),INDEX(F$3:F$14,MATCH(B415,$A$3:$A$14,0))),IF(E415=5,IF(ISERROR(MATCH(B415,$A$3:$A$14,0)),((B415-C415)*INDEX(G$3:G$14,MATCH(D415,$A$3:$A$14,0))+ABS(B415-D415)*INDEX(G$3:G$14,MATCH(C415,$A$3:$A$14,0)))/(D415-C415),INDEX(G$3:G$14,MATCH(B415,$A$3:$A$14,0))),IF(E415=6,IF(ISERROR(MATCH(B415,$A$3:$A$14,0)),((B415-C415)*INDEX(H$3:H$14,MATCH(D415,$A$3:$A$14,0))+ABS(B415-D415)*INDEX(H$3:H$14,MATCH(C415,$A$3:$A$14,0)))/(D415-C415),INDEX(H$3:H$14,MATCH(B415,$A$3:$A$14,0))),IF(E415=7,IF(ISERROR(MATCH(B415,$A$3:$A$14,0)),((B415-C415)*INDEX(I$3:I$14,MATCH(D415,$A$3:$A$14,0))+ABS(B415-D415)*INDEX(I$3:I$14,MATCH(C415,$A$3:$A$14,0)))/(D415-C415),INDEX(I$3:I$14,MATCH(B415,$A$3:$A$14,0))),IF(E415=8,IF(ISERROR(MATCH(B415,$A$3:$A$14,0)),((B415-C415)*INDEX(J$3:J$14,MATCH(D415,$A$3:$A$14,0))+ABS(B415-D415)*INDEX(J$3:J$14,MATCH(C415,$A$3:$A$14,0)))/(D415-C415),INDEX(J$3:J$14,MATCH(B415,$A$3:$A$14,0))),IF(E415=9,IF(ISERROR(MATCH(B415,$A$3:$A$14,0)),((B415-C415)*INDEX(K$3:K$14,MATCH(D415,$A$3:$A$14,0))+ABS(B415-D415)*INDEX(K$3:K$14,MATCH(C415,$A$3:$A$14,0)))/(D415-C415),INDEX(K$3:K$14,MATCH(B415,$A$3:$A$14,0))),IF(E415=0,IF(ISERROR(MATCH(B415,$A$3:$A$14,0)),((B415-C415)*INDEX(L$3:L$14,MATCH(D415,$A$3:$A$14,0))+ABS(B415-D415)*INDEX(L$3:L$14,MATCH(C415,$A$3:$A$14,0)))/(D415-C415),INDEX(L$3:L$14,MATCH(B415,$A$3:$A$14,0))),"Kondensatoen zwischen 0 und 9"))))))))))</f>
        <v>0</v>
      </c>
    </row>
    <row r="416" spans="1:6">
      <c r="A416" s="12">
        <v>397</v>
      </c>
      <c r="B416">
        <f>Eingabe!D397</f>
        <v>0</v>
      </c>
      <c r="C416">
        <f t="array" ref="C416">MAX(IF($A$3:$A$14&lt;=B416,IF($A$3:$A$14&lt;&gt;"",$A$3:$A$14)))</f>
        <v>0</v>
      </c>
      <c r="D416">
        <f t="array" ref="D416">MIN(IF($A$3:$A$14&gt;=B416,IF($A$3:$A$14&lt;&gt;"",$A$3:$A$14)))</f>
        <v>0</v>
      </c>
      <c r="E416">
        <f>Eingabe!C397</f>
        <v>0</v>
      </c>
      <c r="F416">
        <f t="array" ref="F416">IF(E416=1,IF(ISERROR(MATCH(B416,$A$3:$A$14,0)),((B416-C416)*INDEX(C$3:C$14,MATCH(D416,$A$3:$A$14,0))+ABS(B416-D416)*INDEX(C$3:C$14,MATCH(C416,$A$3:$A$14,0)))/(D416-C416),INDEX(C$3:C$14,MATCH(B416,$A$3:$A$14,0))),IF(E416=2,IF(ISERROR(MATCH(B416,$A$3:$A$14,0)),((B416-C416)*INDEX(D$3:D$14,MATCH(D416,$A$3:$A$14,0))+ABS(B416-D416)*INDEX(D$3:D$14,MATCH(C416,$A$3:$A$14,0)))/(D416-C416),INDEX(D$3:D$14,MATCH(B416,$A$3:$A$14,0))),IF(E416=3,IF(ISERROR(MATCH(B416,$A$3:$A$14,0)),((B416-C416)*INDEX(E$3:E$14,MATCH(D416,$A$3:$A$14,0))+ABS(B416-D416)*INDEX(E$3:E$14,MATCH(C416,$A$3:$A$14,0)))/(D416-C416),INDEX(E$3:E$14,MATCH(B416,$A$3:$A$14,0))),IF(E416=4,IF(ISERROR(MATCH(B416,$A$3:$A$14,0)),((B416-C416)*INDEX(F$3:F$14,MATCH(D416,$A$3:$A$14,0))+ABS(B416-D416)*INDEX(F$3:F$14,MATCH(C416,$A$3:$A$14,0)))/(D416-C416),INDEX(F$3:F$14,MATCH(B416,$A$3:$A$14,0))),IF(E416=5,IF(ISERROR(MATCH(B416,$A$3:$A$14,0)),((B416-C416)*INDEX(G$3:G$14,MATCH(D416,$A$3:$A$14,0))+ABS(B416-D416)*INDEX(G$3:G$14,MATCH(C416,$A$3:$A$14,0)))/(D416-C416),INDEX(G$3:G$14,MATCH(B416,$A$3:$A$14,0))),IF(E416=6,IF(ISERROR(MATCH(B416,$A$3:$A$14,0)),((B416-C416)*INDEX(H$3:H$14,MATCH(D416,$A$3:$A$14,0))+ABS(B416-D416)*INDEX(H$3:H$14,MATCH(C416,$A$3:$A$14,0)))/(D416-C416),INDEX(H$3:H$14,MATCH(B416,$A$3:$A$14,0))),IF(E416=7,IF(ISERROR(MATCH(B416,$A$3:$A$14,0)),((B416-C416)*INDEX(I$3:I$14,MATCH(D416,$A$3:$A$14,0))+ABS(B416-D416)*INDEX(I$3:I$14,MATCH(C416,$A$3:$A$14,0)))/(D416-C416),INDEX(I$3:I$14,MATCH(B416,$A$3:$A$14,0))),IF(E416=8,IF(ISERROR(MATCH(B416,$A$3:$A$14,0)),((B416-C416)*INDEX(J$3:J$14,MATCH(D416,$A$3:$A$14,0))+ABS(B416-D416)*INDEX(J$3:J$14,MATCH(C416,$A$3:$A$14,0)))/(D416-C416),INDEX(J$3:J$14,MATCH(B416,$A$3:$A$14,0))),IF(E416=9,IF(ISERROR(MATCH(B416,$A$3:$A$14,0)),((B416-C416)*INDEX(K$3:K$14,MATCH(D416,$A$3:$A$14,0))+ABS(B416-D416)*INDEX(K$3:K$14,MATCH(C416,$A$3:$A$14,0)))/(D416-C416),INDEX(K$3:K$14,MATCH(B416,$A$3:$A$14,0))),IF(E416=0,IF(ISERROR(MATCH(B416,$A$3:$A$14,0)),((B416-C416)*INDEX(L$3:L$14,MATCH(D416,$A$3:$A$14,0))+ABS(B416-D416)*INDEX(L$3:L$14,MATCH(C416,$A$3:$A$14,0)))/(D416-C416),INDEX(L$3:L$14,MATCH(B416,$A$3:$A$14,0))),"Kondensatoen zwischen 0 und 9"))))))))))</f>
        <v>0</v>
      </c>
    </row>
    <row r="417" spans="1:6">
      <c r="A417" s="12">
        <v>398</v>
      </c>
      <c r="B417">
        <f>Eingabe!D398</f>
        <v>0</v>
      </c>
      <c r="C417">
        <f t="array" ref="C417">MAX(IF($A$3:$A$14&lt;=B417,IF($A$3:$A$14&lt;&gt;"",$A$3:$A$14)))</f>
        <v>0</v>
      </c>
      <c r="D417">
        <f t="array" ref="D417">MIN(IF($A$3:$A$14&gt;=B417,IF($A$3:$A$14&lt;&gt;"",$A$3:$A$14)))</f>
        <v>0</v>
      </c>
      <c r="E417">
        <f>Eingabe!C398</f>
        <v>0</v>
      </c>
      <c r="F417">
        <f t="array" ref="F417">IF(E417=1,IF(ISERROR(MATCH(B417,$A$3:$A$14,0)),((B417-C417)*INDEX(C$3:C$14,MATCH(D417,$A$3:$A$14,0))+ABS(B417-D417)*INDEX(C$3:C$14,MATCH(C417,$A$3:$A$14,0)))/(D417-C417),INDEX(C$3:C$14,MATCH(B417,$A$3:$A$14,0))),IF(E417=2,IF(ISERROR(MATCH(B417,$A$3:$A$14,0)),((B417-C417)*INDEX(D$3:D$14,MATCH(D417,$A$3:$A$14,0))+ABS(B417-D417)*INDEX(D$3:D$14,MATCH(C417,$A$3:$A$14,0)))/(D417-C417),INDEX(D$3:D$14,MATCH(B417,$A$3:$A$14,0))),IF(E417=3,IF(ISERROR(MATCH(B417,$A$3:$A$14,0)),((B417-C417)*INDEX(E$3:E$14,MATCH(D417,$A$3:$A$14,0))+ABS(B417-D417)*INDEX(E$3:E$14,MATCH(C417,$A$3:$A$14,0)))/(D417-C417),INDEX(E$3:E$14,MATCH(B417,$A$3:$A$14,0))),IF(E417=4,IF(ISERROR(MATCH(B417,$A$3:$A$14,0)),((B417-C417)*INDEX(F$3:F$14,MATCH(D417,$A$3:$A$14,0))+ABS(B417-D417)*INDEX(F$3:F$14,MATCH(C417,$A$3:$A$14,0)))/(D417-C417),INDEX(F$3:F$14,MATCH(B417,$A$3:$A$14,0))),IF(E417=5,IF(ISERROR(MATCH(B417,$A$3:$A$14,0)),((B417-C417)*INDEX(G$3:G$14,MATCH(D417,$A$3:$A$14,0))+ABS(B417-D417)*INDEX(G$3:G$14,MATCH(C417,$A$3:$A$14,0)))/(D417-C417),INDEX(G$3:G$14,MATCH(B417,$A$3:$A$14,0))),IF(E417=6,IF(ISERROR(MATCH(B417,$A$3:$A$14,0)),((B417-C417)*INDEX(H$3:H$14,MATCH(D417,$A$3:$A$14,0))+ABS(B417-D417)*INDEX(H$3:H$14,MATCH(C417,$A$3:$A$14,0)))/(D417-C417),INDEX(H$3:H$14,MATCH(B417,$A$3:$A$14,0))),IF(E417=7,IF(ISERROR(MATCH(B417,$A$3:$A$14,0)),((B417-C417)*INDEX(I$3:I$14,MATCH(D417,$A$3:$A$14,0))+ABS(B417-D417)*INDEX(I$3:I$14,MATCH(C417,$A$3:$A$14,0)))/(D417-C417),INDEX(I$3:I$14,MATCH(B417,$A$3:$A$14,0))),IF(E417=8,IF(ISERROR(MATCH(B417,$A$3:$A$14,0)),((B417-C417)*INDEX(J$3:J$14,MATCH(D417,$A$3:$A$14,0))+ABS(B417-D417)*INDEX(J$3:J$14,MATCH(C417,$A$3:$A$14,0)))/(D417-C417),INDEX(J$3:J$14,MATCH(B417,$A$3:$A$14,0))),IF(E417=9,IF(ISERROR(MATCH(B417,$A$3:$A$14,0)),((B417-C417)*INDEX(K$3:K$14,MATCH(D417,$A$3:$A$14,0))+ABS(B417-D417)*INDEX(K$3:K$14,MATCH(C417,$A$3:$A$14,0)))/(D417-C417),INDEX(K$3:K$14,MATCH(B417,$A$3:$A$14,0))),IF(E417=0,IF(ISERROR(MATCH(B417,$A$3:$A$14,0)),((B417-C417)*INDEX(L$3:L$14,MATCH(D417,$A$3:$A$14,0))+ABS(B417-D417)*INDEX(L$3:L$14,MATCH(C417,$A$3:$A$14,0)))/(D417-C417),INDEX(L$3:L$14,MATCH(B417,$A$3:$A$14,0))),"Kondensatoen zwischen 0 und 9"))))))))))</f>
        <v>0</v>
      </c>
    </row>
    <row r="418" spans="1:6">
      <c r="A418" s="12">
        <v>399</v>
      </c>
      <c r="B418">
        <f>Eingabe!D399</f>
        <v>0</v>
      </c>
      <c r="C418">
        <f t="array" ref="C418">MAX(IF($A$3:$A$14&lt;=B418,IF($A$3:$A$14&lt;&gt;"",$A$3:$A$14)))</f>
        <v>0</v>
      </c>
      <c r="D418">
        <f t="array" ref="D418">MIN(IF($A$3:$A$14&gt;=B418,IF($A$3:$A$14&lt;&gt;"",$A$3:$A$14)))</f>
        <v>0</v>
      </c>
      <c r="E418">
        <f>Eingabe!C399</f>
        <v>0</v>
      </c>
      <c r="F418">
        <f t="array" ref="F418">IF(E418=1,IF(ISERROR(MATCH(B418,$A$3:$A$14,0)),((B418-C418)*INDEX(C$3:C$14,MATCH(D418,$A$3:$A$14,0))+ABS(B418-D418)*INDEX(C$3:C$14,MATCH(C418,$A$3:$A$14,0)))/(D418-C418),INDEX(C$3:C$14,MATCH(B418,$A$3:$A$14,0))),IF(E418=2,IF(ISERROR(MATCH(B418,$A$3:$A$14,0)),((B418-C418)*INDEX(D$3:D$14,MATCH(D418,$A$3:$A$14,0))+ABS(B418-D418)*INDEX(D$3:D$14,MATCH(C418,$A$3:$A$14,0)))/(D418-C418),INDEX(D$3:D$14,MATCH(B418,$A$3:$A$14,0))),IF(E418=3,IF(ISERROR(MATCH(B418,$A$3:$A$14,0)),((B418-C418)*INDEX(E$3:E$14,MATCH(D418,$A$3:$A$14,0))+ABS(B418-D418)*INDEX(E$3:E$14,MATCH(C418,$A$3:$A$14,0)))/(D418-C418),INDEX(E$3:E$14,MATCH(B418,$A$3:$A$14,0))),IF(E418=4,IF(ISERROR(MATCH(B418,$A$3:$A$14,0)),((B418-C418)*INDEX(F$3:F$14,MATCH(D418,$A$3:$A$14,0))+ABS(B418-D418)*INDEX(F$3:F$14,MATCH(C418,$A$3:$A$14,0)))/(D418-C418),INDEX(F$3:F$14,MATCH(B418,$A$3:$A$14,0))),IF(E418=5,IF(ISERROR(MATCH(B418,$A$3:$A$14,0)),((B418-C418)*INDEX(G$3:G$14,MATCH(D418,$A$3:$A$14,0))+ABS(B418-D418)*INDEX(G$3:G$14,MATCH(C418,$A$3:$A$14,0)))/(D418-C418),INDEX(G$3:G$14,MATCH(B418,$A$3:$A$14,0))),IF(E418=6,IF(ISERROR(MATCH(B418,$A$3:$A$14,0)),((B418-C418)*INDEX(H$3:H$14,MATCH(D418,$A$3:$A$14,0))+ABS(B418-D418)*INDEX(H$3:H$14,MATCH(C418,$A$3:$A$14,0)))/(D418-C418),INDEX(H$3:H$14,MATCH(B418,$A$3:$A$14,0))),IF(E418=7,IF(ISERROR(MATCH(B418,$A$3:$A$14,0)),((B418-C418)*INDEX(I$3:I$14,MATCH(D418,$A$3:$A$14,0))+ABS(B418-D418)*INDEX(I$3:I$14,MATCH(C418,$A$3:$A$14,0)))/(D418-C418),INDEX(I$3:I$14,MATCH(B418,$A$3:$A$14,0))),IF(E418=8,IF(ISERROR(MATCH(B418,$A$3:$A$14,0)),((B418-C418)*INDEX(J$3:J$14,MATCH(D418,$A$3:$A$14,0))+ABS(B418-D418)*INDEX(J$3:J$14,MATCH(C418,$A$3:$A$14,0)))/(D418-C418),INDEX(J$3:J$14,MATCH(B418,$A$3:$A$14,0))),IF(E418=9,IF(ISERROR(MATCH(B418,$A$3:$A$14,0)),((B418-C418)*INDEX(K$3:K$14,MATCH(D418,$A$3:$A$14,0))+ABS(B418-D418)*INDEX(K$3:K$14,MATCH(C418,$A$3:$A$14,0)))/(D418-C418),INDEX(K$3:K$14,MATCH(B418,$A$3:$A$14,0))),IF(E418=0,IF(ISERROR(MATCH(B418,$A$3:$A$14,0)),((B418-C418)*INDEX(L$3:L$14,MATCH(D418,$A$3:$A$14,0))+ABS(B418-D418)*INDEX(L$3:L$14,MATCH(C418,$A$3:$A$14,0)))/(D418-C418),INDEX(L$3:L$14,MATCH(B418,$A$3:$A$14,0))),"Kondensatoen zwischen 0 und 9"))))))))))</f>
        <v>0</v>
      </c>
    </row>
    <row r="419" spans="1:6">
      <c r="A419" s="12">
        <v>400</v>
      </c>
      <c r="B419">
        <f>Eingabe!D400</f>
        <v>0</v>
      </c>
      <c r="C419">
        <f t="array" ref="C419">MAX(IF($A$3:$A$14&lt;=B419,IF($A$3:$A$14&lt;&gt;"",$A$3:$A$14)))</f>
        <v>0</v>
      </c>
      <c r="D419">
        <f t="array" ref="D419">MIN(IF($A$3:$A$14&gt;=B419,IF($A$3:$A$14&lt;&gt;"",$A$3:$A$14)))</f>
        <v>0</v>
      </c>
      <c r="E419">
        <f>Eingabe!C400</f>
        <v>0</v>
      </c>
      <c r="F419">
        <f t="array" ref="F419">IF(E419=1,IF(ISERROR(MATCH(B419,$A$3:$A$14,0)),((B419-C419)*INDEX(C$3:C$14,MATCH(D419,$A$3:$A$14,0))+ABS(B419-D419)*INDEX(C$3:C$14,MATCH(C419,$A$3:$A$14,0)))/(D419-C419),INDEX(C$3:C$14,MATCH(B419,$A$3:$A$14,0))),IF(E419=2,IF(ISERROR(MATCH(B419,$A$3:$A$14,0)),((B419-C419)*INDEX(D$3:D$14,MATCH(D419,$A$3:$A$14,0))+ABS(B419-D419)*INDEX(D$3:D$14,MATCH(C419,$A$3:$A$14,0)))/(D419-C419),INDEX(D$3:D$14,MATCH(B419,$A$3:$A$14,0))),IF(E419=3,IF(ISERROR(MATCH(B419,$A$3:$A$14,0)),((B419-C419)*INDEX(E$3:E$14,MATCH(D419,$A$3:$A$14,0))+ABS(B419-D419)*INDEX(E$3:E$14,MATCH(C419,$A$3:$A$14,0)))/(D419-C419),INDEX(E$3:E$14,MATCH(B419,$A$3:$A$14,0))),IF(E419=4,IF(ISERROR(MATCH(B419,$A$3:$A$14,0)),((B419-C419)*INDEX(F$3:F$14,MATCH(D419,$A$3:$A$14,0))+ABS(B419-D419)*INDEX(F$3:F$14,MATCH(C419,$A$3:$A$14,0)))/(D419-C419),INDEX(F$3:F$14,MATCH(B419,$A$3:$A$14,0))),IF(E419=5,IF(ISERROR(MATCH(B419,$A$3:$A$14,0)),((B419-C419)*INDEX(G$3:G$14,MATCH(D419,$A$3:$A$14,0))+ABS(B419-D419)*INDEX(G$3:G$14,MATCH(C419,$A$3:$A$14,0)))/(D419-C419),INDEX(G$3:G$14,MATCH(B419,$A$3:$A$14,0))),IF(E419=6,IF(ISERROR(MATCH(B419,$A$3:$A$14,0)),((B419-C419)*INDEX(H$3:H$14,MATCH(D419,$A$3:$A$14,0))+ABS(B419-D419)*INDEX(H$3:H$14,MATCH(C419,$A$3:$A$14,0)))/(D419-C419),INDEX(H$3:H$14,MATCH(B419,$A$3:$A$14,0))),IF(E419=7,IF(ISERROR(MATCH(B419,$A$3:$A$14,0)),((B419-C419)*INDEX(I$3:I$14,MATCH(D419,$A$3:$A$14,0))+ABS(B419-D419)*INDEX(I$3:I$14,MATCH(C419,$A$3:$A$14,0)))/(D419-C419),INDEX(I$3:I$14,MATCH(B419,$A$3:$A$14,0))),IF(E419=8,IF(ISERROR(MATCH(B419,$A$3:$A$14,0)),((B419-C419)*INDEX(J$3:J$14,MATCH(D419,$A$3:$A$14,0))+ABS(B419-D419)*INDEX(J$3:J$14,MATCH(C419,$A$3:$A$14,0)))/(D419-C419),INDEX(J$3:J$14,MATCH(B419,$A$3:$A$14,0))),IF(E419=9,IF(ISERROR(MATCH(B419,$A$3:$A$14,0)),((B419-C419)*INDEX(K$3:K$14,MATCH(D419,$A$3:$A$14,0))+ABS(B419-D419)*INDEX(K$3:K$14,MATCH(C419,$A$3:$A$14,0)))/(D419-C419),INDEX(K$3:K$14,MATCH(B419,$A$3:$A$14,0))),IF(E419=0,IF(ISERROR(MATCH(B419,$A$3:$A$14,0)),((B419-C419)*INDEX(L$3:L$14,MATCH(D419,$A$3:$A$14,0))+ABS(B419-D419)*INDEX(L$3:L$14,MATCH(C419,$A$3:$A$14,0)))/(D419-C419),INDEX(L$3:L$14,MATCH(B419,$A$3:$A$14,0))),"Kondensatoen zwischen 0 und 9"))))))))))</f>
        <v>0</v>
      </c>
    </row>
    <row r="420" spans="1:6">
      <c r="A420" s="12">
        <v>401</v>
      </c>
      <c r="B420">
        <f>Eingabe!D401</f>
        <v>0</v>
      </c>
      <c r="C420">
        <f t="array" ref="C420">MAX(IF($A$3:$A$14&lt;=B420,IF($A$3:$A$14&lt;&gt;"",$A$3:$A$14)))</f>
        <v>0</v>
      </c>
      <c r="D420">
        <f t="array" ref="D420">MIN(IF($A$3:$A$14&gt;=B420,IF($A$3:$A$14&lt;&gt;"",$A$3:$A$14)))</f>
        <v>0</v>
      </c>
      <c r="E420">
        <f>Eingabe!C401</f>
        <v>0</v>
      </c>
      <c r="F420">
        <f t="array" ref="F420">IF(E420=1,IF(ISERROR(MATCH(B420,$A$3:$A$14,0)),((B420-C420)*INDEX(C$3:C$14,MATCH(D420,$A$3:$A$14,0))+ABS(B420-D420)*INDEX(C$3:C$14,MATCH(C420,$A$3:$A$14,0)))/(D420-C420),INDEX(C$3:C$14,MATCH(B420,$A$3:$A$14,0))),IF(E420=2,IF(ISERROR(MATCH(B420,$A$3:$A$14,0)),((B420-C420)*INDEX(D$3:D$14,MATCH(D420,$A$3:$A$14,0))+ABS(B420-D420)*INDEX(D$3:D$14,MATCH(C420,$A$3:$A$14,0)))/(D420-C420),INDEX(D$3:D$14,MATCH(B420,$A$3:$A$14,0))),IF(E420=3,IF(ISERROR(MATCH(B420,$A$3:$A$14,0)),((B420-C420)*INDEX(E$3:E$14,MATCH(D420,$A$3:$A$14,0))+ABS(B420-D420)*INDEX(E$3:E$14,MATCH(C420,$A$3:$A$14,0)))/(D420-C420),INDEX(E$3:E$14,MATCH(B420,$A$3:$A$14,0))),IF(E420=4,IF(ISERROR(MATCH(B420,$A$3:$A$14,0)),((B420-C420)*INDEX(F$3:F$14,MATCH(D420,$A$3:$A$14,0))+ABS(B420-D420)*INDEX(F$3:F$14,MATCH(C420,$A$3:$A$14,0)))/(D420-C420),INDEX(F$3:F$14,MATCH(B420,$A$3:$A$14,0))),IF(E420=5,IF(ISERROR(MATCH(B420,$A$3:$A$14,0)),((B420-C420)*INDEX(G$3:G$14,MATCH(D420,$A$3:$A$14,0))+ABS(B420-D420)*INDEX(G$3:G$14,MATCH(C420,$A$3:$A$14,0)))/(D420-C420),INDEX(G$3:G$14,MATCH(B420,$A$3:$A$14,0))),IF(E420=6,IF(ISERROR(MATCH(B420,$A$3:$A$14,0)),((B420-C420)*INDEX(H$3:H$14,MATCH(D420,$A$3:$A$14,0))+ABS(B420-D420)*INDEX(H$3:H$14,MATCH(C420,$A$3:$A$14,0)))/(D420-C420),INDEX(H$3:H$14,MATCH(B420,$A$3:$A$14,0))),IF(E420=7,IF(ISERROR(MATCH(B420,$A$3:$A$14,0)),((B420-C420)*INDEX(I$3:I$14,MATCH(D420,$A$3:$A$14,0))+ABS(B420-D420)*INDEX(I$3:I$14,MATCH(C420,$A$3:$A$14,0)))/(D420-C420),INDEX(I$3:I$14,MATCH(B420,$A$3:$A$14,0))),IF(E420=8,IF(ISERROR(MATCH(B420,$A$3:$A$14,0)),((B420-C420)*INDEX(J$3:J$14,MATCH(D420,$A$3:$A$14,0))+ABS(B420-D420)*INDEX(J$3:J$14,MATCH(C420,$A$3:$A$14,0)))/(D420-C420),INDEX(J$3:J$14,MATCH(B420,$A$3:$A$14,0))),IF(E420=9,IF(ISERROR(MATCH(B420,$A$3:$A$14,0)),((B420-C420)*INDEX(K$3:K$14,MATCH(D420,$A$3:$A$14,0))+ABS(B420-D420)*INDEX(K$3:K$14,MATCH(C420,$A$3:$A$14,0)))/(D420-C420),INDEX(K$3:K$14,MATCH(B420,$A$3:$A$14,0))),IF(E420=0,IF(ISERROR(MATCH(B420,$A$3:$A$14,0)),((B420-C420)*INDEX(L$3:L$14,MATCH(D420,$A$3:$A$14,0))+ABS(B420-D420)*INDEX(L$3:L$14,MATCH(C420,$A$3:$A$14,0)))/(D420-C420),INDEX(L$3:L$14,MATCH(B420,$A$3:$A$14,0))),"Kondensatoen zwischen 0 und 9"))))))))))</f>
        <v>0</v>
      </c>
    </row>
    <row r="421" spans="1:6">
      <c r="A421" s="12">
        <v>402</v>
      </c>
      <c r="B421">
        <f>Eingabe!D402</f>
        <v>0</v>
      </c>
      <c r="C421">
        <f t="array" ref="C421">MAX(IF($A$3:$A$14&lt;=B421,IF($A$3:$A$14&lt;&gt;"",$A$3:$A$14)))</f>
        <v>0</v>
      </c>
      <c r="D421">
        <f t="array" ref="D421">MIN(IF($A$3:$A$14&gt;=B421,IF($A$3:$A$14&lt;&gt;"",$A$3:$A$14)))</f>
        <v>0</v>
      </c>
      <c r="E421">
        <f>Eingabe!C402</f>
        <v>0</v>
      </c>
      <c r="F421">
        <f t="array" ref="F421">IF(E421=1,IF(ISERROR(MATCH(B421,$A$3:$A$14,0)),((B421-C421)*INDEX(C$3:C$14,MATCH(D421,$A$3:$A$14,0))+ABS(B421-D421)*INDEX(C$3:C$14,MATCH(C421,$A$3:$A$14,0)))/(D421-C421),INDEX(C$3:C$14,MATCH(B421,$A$3:$A$14,0))),IF(E421=2,IF(ISERROR(MATCH(B421,$A$3:$A$14,0)),((B421-C421)*INDEX(D$3:D$14,MATCH(D421,$A$3:$A$14,0))+ABS(B421-D421)*INDEX(D$3:D$14,MATCH(C421,$A$3:$A$14,0)))/(D421-C421),INDEX(D$3:D$14,MATCH(B421,$A$3:$A$14,0))),IF(E421=3,IF(ISERROR(MATCH(B421,$A$3:$A$14,0)),((B421-C421)*INDEX(E$3:E$14,MATCH(D421,$A$3:$A$14,0))+ABS(B421-D421)*INDEX(E$3:E$14,MATCH(C421,$A$3:$A$14,0)))/(D421-C421),INDEX(E$3:E$14,MATCH(B421,$A$3:$A$14,0))),IF(E421=4,IF(ISERROR(MATCH(B421,$A$3:$A$14,0)),((B421-C421)*INDEX(F$3:F$14,MATCH(D421,$A$3:$A$14,0))+ABS(B421-D421)*INDEX(F$3:F$14,MATCH(C421,$A$3:$A$14,0)))/(D421-C421),INDEX(F$3:F$14,MATCH(B421,$A$3:$A$14,0))),IF(E421=5,IF(ISERROR(MATCH(B421,$A$3:$A$14,0)),((B421-C421)*INDEX(G$3:G$14,MATCH(D421,$A$3:$A$14,0))+ABS(B421-D421)*INDEX(G$3:G$14,MATCH(C421,$A$3:$A$14,0)))/(D421-C421),INDEX(G$3:G$14,MATCH(B421,$A$3:$A$14,0))),IF(E421=6,IF(ISERROR(MATCH(B421,$A$3:$A$14,0)),((B421-C421)*INDEX(H$3:H$14,MATCH(D421,$A$3:$A$14,0))+ABS(B421-D421)*INDEX(H$3:H$14,MATCH(C421,$A$3:$A$14,0)))/(D421-C421),INDEX(H$3:H$14,MATCH(B421,$A$3:$A$14,0))),IF(E421=7,IF(ISERROR(MATCH(B421,$A$3:$A$14,0)),((B421-C421)*INDEX(I$3:I$14,MATCH(D421,$A$3:$A$14,0))+ABS(B421-D421)*INDEX(I$3:I$14,MATCH(C421,$A$3:$A$14,0)))/(D421-C421),INDEX(I$3:I$14,MATCH(B421,$A$3:$A$14,0))),IF(E421=8,IF(ISERROR(MATCH(B421,$A$3:$A$14,0)),((B421-C421)*INDEX(J$3:J$14,MATCH(D421,$A$3:$A$14,0))+ABS(B421-D421)*INDEX(J$3:J$14,MATCH(C421,$A$3:$A$14,0)))/(D421-C421),INDEX(J$3:J$14,MATCH(B421,$A$3:$A$14,0))),IF(E421=9,IF(ISERROR(MATCH(B421,$A$3:$A$14,0)),((B421-C421)*INDEX(K$3:K$14,MATCH(D421,$A$3:$A$14,0))+ABS(B421-D421)*INDEX(K$3:K$14,MATCH(C421,$A$3:$A$14,0)))/(D421-C421),INDEX(K$3:K$14,MATCH(B421,$A$3:$A$14,0))),IF(E421=0,IF(ISERROR(MATCH(B421,$A$3:$A$14,0)),((B421-C421)*INDEX(L$3:L$14,MATCH(D421,$A$3:$A$14,0))+ABS(B421-D421)*INDEX(L$3:L$14,MATCH(C421,$A$3:$A$14,0)))/(D421-C421),INDEX(L$3:L$14,MATCH(B421,$A$3:$A$14,0))),"Kondensatoen zwischen 0 und 9"))))))))))</f>
        <v>0</v>
      </c>
    </row>
    <row r="422" spans="1:6">
      <c r="A422" s="12">
        <v>403</v>
      </c>
      <c r="B422">
        <f>Eingabe!D403</f>
        <v>0</v>
      </c>
      <c r="C422">
        <f t="array" ref="C422">MAX(IF($A$3:$A$14&lt;=B422,IF($A$3:$A$14&lt;&gt;"",$A$3:$A$14)))</f>
        <v>0</v>
      </c>
      <c r="D422">
        <f t="array" ref="D422">MIN(IF($A$3:$A$14&gt;=B422,IF($A$3:$A$14&lt;&gt;"",$A$3:$A$14)))</f>
        <v>0</v>
      </c>
      <c r="E422">
        <f>Eingabe!C403</f>
        <v>0</v>
      </c>
      <c r="F422">
        <f t="array" ref="F422">IF(E422=1,IF(ISERROR(MATCH(B422,$A$3:$A$14,0)),((B422-C422)*INDEX(C$3:C$14,MATCH(D422,$A$3:$A$14,0))+ABS(B422-D422)*INDEX(C$3:C$14,MATCH(C422,$A$3:$A$14,0)))/(D422-C422),INDEX(C$3:C$14,MATCH(B422,$A$3:$A$14,0))),IF(E422=2,IF(ISERROR(MATCH(B422,$A$3:$A$14,0)),((B422-C422)*INDEX(D$3:D$14,MATCH(D422,$A$3:$A$14,0))+ABS(B422-D422)*INDEX(D$3:D$14,MATCH(C422,$A$3:$A$14,0)))/(D422-C422),INDEX(D$3:D$14,MATCH(B422,$A$3:$A$14,0))),IF(E422=3,IF(ISERROR(MATCH(B422,$A$3:$A$14,0)),((B422-C422)*INDEX(E$3:E$14,MATCH(D422,$A$3:$A$14,0))+ABS(B422-D422)*INDEX(E$3:E$14,MATCH(C422,$A$3:$A$14,0)))/(D422-C422),INDEX(E$3:E$14,MATCH(B422,$A$3:$A$14,0))),IF(E422=4,IF(ISERROR(MATCH(B422,$A$3:$A$14,0)),((B422-C422)*INDEX(F$3:F$14,MATCH(D422,$A$3:$A$14,0))+ABS(B422-D422)*INDEX(F$3:F$14,MATCH(C422,$A$3:$A$14,0)))/(D422-C422),INDEX(F$3:F$14,MATCH(B422,$A$3:$A$14,0))),IF(E422=5,IF(ISERROR(MATCH(B422,$A$3:$A$14,0)),((B422-C422)*INDEX(G$3:G$14,MATCH(D422,$A$3:$A$14,0))+ABS(B422-D422)*INDEX(G$3:G$14,MATCH(C422,$A$3:$A$14,0)))/(D422-C422),INDEX(G$3:G$14,MATCH(B422,$A$3:$A$14,0))),IF(E422=6,IF(ISERROR(MATCH(B422,$A$3:$A$14,0)),((B422-C422)*INDEX(H$3:H$14,MATCH(D422,$A$3:$A$14,0))+ABS(B422-D422)*INDEX(H$3:H$14,MATCH(C422,$A$3:$A$14,0)))/(D422-C422),INDEX(H$3:H$14,MATCH(B422,$A$3:$A$14,0))),IF(E422=7,IF(ISERROR(MATCH(B422,$A$3:$A$14,0)),((B422-C422)*INDEX(I$3:I$14,MATCH(D422,$A$3:$A$14,0))+ABS(B422-D422)*INDEX(I$3:I$14,MATCH(C422,$A$3:$A$14,0)))/(D422-C422),INDEX(I$3:I$14,MATCH(B422,$A$3:$A$14,0))),IF(E422=8,IF(ISERROR(MATCH(B422,$A$3:$A$14,0)),((B422-C422)*INDEX(J$3:J$14,MATCH(D422,$A$3:$A$14,0))+ABS(B422-D422)*INDEX(J$3:J$14,MATCH(C422,$A$3:$A$14,0)))/(D422-C422),INDEX(J$3:J$14,MATCH(B422,$A$3:$A$14,0))),IF(E422=9,IF(ISERROR(MATCH(B422,$A$3:$A$14,0)),((B422-C422)*INDEX(K$3:K$14,MATCH(D422,$A$3:$A$14,0))+ABS(B422-D422)*INDEX(K$3:K$14,MATCH(C422,$A$3:$A$14,0)))/(D422-C422),INDEX(K$3:K$14,MATCH(B422,$A$3:$A$14,0))),IF(E422=0,IF(ISERROR(MATCH(B422,$A$3:$A$14,0)),((B422-C422)*INDEX(L$3:L$14,MATCH(D422,$A$3:$A$14,0))+ABS(B422-D422)*INDEX(L$3:L$14,MATCH(C422,$A$3:$A$14,0)))/(D422-C422),INDEX(L$3:L$14,MATCH(B422,$A$3:$A$14,0))),"Kondensatoen zwischen 0 und 9"))))))))))</f>
        <v>0</v>
      </c>
    </row>
    <row r="423" spans="1:6">
      <c r="A423" s="12">
        <v>404</v>
      </c>
      <c r="B423">
        <f>Eingabe!D404</f>
        <v>0</v>
      </c>
      <c r="C423">
        <f t="array" ref="C423">MAX(IF($A$3:$A$14&lt;=B423,IF($A$3:$A$14&lt;&gt;"",$A$3:$A$14)))</f>
        <v>0</v>
      </c>
      <c r="D423">
        <f t="array" ref="D423">MIN(IF($A$3:$A$14&gt;=B423,IF($A$3:$A$14&lt;&gt;"",$A$3:$A$14)))</f>
        <v>0</v>
      </c>
      <c r="E423">
        <f>Eingabe!C404</f>
        <v>0</v>
      </c>
      <c r="F423">
        <f t="array" ref="F423">IF(E423=1,IF(ISERROR(MATCH(B423,$A$3:$A$14,0)),((B423-C423)*INDEX(C$3:C$14,MATCH(D423,$A$3:$A$14,0))+ABS(B423-D423)*INDEX(C$3:C$14,MATCH(C423,$A$3:$A$14,0)))/(D423-C423),INDEX(C$3:C$14,MATCH(B423,$A$3:$A$14,0))),IF(E423=2,IF(ISERROR(MATCH(B423,$A$3:$A$14,0)),((B423-C423)*INDEX(D$3:D$14,MATCH(D423,$A$3:$A$14,0))+ABS(B423-D423)*INDEX(D$3:D$14,MATCH(C423,$A$3:$A$14,0)))/(D423-C423),INDEX(D$3:D$14,MATCH(B423,$A$3:$A$14,0))),IF(E423=3,IF(ISERROR(MATCH(B423,$A$3:$A$14,0)),((B423-C423)*INDEX(E$3:E$14,MATCH(D423,$A$3:$A$14,0))+ABS(B423-D423)*INDEX(E$3:E$14,MATCH(C423,$A$3:$A$14,0)))/(D423-C423),INDEX(E$3:E$14,MATCH(B423,$A$3:$A$14,0))),IF(E423=4,IF(ISERROR(MATCH(B423,$A$3:$A$14,0)),((B423-C423)*INDEX(F$3:F$14,MATCH(D423,$A$3:$A$14,0))+ABS(B423-D423)*INDEX(F$3:F$14,MATCH(C423,$A$3:$A$14,0)))/(D423-C423),INDEX(F$3:F$14,MATCH(B423,$A$3:$A$14,0))),IF(E423=5,IF(ISERROR(MATCH(B423,$A$3:$A$14,0)),((B423-C423)*INDEX(G$3:G$14,MATCH(D423,$A$3:$A$14,0))+ABS(B423-D423)*INDEX(G$3:G$14,MATCH(C423,$A$3:$A$14,0)))/(D423-C423),INDEX(G$3:G$14,MATCH(B423,$A$3:$A$14,0))),IF(E423=6,IF(ISERROR(MATCH(B423,$A$3:$A$14,0)),((B423-C423)*INDEX(H$3:H$14,MATCH(D423,$A$3:$A$14,0))+ABS(B423-D423)*INDEX(H$3:H$14,MATCH(C423,$A$3:$A$14,0)))/(D423-C423),INDEX(H$3:H$14,MATCH(B423,$A$3:$A$14,0))),IF(E423=7,IF(ISERROR(MATCH(B423,$A$3:$A$14,0)),((B423-C423)*INDEX(I$3:I$14,MATCH(D423,$A$3:$A$14,0))+ABS(B423-D423)*INDEX(I$3:I$14,MATCH(C423,$A$3:$A$14,0)))/(D423-C423),INDEX(I$3:I$14,MATCH(B423,$A$3:$A$14,0))),IF(E423=8,IF(ISERROR(MATCH(B423,$A$3:$A$14,0)),((B423-C423)*INDEX(J$3:J$14,MATCH(D423,$A$3:$A$14,0))+ABS(B423-D423)*INDEX(J$3:J$14,MATCH(C423,$A$3:$A$14,0)))/(D423-C423),INDEX(J$3:J$14,MATCH(B423,$A$3:$A$14,0))),IF(E423=9,IF(ISERROR(MATCH(B423,$A$3:$A$14,0)),((B423-C423)*INDEX(K$3:K$14,MATCH(D423,$A$3:$A$14,0))+ABS(B423-D423)*INDEX(K$3:K$14,MATCH(C423,$A$3:$A$14,0)))/(D423-C423),INDEX(K$3:K$14,MATCH(B423,$A$3:$A$14,0))),IF(E423=0,IF(ISERROR(MATCH(B423,$A$3:$A$14,0)),((B423-C423)*INDEX(L$3:L$14,MATCH(D423,$A$3:$A$14,0))+ABS(B423-D423)*INDEX(L$3:L$14,MATCH(C423,$A$3:$A$14,0)))/(D423-C423),INDEX(L$3:L$14,MATCH(B423,$A$3:$A$14,0))),"Kondensatoen zwischen 0 und 9"))))))))))</f>
        <v>0</v>
      </c>
    </row>
    <row r="424" spans="1:6">
      <c r="A424" s="12">
        <v>405</v>
      </c>
      <c r="B424">
        <f>Eingabe!D405</f>
        <v>0</v>
      </c>
      <c r="C424">
        <f t="array" ref="C424">MAX(IF($A$3:$A$14&lt;=B424,IF($A$3:$A$14&lt;&gt;"",$A$3:$A$14)))</f>
        <v>0</v>
      </c>
      <c r="D424">
        <f t="array" ref="D424">MIN(IF($A$3:$A$14&gt;=B424,IF($A$3:$A$14&lt;&gt;"",$A$3:$A$14)))</f>
        <v>0</v>
      </c>
      <c r="E424">
        <f>Eingabe!C405</f>
        <v>0</v>
      </c>
      <c r="F424">
        <f t="array" ref="F424">IF(E424=1,IF(ISERROR(MATCH(B424,$A$3:$A$14,0)),((B424-C424)*INDEX(C$3:C$14,MATCH(D424,$A$3:$A$14,0))+ABS(B424-D424)*INDEX(C$3:C$14,MATCH(C424,$A$3:$A$14,0)))/(D424-C424),INDEX(C$3:C$14,MATCH(B424,$A$3:$A$14,0))),IF(E424=2,IF(ISERROR(MATCH(B424,$A$3:$A$14,0)),((B424-C424)*INDEX(D$3:D$14,MATCH(D424,$A$3:$A$14,0))+ABS(B424-D424)*INDEX(D$3:D$14,MATCH(C424,$A$3:$A$14,0)))/(D424-C424),INDEX(D$3:D$14,MATCH(B424,$A$3:$A$14,0))),IF(E424=3,IF(ISERROR(MATCH(B424,$A$3:$A$14,0)),((B424-C424)*INDEX(E$3:E$14,MATCH(D424,$A$3:$A$14,0))+ABS(B424-D424)*INDEX(E$3:E$14,MATCH(C424,$A$3:$A$14,0)))/(D424-C424),INDEX(E$3:E$14,MATCH(B424,$A$3:$A$14,0))),IF(E424=4,IF(ISERROR(MATCH(B424,$A$3:$A$14,0)),((B424-C424)*INDEX(F$3:F$14,MATCH(D424,$A$3:$A$14,0))+ABS(B424-D424)*INDEX(F$3:F$14,MATCH(C424,$A$3:$A$14,0)))/(D424-C424),INDEX(F$3:F$14,MATCH(B424,$A$3:$A$14,0))),IF(E424=5,IF(ISERROR(MATCH(B424,$A$3:$A$14,0)),((B424-C424)*INDEX(G$3:G$14,MATCH(D424,$A$3:$A$14,0))+ABS(B424-D424)*INDEX(G$3:G$14,MATCH(C424,$A$3:$A$14,0)))/(D424-C424),INDEX(G$3:G$14,MATCH(B424,$A$3:$A$14,0))),IF(E424=6,IF(ISERROR(MATCH(B424,$A$3:$A$14,0)),((B424-C424)*INDEX(H$3:H$14,MATCH(D424,$A$3:$A$14,0))+ABS(B424-D424)*INDEX(H$3:H$14,MATCH(C424,$A$3:$A$14,0)))/(D424-C424),INDEX(H$3:H$14,MATCH(B424,$A$3:$A$14,0))),IF(E424=7,IF(ISERROR(MATCH(B424,$A$3:$A$14,0)),((B424-C424)*INDEX(I$3:I$14,MATCH(D424,$A$3:$A$14,0))+ABS(B424-D424)*INDEX(I$3:I$14,MATCH(C424,$A$3:$A$14,0)))/(D424-C424),INDEX(I$3:I$14,MATCH(B424,$A$3:$A$14,0))),IF(E424=8,IF(ISERROR(MATCH(B424,$A$3:$A$14,0)),((B424-C424)*INDEX(J$3:J$14,MATCH(D424,$A$3:$A$14,0))+ABS(B424-D424)*INDEX(J$3:J$14,MATCH(C424,$A$3:$A$14,0)))/(D424-C424),INDEX(J$3:J$14,MATCH(B424,$A$3:$A$14,0))),IF(E424=9,IF(ISERROR(MATCH(B424,$A$3:$A$14,0)),((B424-C424)*INDEX(K$3:K$14,MATCH(D424,$A$3:$A$14,0))+ABS(B424-D424)*INDEX(K$3:K$14,MATCH(C424,$A$3:$A$14,0)))/(D424-C424),INDEX(K$3:K$14,MATCH(B424,$A$3:$A$14,0))),IF(E424=0,IF(ISERROR(MATCH(B424,$A$3:$A$14,0)),((B424-C424)*INDEX(L$3:L$14,MATCH(D424,$A$3:$A$14,0))+ABS(B424-D424)*INDEX(L$3:L$14,MATCH(C424,$A$3:$A$14,0)))/(D424-C424),INDEX(L$3:L$14,MATCH(B424,$A$3:$A$14,0))),"Kondensatoen zwischen 0 und 9"))))))))))</f>
        <v>0</v>
      </c>
    </row>
    <row r="425" spans="1:6">
      <c r="A425" s="12">
        <v>406</v>
      </c>
      <c r="B425">
        <f>Eingabe!D406</f>
        <v>0</v>
      </c>
      <c r="C425">
        <f t="array" ref="C425">MAX(IF($A$3:$A$14&lt;=B425,IF($A$3:$A$14&lt;&gt;"",$A$3:$A$14)))</f>
        <v>0</v>
      </c>
      <c r="D425">
        <f t="array" ref="D425">MIN(IF($A$3:$A$14&gt;=B425,IF($A$3:$A$14&lt;&gt;"",$A$3:$A$14)))</f>
        <v>0</v>
      </c>
      <c r="E425">
        <f>Eingabe!C406</f>
        <v>0</v>
      </c>
      <c r="F425">
        <f t="array" ref="F425">IF(E425=1,IF(ISERROR(MATCH(B425,$A$3:$A$14,0)),((B425-C425)*INDEX(C$3:C$14,MATCH(D425,$A$3:$A$14,0))+ABS(B425-D425)*INDEX(C$3:C$14,MATCH(C425,$A$3:$A$14,0)))/(D425-C425),INDEX(C$3:C$14,MATCH(B425,$A$3:$A$14,0))),IF(E425=2,IF(ISERROR(MATCH(B425,$A$3:$A$14,0)),((B425-C425)*INDEX(D$3:D$14,MATCH(D425,$A$3:$A$14,0))+ABS(B425-D425)*INDEX(D$3:D$14,MATCH(C425,$A$3:$A$14,0)))/(D425-C425),INDEX(D$3:D$14,MATCH(B425,$A$3:$A$14,0))),IF(E425=3,IF(ISERROR(MATCH(B425,$A$3:$A$14,0)),((B425-C425)*INDEX(E$3:E$14,MATCH(D425,$A$3:$A$14,0))+ABS(B425-D425)*INDEX(E$3:E$14,MATCH(C425,$A$3:$A$14,0)))/(D425-C425),INDEX(E$3:E$14,MATCH(B425,$A$3:$A$14,0))),IF(E425=4,IF(ISERROR(MATCH(B425,$A$3:$A$14,0)),((B425-C425)*INDEX(F$3:F$14,MATCH(D425,$A$3:$A$14,0))+ABS(B425-D425)*INDEX(F$3:F$14,MATCH(C425,$A$3:$A$14,0)))/(D425-C425),INDEX(F$3:F$14,MATCH(B425,$A$3:$A$14,0))),IF(E425=5,IF(ISERROR(MATCH(B425,$A$3:$A$14,0)),((B425-C425)*INDEX(G$3:G$14,MATCH(D425,$A$3:$A$14,0))+ABS(B425-D425)*INDEX(G$3:G$14,MATCH(C425,$A$3:$A$14,0)))/(D425-C425),INDEX(G$3:G$14,MATCH(B425,$A$3:$A$14,0))),IF(E425=6,IF(ISERROR(MATCH(B425,$A$3:$A$14,0)),((B425-C425)*INDEX(H$3:H$14,MATCH(D425,$A$3:$A$14,0))+ABS(B425-D425)*INDEX(H$3:H$14,MATCH(C425,$A$3:$A$14,0)))/(D425-C425),INDEX(H$3:H$14,MATCH(B425,$A$3:$A$14,0))),IF(E425=7,IF(ISERROR(MATCH(B425,$A$3:$A$14,0)),((B425-C425)*INDEX(I$3:I$14,MATCH(D425,$A$3:$A$14,0))+ABS(B425-D425)*INDEX(I$3:I$14,MATCH(C425,$A$3:$A$14,0)))/(D425-C425),INDEX(I$3:I$14,MATCH(B425,$A$3:$A$14,0))),IF(E425=8,IF(ISERROR(MATCH(B425,$A$3:$A$14,0)),((B425-C425)*INDEX(J$3:J$14,MATCH(D425,$A$3:$A$14,0))+ABS(B425-D425)*INDEX(J$3:J$14,MATCH(C425,$A$3:$A$14,0)))/(D425-C425),INDEX(J$3:J$14,MATCH(B425,$A$3:$A$14,0))),IF(E425=9,IF(ISERROR(MATCH(B425,$A$3:$A$14,0)),((B425-C425)*INDEX(K$3:K$14,MATCH(D425,$A$3:$A$14,0))+ABS(B425-D425)*INDEX(K$3:K$14,MATCH(C425,$A$3:$A$14,0)))/(D425-C425),INDEX(K$3:K$14,MATCH(B425,$A$3:$A$14,0))),IF(E425=0,IF(ISERROR(MATCH(B425,$A$3:$A$14,0)),((B425-C425)*INDEX(L$3:L$14,MATCH(D425,$A$3:$A$14,0))+ABS(B425-D425)*INDEX(L$3:L$14,MATCH(C425,$A$3:$A$14,0)))/(D425-C425),INDEX(L$3:L$14,MATCH(B425,$A$3:$A$14,0))),"Kondensatoen zwischen 0 und 9"))))))))))</f>
        <v>0</v>
      </c>
    </row>
    <row r="426" spans="1:6">
      <c r="A426" s="12">
        <v>407</v>
      </c>
      <c r="B426">
        <f>Eingabe!D407</f>
        <v>0</v>
      </c>
      <c r="C426">
        <f t="array" ref="C426">MAX(IF($A$3:$A$14&lt;=B426,IF($A$3:$A$14&lt;&gt;"",$A$3:$A$14)))</f>
        <v>0</v>
      </c>
      <c r="D426">
        <f t="array" ref="D426">MIN(IF($A$3:$A$14&gt;=B426,IF($A$3:$A$14&lt;&gt;"",$A$3:$A$14)))</f>
        <v>0</v>
      </c>
      <c r="E426">
        <f>Eingabe!C407</f>
        <v>0</v>
      </c>
      <c r="F426">
        <f t="array" ref="F426">IF(E426=1,IF(ISERROR(MATCH(B426,$A$3:$A$14,0)),((B426-C426)*INDEX(C$3:C$14,MATCH(D426,$A$3:$A$14,0))+ABS(B426-D426)*INDEX(C$3:C$14,MATCH(C426,$A$3:$A$14,0)))/(D426-C426),INDEX(C$3:C$14,MATCH(B426,$A$3:$A$14,0))),IF(E426=2,IF(ISERROR(MATCH(B426,$A$3:$A$14,0)),((B426-C426)*INDEX(D$3:D$14,MATCH(D426,$A$3:$A$14,0))+ABS(B426-D426)*INDEX(D$3:D$14,MATCH(C426,$A$3:$A$14,0)))/(D426-C426),INDEX(D$3:D$14,MATCH(B426,$A$3:$A$14,0))),IF(E426=3,IF(ISERROR(MATCH(B426,$A$3:$A$14,0)),((B426-C426)*INDEX(E$3:E$14,MATCH(D426,$A$3:$A$14,0))+ABS(B426-D426)*INDEX(E$3:E$14,MATCH(C426,$A$3:$A$14,0)))/(D426-C426),INDEX(E$3:E$14,MATCH(B426,$A$3:$A$14,0))),IF(E426=4,IF(ISERROR(MATCH(B426,$A$3:$A$14,0)),((B426-C426)*INDEX(F$3:F$14,MATCH(D426,$A$3:$A$14,0))+ABS(B426-D426)*INDEX(F$3:F$14,MATCH(C426,$A$3:$A$14,0)))/(D426-C426),INDEX(F$3:F$14,MATCH(B426,$A$3:$A$14,0))),IF(E426=5,IF(ISERROR(MATCH(B426,$A$3:$A$14,0)),((B426-C426)*INDEX(G$3:G$14,MATCH(D426,$A$3:$A$14,0))+ABS(B426-D426)*INDEX(G$3:G$14,MATCH(C426,$A$3:$A$14,0)))/(D426-C426),INDEX(G$3:G$14,MATCH(B426,$A$3:$A$14,0))),IF(E426=6,IF(ISERROR(MATCH(B426,$A$3:$A$14,0)),((B426-C426)*INDEX(H$3:H$14,MATCH(D426,$A$3:$A$14,0))+ABS(B426-D426)*INDEX(H$3:H$14,MATCH(C426,$A$3:$A$14,0)))/(D426-C426),INDEX(H$3:H$14,MATCH(B426,$A$3:$A$14,0))),IF(E426=7,IF(ISERROR(MATCH(B426,$A$3:$A$14,0)),((B426-C426)*INDEX(I$3:I$14,MATCH(D426,$A$3:$A$14,0))+ABS(B426-D426)*INDEX(I$3:I$14,MATCH(C426,$A$3:$A$14,0)))/(D426-C426),INDEX(I$3:I$14,MATCH(B426,$A$3:$A$14,0))),IF(E426=8,IF(ISERROR(MATCH(B426,$A$3:$A$14,0)),((B426-C426)*INDEX(J$3:J$14,MATCH(D426,$A$3:$A$14,0))+ABS(B426-D426)*INDEX(J$3:J$14,MATCH(C426,$A$3:$A$14,0)))/(D426-C426),INDEX(J$3:J$14,MATCH(B426,$A$3:$A$14,0))),IF(E426=9,IF(ISERROR(MATCH(B426,$A$3:$A$14,0)),((B426-C426)*INDEX(K$3:K$14,MATCH(D426,$A$3:$A$14,0))+ABS(B426-D426)*INDEX(K$3:K$14,MATCH(C426,$A$3:$A$14,0)))/(D426-C426),INDEX(K$3:K$14,MATCH(B426,$A$3:$A$14,0))),IF(E426=0,IF(ISERROR(MATCH(B426,$A$3:$A$14,0)),((B426-C426)*INDEX(L$3:L$14,MATCH(D426,$A$3:$A$14,0))+ABS(B426-D426)*INDEX(L$3:L$14,MATCH(C426,$A$3:$A$14,0)))/(D426-C426),INDEX(L$3:L$14,MATCH(B426,$A$3:$A$14,0))),"Kondensatoen zwischen 0 und 9"))))))))))</f>
        <v>0</v>
      </c>
    </row>
    <row r="427" spans="1:6">
      <c r="A427" s="12">
        <v>408</v>
      </c>
      <c r="B427">
        <f>Eingabe!D408</f>
        <v>0</v>
      </c>
      <c r="C427">
        <f t="array" ref="C427">MAX(IF($A$3:$A$14&lt;=B427,IF($A$3:$A$14&lt;&gt;"",$A$3:$A$14)))</f>
        <v>0</v>
      </c>
      <c r="D427">
        <f t="array" ref="D427">MIN(IF($A$3:$A$14&gt;=B427,IF($A$3:$A$14&lt;&gt;"",$A$3:$A$14)))</f>
        <v>0</v>
      </c>
      <c r="E427">
        <f>Eingabe!C408</f>
        <v>0</v>
      </c>
      <c r="F427">
        <f t="array" ref="F427">IF(E427=1,IF(ISERROR(MATCH(B427,$A$3:$A$14,0)),((B427-C427)*INDEX(C$3:C$14,MATCH(D427,$A$3:$A$14,0))+ABS(B427-D427)*INDEX(C$3:C$14,MATCH(C427,$A$3:$A$14,0)))/(D427-C427),INDEX(C$3:C$14,MATCH(B427,$A$3:$A$14,0))),IF(E427=2,IF(ISERROR(MATCH(B427,$A$3:$A$14,0)),((B427-C427)*INDEX(D$3:D$14,MATCH(D427,$A$3:$A$14,0))+ABS(B427-D427)*INDEX(D$3:D$14,MATCH(C427,$A$3:$A$14,0)))/(D427-C427),INDEX(D$3:D$14,MATCH(B427,$A$3:$A$14,0))),IF(E427=3,IF(ISERROR(MATCH(B427,$A$3:$A$14,0)),((B427-C427)*INDEX(E$3:E$14,MATCH(D427,$A$3:$A$14,0))+ABS(B427-D427)*INDEX(E$3:E$14,MATCH(C427,$A$3:$A$14,0)))/(D427-C427),INDEX(E$3:E$14,MATCH(B427,$A$3:$A$14,0))),IF(E427=4,IF(ISERROR(MATCH(B427,$A$3:$A$14,0)),((B427-C427)*INDEX(F$3:F$14,MATCH(D427,$A$3:$A$14,0))+ABS(B427-D427)*INDEX(F$3:F$14,MATCH(C427,$A$3:$A$14,0)))/(D427-C427),INDEX(F$3:F$14,MATCH(B427,$A$3:$A$14,0))),IF(E427=5,IF(ISERROR(MATCH(B427,$A$3:$A$14,0)),((B427-C427)*INDEX(G$3:G$14,MATCH(D427,$A$3:$A$14,0))+ABS(B427-D427)*INDEX(G$3:G$14,MATCH(C427,$A$3:$A$14,0)))/(D427-C427),INDEX(G$3:G$14,MATCH(B427,$A$3:$A$14,0))),IF(E427=6,IF(ISERROR(MATCH(B427,$A$3:$A$14,0)),((B427-C427)*INDEX(H$3:H$14,MATCH(D427,$A$3:$A$14,0))+ABS(B427-D427)*INDEX(H$3:H$14,MATCH(C427,$A$3:$A$14,0)))/(D427-C427),INDEX(H$3:H$14,MATCH(B427,$A$3:$A$14,0))),IF(E427=7,IF(ISERROR(MATCH(B427,$A$3:$A$14,0)),((B427-C427)*INDEX(I$3:I$14,MATCH(D427,$A$3:$A$14,0))+ABS(B427-D427)*INDEX(I$3:I$14,MATCH(C427,$A$3:$A$14,0)))/(D427-C427),INDEX(I$3:I$14,MATCH(B427,$A$3:$A$14,0))),IF(E427=8,IF(ISERROR(MATCH(B427,$A$3:$A$14,0)),((B427-C427)*INDEX(J$3:J$14,MATCH(D427,$A$3:$A$14,0))+ABS(B427-D427)*INDEX(J$3:J$14,MATCH(C427,$A$3:$A$14,0)))/(D427-C427),INDEX(J$3:J$14,MATCH(B427,$A$3:$A$14,0))),IF(E427=9,IF(ISERROR(MATCH(B427,$A$3:$A$14,0)),((B427-C427)*INDEX(K$3:K$14,MATCH(D427,$A$3:$A$14,0))+ABS(B427-D427)*INDEX(K$3:K$14,MATCH(C427,$A$3:$A$14,0)))/(D427-C427),INDEX(K$3:K$14,MATCH(B427,$A$3:$A$14,0))),IF(E427=0,IF(ISERROR(MATCH(B427,$A$3:$A$14,0)),((B427-C427)*INDEX(L$3:L$14,MATCH(D427,$A$3:$A$14,0))+ABS(B427-D427)*INDEX(L$3:L$14,MATCH(C427,$A$3:$A$14,0)))/(D427-C427),INDEX(L$3:L$14,MATCH(B427,$A$3:$A$14,0))),"Kondensatoen zwischen 0 und 9"))))))))))</f>
        <v>0</v>
      </c>
    </row>
    <row r="428" spans="1:6">
      <c r="A428" s="12">
        <v>409</v>
      </c>
      <c r="B428">
        <f>Eingabe!D409</f>
        <v>0</v>
      </c>
      <c r="C428">
        <f t="array" ref="C428">MAX(IF($A$3:$A$14&lt;=B428,IF($A$3:$A$14&lt;&gt;"",$A$3:$A$14)))</f>
        <v>0</v>
      </c>
      <c r="D428">
        <f t="array" ref="D428">MIN(IF($A$3:$A$14&gt;=B428,IF($A$3:$A$14&lt;&gt;"",$A$3:$A$14)))</f>
        <v>0</v>
      </c>
      <c r="E428">
        <f>Eingabe!C409</f>
        <v>0</v>
      </c>
      <c r="F428">
        <f t="array" ref="F428">IF(E428=1,IF(ISERROR(MATCH(B428,$A$3:$A$14,0)),((B428-C428)*INDEX(C$3:C$14,MATCH(D428,$A$3:$A$14,0))+ABS(B428-D428)*INDEX(C$3:C$14,MATCH(C428,$A$3:$A$14,0)))/(D428-C428),INDEX(C$3:C$14,MATCH(B428,$A$3:$A$14,0))),IF(E428=2,IF(ISERROR(MATCH(B428,$A$3:$A$14,0)),((B428-C428)*INDEX(D$3:D$14,MATCH(D428,$A$3:$A$14,0))+ABS(B428-D428)*INDEX(D$3:D$14,MATCH(C428,$A$3:$A$14,0)))/(D428-C428),INDEX(D$3:D$14,MATCH(B428,$A$3:$A$14,0))),IF(E428=3,IF(ISERROR(MATCH(B428,$A$3:$A$14,0)),((B428-C428)*INDEX(E$3:E$14,MATCH(D428,$A$3:$A$14,0))+ABS(B428-D428)*INDEX(E$3:E$14,MATCH(C428,$A$3:$A$14,0)))/(D428-C428),INDEX(E$3:E$14,MATCH(B428,$A$3:$A$14,0))),IF(E428=4,IF(ISERROR(MATCH(B428,$A$3:$A$14,0)),((B428-C428)*INDEX(F$3:F$14,MATCH(D428,$A$3:$A$14,0))+ABS(B428-D428)*INDEX(F$3:F$14,MATCH(C428,$A$3:$A$14,0)))/(D428-C428),INDEX(F$3:F$14,MATCH(B428,$A$3:$A$14,0))),IF(E428=5,IF(ISERROR(MATCH(B428,$A$3:$A$14,0)),((B428-C428)*INDEX(G$3:G$14,MATCH(D428,$A$3:$A$14,0))+ABS(B428-D428)*INDEX(G$3:G$14,MATCH(C428,$A$3:$A$14,0)))/(D428-C428),INDEX(G$3:G$14,MATCH(B428,$A$3:$A$14,0))),IF(E428=6,IF(ISERROR(MATCH(B428,$A$3:$A$14,0)),((B428-C428)*INDEX(H$3:H$14,MATCH(D428,$A$3:$A$14,0))+ABS(B428-D428)*INDEX(H$3:H$14,MATCH(C428,$A$3:$A$14,0)))/(D428-C428),INDEX(H$3:H$14,MATCH(B428,$A$3:$A$14,0))),IF(E428=7,IF(ISERROR(MATCH(B428,$A$3:$A$14,0)),((B428-C428)*INDEX(I$3:I$14,MATCH(D428,$A$3:$A$14,0))+ABS(B428-D428)*INDEX(I$3:I$14,MATCH(C428,$A$3:$A$14,0)))/(D428-C428),INDEX(I$3:I$14,MATCH(B428,$A$3:$A$14,0))),IF(E428=8,IF(ISERROR(MATCH(B428,$A$3:$A$14,0)),((B428-C428)*INDEX(J$3:J$14,MATCH(D428,$A$3:$A$14,0))+ABS(B428-D428)*INDEX(J$3:J$14,MATCH(C428,$A$3:$A$14,0)))/(D428-C428),INDEX(J$3:J$14,MATCH(B428,$A$3:$A$14,0))),IF(E428=9,IF(ISERROR(MATCH(B428,$A$3:$A$14,0)),((B428-C428)*INDEX(K$3:K$14,MATCH(D428,$A$3:$A$14,0))+ABS(B428-D428)*INDEX(K$3:K$14,MATCH(C428,$A$3:$A$14,0)))/(D428-C428),INDEX(K$3:K$14,MATCH(B428,$A$3:$A$14,0))),IF(E428=0,IF(ISERROR(MATCH(B428,$A$3:$A$14,0)),((B428-C428)*INDEX(L$3:L$14,MATCH(D428,$A$3:$A$14,0))+ABS(B428-D428)*INDEX(L$3:L$14,MATCH(C428,$A$3:$A$14,0)))/(D428-C428),INDEX(L$3:L$14,MATCH(B428,$A$3:$A$14,0))),"Kondensatoen zwischen 0 und 9"))))))))))</f>
        <v>0</v>
      </c>
    </row>
    <row r="429" spans="1:6">
      <c r="A429" s="12">
        <v>410</v>
      </c>
      <c r="B429">
        <f>Eingabe!D410</f>
        <v>0</v>
      </c>
      <c r="C429">
        <f t="array" ref="C429">MAX(IF($A$3:$A$14&lt;=B429,IF($A$3:$A$14&lt;&gt;"",$A$3:$A$14)))</f>
        <v>0</v>
      </c>
      <c r="D429">
        <f t="array" ref="D429">MIN(IF($A$3:$A$14&gt;=B429,IF($A$3:$A$14&lt;&gt;"",$A$3:$A$14)))</f>
        <v>0</v>
      </c>
      <c r="E429">
        <f>Eingabe!C410</f>
        <v>0</v>
      </c>
      <c r="F429">
        <f t="array" ref="F429">IF(E429=1,IF(ISERROR(MATCH(B429,$A$3:$A$14,0)),((B429-C429)*INDEX(C$3:C$14,MATCH(D429,$A$3:$A$14,0))+ABS(B429-D429)*INDEX(C$3:C$14,MATCH(C429,$A$3:$A$14,0)))/(D429-C429),INDEX(C$3:C$14,MATCH(B429,$A$3:$A$14,0))),IF(E429=2,IF(ISERROR(MATCH(B429,$A$3:$A$14,0)),((B429-C429)*INDEX(D$3:D$14,MATCH(D429,$A$3:$A$14,0))+ABS(B429-D429)*INDEX(D$3:D$14,MATCH(C429,$A$3:$A$14,0)))/(D429-C429),INDEX(D$3:D$14,MATCH(B429,$A$3:$A$14,0))),IF(E429=3,IF(ISERROR(MATCH(B429,$A$3:$A$14,0)),((B429-C429)*INDEX(E$3:E$14,MATCH(D429,$A$3:$A$14,0))+ABS(B429-D429)*INDEX(E$3:E$14,MATCH(C429,$A$3:$A$14,0)))/(D429-C429),INDEX(E$3:E$14,MATCH(B429,$A$3:$A$14,0))),IF(E429=4,IF(ISERROR(MATCH(B429,$A$3:$A$14,0)),((B429-C429)*INDEX(F$3:F$14,MATCH(D429,$A$3:$A$14,0))+ABS(B429-D429)*INDEX(F$3:F$14,MATCH(C429,$A$3:$A$14,0)))/(D429-C429),INDEX(F$3:F$14,MATCH(B429,$A$3:$A$14,0))),IF(E429=5,IF(ISERROR(MATCH(B429,$A$3:$A$14,0)),((B429-C429)*INDEX(G$3:G$14,MATCH(D429,$A$3:$A$14,0))+ABS(B429-D429)*INDEX(G$3:G$14,MATCH(C429,$A$3:$A$14,0)))/(D429-C429),INDEX(G$3:G$14,MATCH(B429,$A$3:$A$14,0))),IF(E429=6,IF(ISERROR(MATCH(B429,$A$3:$A$14,0)),((B429-C429)*INDEX(H$3:H$14,MATCH(D429,$A$3:$A$14,0))+ABS(B429-D429)*INDEX(H$3:H$14,MATCH(C429,$A$3:$A$14,0)))/(D429-C429),INDEX(H$3:H$14,MATCH(B429,$A$3:$A$14,0))),IF(E429=7,IF(ISERROR(MATCH(B429,$A$3:$A$14,0)),((B429-C429)*INDEX(I$3:I$14,MATCH(D429,$A$3:$A$14,0))+ABS(B429-D429)*INDEX(I$3:I$14,MATCH(C429,$A$3:$A$14,0)))/(D429-C429),INDEX(I$3:I$14,MATCH(B429,$A$3:$A$14,0))),IF(E429=8,IF(ISERROR(MATCH(B429,$A$3:$A$14,0)),((B429-C429)*INDEX(J$3:J$14,MATCH(D429,$A$3:$A$14,0))+ABS(B429-D429)*INDEX(J$3:J$14,MATCH(C429,$A$3:$A$14,0)))/(D429-C429),INDEX(J$3:J$14,MATCH(B429,$A$3:$A$14,0))),IF(E429=9,IF(ISERROR(MATCH(B429,$A$3:$A$14,0)),((B429-C429)*INDEX(K$3:K$14,MATCH(D429,$A$3:$A$14,0))+ABS(B429-D429)*INDEX(K$3:K$14,MATCH(C429,$A$3:$A$14,0)))/(D429-C429),INDEX(K$3:K$14,MATCH(B429,$A$3:$A$14,0))),IF(E429=0,IF(ISERROR(MATCH(B429,$A$3:$A$14,0)),((B429-C429)*INDEX(L$3:L$14,MATCH(D429,$A$3:$A$14,0))+ABS(B429-D429)*INDEX(L$3:L$14,MATCH(C429,$A$3:$A$14,0)))/(D429-C429),INDEX(L$3:L$14,MATCH(B429,$A$3:$A$14,0))),"Kondensatoen zwischen 0 und 9"))))))))))</f>
        <v>0</v>
      </c>
    </row>
    <row r="430" spans="1:6">
      <c r="A430" s="12">
        <v>411</v>
      </c>
      <c r="B430">
        <f>Eingabe!D411</f>
        <v>0</v>
      </c>
      <c r="C430">
        <f t="array" ref="C430">MAX(IF($A$3:$A$14&lt;=B430,IF($A$3:$A$14&lt;&gt;"",$A$3:$A$14)))</f>
        <v>0</v>
      </c>
      <c r="D430">
        <f t="array" ref="D430">MIN(IF($A$3:$A$14&gt;=B430,IF($A$3:$A$14&lt;&gt;"",$A$3:$A$14)))</f>
        <v>0</v>
      </c>
      <c r="E430">
        <f>Eingabe!C411</f>
        <v>0</v>
      </c>
      <c r="F430">
        <f t="array" ref="F430">IF(E430=1,IF(ISERROR(MATCH(B430,$A$3:$A$14,0)),((B430-C430)*INDEX(C$3:C$14,MATCH(D430,$A$3:$A$14,0))+ABS(B430-D430)*INDEX(C$3:C$14,MATCH(C430,$A$3:$A$14,0)))/(D430-C430),INDEX(C$3:C$14,MATCH(B430,$A$3:$A$14,0))),IF(E430=2,IF(ISERROR(MATCH(B430,$A$3:$A$14,0)),((B430-C430)*INDEX(D$3:D$14,MATCH(D430,$A$3:$A$14,0))+ABS(B430-D430)*INDEX(D$3:D$14,MATCH(C430,$A$3:$A$14,0)))/(D430-C430),INDEX(D$3:D$14,MATCH(B430,$A$3:$A$14,0))),IF(E430=3,IF(ISERROR(MATCH(B430,$A$3:$A$14,0)),((B430-C430)*INDEX(E$3:E$14,MATCH(D430,$A$3:$A$14,0))+ABS(B430-D430)*INDEX(E$3:E$14,MATCH(C430,$A$3:$A$14,0)))/(D430-C430),INDEX(E$3:E$14,MATCH(B430,$A$3:$A$14,0))),IF(E430=4,IF(ISERROR(MATCH(B430,$A$3:$A$14,0)),((B430-C430)*INDEX(F$3:F$14,MATCH(D430,$A$3:$A$14,0))+ABS(B430-D430)*INDEX(F$3:F$14,MATCH(C430,$A$3:$A$14,0)))/(D430-C430),INDEX(F$3:F$14,MATCH(B430,$A$3:$A$14,0))),IF(E430=5,IF(ISERROR(MATCH(B430,$A$3:$A$14,0)),((B430-C430)*INDEX(G$3:G$14,MATCH(D430,$A$3:$A$14,0))+ABS(B430-D430)*INDEX(G$3:G$14,MATCH(C430,$A$3:$A$14,0)))/(D430-C430),INDEX(G$3:G$14,MATCH(B430,$A$3:$A$14,0))),IF(E430=6,IF(ISERROR(MATCH(B430,$A$3:$A$14,0)),((B430-C430)*INDEX(H$3:H$14,MATCH(D430,$A$3:$A$14,0))+ABS(B430-D430)*INDEX(H$3:H$14,MATCH(C430,$A$3:$A$14,0)))/(D430-C430),INDEX(H$3:H$14,MATCH(B430,$A$3:$A$14,0))),IF(E430=7,IF(ISERROR(MATCH(B430,$A$3:$A$14,0)),((B430-C430)*INDEX(I$3:I$14,MATCH(D430,$A$3:$A$14,0))+ABS(B430-D430)*INDEX(I$3:I$14,MATCH(C430,$A$3:$A$14,0)))/(D430-C430),INDEX(I$3:I$14,MATCH(B430,$A$3:$A$14,0))),IF(E430=8,IF(ISERROR(MATCH(B430,$A$3:$A$14,0)),((B430-C430)*INDEX(J$3:J$14,MATCH(D430,$A$3:$A$14,0))+ABS(B430-D430)*INDEX(J$3:J$14,MATCH(C430,$A$3:$A$14,0)))/(D430-C430),INDEX(J$3:J$14,MATCH(B430,$A$3:$A$14,0))),IF(E430=9,IF(ISERROR(MATCH(B430,$A$3:$A$14,0)),((B430-C430)*INDEX(K$3:K$14,MATCH(D430,$A$3:$A$14,0))+ABS(B430-D430)*INDEX(K$3:K$14,MATCH(C430,$A$3:$A$14,0)))/(D430-C430),INDEX(K$3:K$14,MATCH(B430,$A$3:$A$14,0))),IF(E430=0,IF(ISERROR(MATCH(B430,$A$3:$A$14,0)),((B430-C430)*INDEX(L$3:L$14,MATCH(D430,$A$3:$A$14,0))+ABS(B430-D430)*INDEX(L$3:L$14,MATCH(C430,$A$3:$A$14,0)))/(D430-C430),INDEX(L$3:L$14,MATCH(B430,$A$3:$A$14,0))),"Kondensatoen zwischen 0 und 9"))))))))))</f>
        <v>0</v>
      </c>
    </row>
    <row r="431" spans="1:6">
      <c r="A431" s="12">
        <v>412</v>
      </c>
      <c r="B431">
        <f>Eingabe!D412</f>
        <v>0</v>
      </c>
      <c r="C431">
        <f t="array" ref="C431">MAX(IF($A$3:$A$14&lt;=B431,IF($A$3:$A$14&lt;&gt;"",$A$3:$A$14)))</f>
        <v>0</v>
      </c>
      <c r="D431">
        <f t="array" ref="D431">MIN(IF($A$3:$A$14&gt;=B431,IF($A$3:$A$14&lt;&gt;"",$A$3:$A$14)))</f>
        <v>0</v>
      </c>
      <c r="E431">
        <f>Eingabe!C412</f>
        <v>0</v>
      </c>
      <c r="F431">
        <f t="array" ref="F431">IF(E431=1,IF(ISERROR(MATCH(B431,$A$3:$A$14,0)),((B431-C431)*INDEX(C$3:C$14,MATCH(D431,$A$3:$A$14,0))+ABS(B431-D431)*INDEX(C$3:C$14,MATCH(C431,$A$3:$A$14,0)))/(D431-C431),INDEX(C$3:C$14,MATCH(B431,$A$3:$A$14,0))),IF(E431=2,IF(ISERROR(MATCH(B431,$A$3:$A$14,0)),((B431-C431)*INDEX(D$3:D$14,MATCH(D431,$A$3:$A$14,0))+ABS(B431-D431)*INDEX(D$3:D$14,MATCH(C431,$A$3:$A$14,0)))/(D431-C431),INDEX(D$3:D$14,MATCH(B431,$A$3:$A$14,0))),IF(E431=3,IF(ISERROR(MATCH(B431,$A$3:$A$14,0)),((B431-C431)*INDEX(E$3:E$14,MATCH(D431,$A$3:$A$14,0))+ABS(B431-D431)*INDEX(E$3:E$14,MATCH(C431,$A$3:$A$14,0)))/(D431-C431),INDEX(E$3:E$14,MATCH(B431,$A$3:$A$14,0))),IF(E431=4,IF(ISERROR(MATCH(B431,$A$3:$A$14,0)),((B431-C431)*INDEX(F$3:F$14,MATCH(D431,$A$3:$A$14,0))+ABS(B431-D431)*INDEX(F$3:F$14,MATCH(C431,$A$3:$A$14,0)))/(D431-C431),INDEX(F$3:F$14,MATCH(B431,$A$3:$A$14,0))),IF(E431=5,IF(ISERROR(MATCH(B431,$A$3:$A$14,0)),((B431-C431)*INDEX(G$3:G$14,MATCH(D431,$A$3:$A$14,0))+ABS(B431-D431)*INDEX(G$3:G$14,MATCH(C431,$A$3:$A$14,0)))/(D431-C431),INDEX(G$3:G$14,MATCH(B431,$A$3:$A$14,0))),IF(E431=6,IF(ISERROR(MATCH(B431,$A$3:$A$14,0)),((B431-C431)*INDEX(H$3:H$14,MATCH(D431,$A$3:$A$14,0))+ABS(B431-D431)*INDEX(H$3:H$14,MATCH(C431,$A$3:$A$14,0)))/(D431-C431),INDEX(H$3:H$14,MATCH(B431,$A$3:$A$14,0))),IF(E431=7,IF(ISERROR(MATCH(B431,$A$3:$A$14,0)),((B431-C431)*INDEX(I$3:I$14,MATCH(D431,$A$3:$A$14,0))+ABS(B431-D431)*INDEX(I$3:I$14,MATCH(C431,$A$3:$A$14,0)))/(D431-C431),INDEX(I$3:I$14,MATCH(B431,$A$3:$A$14,0))),IF(E431=8,IF(ISERROR(MATCH(B431,$A$3:$A$14,0)),((B431-C431)*INDEX(J$3:J$14,MATCH(D431,$A$3:$A$14,0))+ABS(B431-D431)*INDEX(J$3:J$14,MATCH(C431,$A$3:$A$14,0)))/(D431-C431),INDEX(J$3:J$14,MATCH(B431,$A$3:$A$14,0))),IF(E431=9,IF(ISERROR(MATCH(B431,$A$3:$A$14,0)),((B431-C431)*INDEX(K$3:K$14,MATCH(D431,$A$3:$A$14,0))+ABS(B431-D431)*INDEX(K$3:K$14,MATCH(C431,$A$3:$A$14,0)))/(D431-C431),INDEX(K$3:K$14,MATCH(B431,$A$3:$A$14,0))),IF(E431=0,IF(ISERROR(MATCH(B431,$A$3:$A$14,0)),((B431-C431)*INDEX(L$3:L$14,MATCH(D431,$A$3:$A$14,0))+ABS(B431-D431)*INDEX(L$3:L$14,MATCH(C431,$A$3:$A$14,0)))/(D431-C431),INDEX(L$3:L$14,MATCH(B431,$A$3:$A$14,0))),"Kondensatoen zwischen 0 und 9"))))))))))</f>
        <v>0</v>
      </c>
    </row>
    <row r="432" spans="1:6">
      <c r="A432" s="12">
        <v>413</v>
      </c>
      <c r="B432">
        <f>Eingabe!D413</f>
        <v>0</v>
      </c>
      <c r="C432">
        <f t="array" ref="C432">MAX(IF($A$3:$A$14&lt;=B432,IF($A$3:$A$14&lt;&gt;"",$A$3:$A$14)))</f>
        <v>0</v>
      </c>
      <c r="D432">
        <f t="array" ref="D432">MIN(IF($A$3:$A$14&gt;=B432,IF($A$3:$A$14&lt;&gt;"",$A$3:$A$14)))</f>
        <v>0</v>
      </c>
      <c r="E432">
        <f>Eingabe!C413</f>
        <v>0</v>
      </c>
      <c r="F432">
        <f t="array" ref="F432">IF(E432=1,IF(ISERROR(MATCH(B432,$A$3:$A$14,0)),((B432-C432)*INDEX(C$3:C$14,MATCH(D432,$A$3:$A$14,0))+ABS(B432-D432)*INDEX(C$3:C$14,MATCH(C432,$A$3:$A$14,0)))/(D432-C432),INDEX(C$3:C$14,MATCH(B432,$A$3:$A$14,0))),IF(E432=2,IF(ISERROR(MATCH(B432,$A$3:$A$14,0)),((B432-C432)*INDEX(D$3:D$14,MATCH(D432,$A$3:$A$14,0))+ABS(B432-D432)*INDEX(D$3:D$14,MATCH(C432,$A$3:$A$14,0)))/(D432-C432),INDEX(D$3:D$14,MATCH(B432,$A$3:$A$14,0))),IF(E432=3,IF(ISERROR(MATCH(B432,$A$3:$A$14,0)),((B432-C432)*INDEX(E$3:E$14,MATCH(D432,$A$3:$A$14,0))+ABS(B432-D432)*INDEX(E$3:E$14,MATCH(C432,$A$3:$A$14,0)))/(D432-C432),INDEX(E$3:E$14,MATCH(B432,$A$3:$A$14,0))),IF(E432=4,IF(ISERROR(MATCH(B432,$A$3:$A$14,0)),((B432-C432)*INDEX(F$3:F$14,MATCH(D432,$A$3:$A$14,0))+ABS(B432-D432)*INDEX(F$3:F$14,MATCH(C432,$A$3:$A$14,0)))/(D432-C432),INDEX(F$3:F$14,MATCH(B432,$A$3:$A$14,0))),IF(E432=5,IF(ISERROR(MATCH(B432,$A$3:$A$14,0)),((B432-C432)*INDEX(G$3:G$14,MATCH(D432,$A$3:$A$14,0))+ABS(B432-D432)*INDEX(G$3:G$14,MATCH(C432,$A$3:$A$14,0)))/(D432-C432),INDEX(G$3:G$14,MATCH(B432,$A$3:$A$14,0))),IF(E432=6,IF(ISERROR(MATCH(B432,$A$3:$A$14,0)),((B432-C432)*INDEX(H$3:H$14,MATCH(D432,$A$3:$A$14,0))+ABS(B432-D432)*INDEX(H$3:H$14,MATCH(C432,$A$3:$A$14,0)))/(D432-C432),INDEX(H$3:H$14,MATCH(B432,$A$3:$A$14,0))),IF(E432=7,IF(ISERROR(MATCH(B432,$A$3:$A$14,0)),((B432-C432)*INDEX(I$3:I$14,MATCH(D432,$A$3:$A$14,0))+ABS(B432-D432)*INDEX(I$3:I$14,MATCH(C432,$A$3:$A$14,0)))/(D432-C432),INDEX(I$3:I$14,MATCH(B432,$A$3:$A$14,0))),IF(E432=8,IF(ISERROR(MATCH(B432,$A$3:$A$14,0)),((B432-C432)*INDEX(J$3:J$14,MATCH(D432,$A$3:$A$14,0))+ABS(B432-D432)*INDEX(J$3:J$14,MATCH(C432,$A$3:$A$14,0)))/(D432-C432),INDEX(J$3:J$14,MATCH(B432,$A$3:$A$14,0))),IF(E432=9,IF(ISERROR(MATCH(B432,$A$3:$A$14,0)),((B432-C432)*INDEX(K$3:K$14,MATCH(D432,$A$3:$A$14,0))+ABS(B432-D432)*INDEX(K$3:K$14,MATCH(C432,$A$3:$A$14,0)))/(D432-C432),INDEX(K$3:K$14,MATCH(B432,$A$3:$A$14,0))),IF(E432=0,IF(ISERROR(MATCH(B432,$A$3:$A$14,0)),((B432-C432)*INDEX(L$3:L$14,MATCH(D432,$A$3:$A$14,0))+ABS(B432-D432)*INDEX(L$3:L$14,MATCH(C432,$A$3:$A$14,0)))/(D432-C432),INDEX(L$3:L$14,MATCH(B432,$A$3:$A$14,0))),"Kondensatoen zwischen 0 und 9"))))))))))</f>
        <v>0</v>
      </c>
    </row>
    <row r="433" spans="1:6">
      <c r="A433" s="12">
        <v>414</v>
      </c>
      <c r="B433">
        <f>Eingabe!D414</f>
        <v>0</v>
      </c>
      <c r="C433">
        <f t="array" ref="C433">MAX(IF($A$3:$A$14&lt;=B433,IF($A$3:$A$14&lt;&gt;"",$A$3:$A$14)))</f>
        <v>0</v>
      </c>
      <c r="D433">
        <f t="array" ref="D433">MIN(IF($A$3:$A$14&gt;=B433,IF($A$3:$A$14&lt;&gt;"",$A$3:$A$14)))</f>
        <v>0</v>
      </c>
      <c r="E433">
        <f>Eingabe!C414</f>
        <v>0</v>
      </c>
      <c r="F433">
        <f t="array" ref="F433">IF(E433=1,IF(ISERROR(MATCH(B433,$A$3:$A$14,0)),((B433-C433)*INDEX(C$3:C$14,MATCH(D433,$A$3:$A$14,0))+ABS(B433-D433)*INDEX(C$3:C$14,MATCH(C433,$A$3:$A$14,0)))/(D433-C433),INDEX(C$3:C$14,MATCH(B433,$A$3:$A$14,0))),IF(E433=2,IF(ISERROR(MATCH(B433,$A$3:$A$14,0)),((B433-C433)*INDEX(D$3:D$14,MATCH(D433,$A$3:$A$14,0))+ABS(B433-D433)*INDEX(D$3:D$14,MATCH(C433,$A$3:$A$14,0)))/(D433-C433),INDEX(D$3:D$14,MATCH(B433,$A$3:$A$14,0))),IF(E433=3,IF(ISERROR(MATCH(B433,$A$3:$A$14,0)),((B433-C433)*INDEX(E$3:E$14,MATCH(D433,$A$3:$A$14,0))+ABS(B433-D433)*INDEX(E$3:E$14,MATCH(C433,$A$3:$A$14,0)))/(D433-C433),INDEX(E$3:E$14,MATCH(B433,$A$3:$A$14,0))),IF(E433=4,IF(ISERROR(MATCH(B433,$A$3:$A$14,0)),((B433-C433)*INDEX(F$3:F$14,MATCH(D433,$A$3:$A$14,0))+ABS(B433-D433)*INDEX(F$3:F$14,MATCH(C433,$A$3:$A$14,0)))/(D433-C433),INDEX(F$3:F$14,MATCH(B433,$A$3:$A$14,0))),IF(E433=5,IF(ISERROR(MATCH(B433,$A$3:$A$14,0)),((B433-C433)*INDEX(G$3:G$14,MATCH(D433,$A$3:$A$14,0))+ABS(B433-D433)*INDEX(G$3:G$14,MATCH(C433,$A$3:$A$14,0)))/(D433-C433),INDEX(G$3:G$14,MATCH(B433,$A$3:$A$14,0))),IF(E433=6,IF(ISERROR(MATCH(B433,$A$3:$A$14,0)),((B433-C433)*INDEX(H$3:H$14,MATCH(D433,$A$3:$A$14,0))+ABS(B433-D433)*INDEX(H$3:H$14,MATCH(C433,$A$3:$A$14,0)))/(D433-C433),INDEX(H$3:H$14,MATCH(B433,$A$3:$A$14,0))),IF(E433=7,IF(ISERROR(MATCH(B433,$A$3:$A$14,0)),((B433-C433)*INDEX(I$3:I$14,MATCH(D433,$A$3:$A$14,0))+ABS(B433-D433)*INDEX(I$3:I$14,MATCH(C433,$A$3:$A$14,0)))/(D433-C433),INDEX(I$3:I$14,MATCH(B433,$A$3:$A$14,0))),IF(E433=8,IF(ISERROR(MATCH(B433,$A$3:$A$14,0)),((B433-C433)*INDEX(J$3:J$14,MATCH(D433,$A$3:$A$14,0))+ABS(B433-D433)*INDEX(J$3:J$14,MATCH(C433,$A$3:$A$14,0)))/(D433-C433),INDEX(J$3:J$14,MATCH(B433,$A$3:$A$14,0))),IF(E433=9,IF(ISERROR(MATCH(B433,$A$3:$A$14,0)),((B433-C433)*INDEX(K$3:K$14,MATCH(D433,$A$3:$A$14,0))+ABS(B433-D433)*INDEX(K$3:K$14,MATCH(C433,$A$3:$A$14,0)))/(D433-C433),INDEX(K$3:K$14,MATCH(B433,$A$3:$A$14,0))),IF(E433=0,IF(ISERROR(MATCH(B433,$A$3:$A$14,0)),((B433-C433)*INDEX(L$3:L$14,MATCH(D433,$A$3:$A$14,0))+ABS(B433-D433)*INDEX(L$3:L$14,MATCH(C433,$A$3:$A$14,0)))/(D433-C433),INDEX(L$3:L$14,MATCH(B433,$A$3:$A$14,0))),"Kondensatoen zwischen 0 und 9"))))))))))</f>
        <v>0</v>
      </c>
    </row>
    <row r="434" spans="1:6">
      <c r="A434" s="12">
        <v>415</v>
      </c>
      <c r="B434">
        <f>Eingabe!D415</f>
        <v>0</v>
      </c>
      <c r="C434">
        <f t="array" ref="C434">MAX(IF($A$3:$A$14&lt;=B434,IF($A$3:$A$14&lt;&gt;"",$A$3:$A$14)))</f>
        <v>0</v>
      </c>
      <c r="D434">
        <f t="array" ref="D434">MIN(IF($A$3:$A$14&gt;=B434,IF($A$3:$A$14&lt;&gt;"",$A$3:$A$14)))</f>
        <v>0</v>
      </c>
      <c r="E434">
        <f>Eingabe!C415</f>
        <v>0</v>
      </c>
      <c r="F434">
        <f t="array" ref="F434">IF(E434=1,IF(ISERROR(MATCH(B434,$A$3:$A$14,0)),((B434-C434)*INDEX(C$3:C$14,MATCH(D434,$A$3:$A$14,0))+ABS(B434-D434)*INDEX(C$3:C$14,MATCH(C434,$A$3:$A$14,0)))/(D434-C434),INDEX(C$3:C$14,MATCH(B434,$A$3:$A$14,0))),IF(E434=2,IF(ISERROR(MATCH(B434,$A$3:$A$14,0)),((B434-C434)*INDEX(D$3:D$14,MATCH(D434,$A$3:$A$14,0))+ABS(B434-D434)*INDEX(D$3:D$14,MATCH(C434,$A$3:$A$14,0)))/(D434-C434),INDEX(D$3:D$14,MATCH(B434,$A$3:$A$14,0))),IF(E434=3,IF(ISERROR(MATCH(B434,$A$3:$A$14,0)),((B434-C434)*INDEX(E$3:E$14,MATCH(D434,$A$3:$A$14,0))+ABS(B434-D434)*INDEX(E$3:E$14,MATCH(C434,$A$3:$A$14,0)))/(D434-C434),INDEX(E$3:E$14,MATCH(B434,$A$3:$A$14,0))),IF(E434=4,IF(ISERROR(MATCH(B434,$A$3:$A$14,0)),((B434-C434)*INDEX(F$3:F$14,MATCH(D434,$A$3:$A$14,0))+ABS(B434-D434)*INDEX(F$3:F$14,MATCH(C434,$A$3:$A$14,0)))/(D434-C434),INDEX(F$3:F$14,MATCH(B434,$A$3:$A$14,0))),IF(E434=5,IF(ISERROR(MATCH(B434,$A$3:$A$14,0)),((B434-C434)*INDEX(G$3:G$14,MATCH(D434,$A$3:$A$14,0))+ABS(B434-D434)*INDEX(G$3:G$14,MATCH(C434,$A$3:$A$14,0)))/(D434-C434),INDEX(G$3:G$14,MATCH(B434,$A$3:$A$14,0))),IF(E434=6,IF(ISERROR(MATCH(B434,$A$3:$A$14,0)),((B434-C434)*INDEX(H$3:H$14,MATCH(D434,$A$3:$A$14,0))+ABS(B434-D434)*INDEX(H$3:H$14,MATCH(C434,$A$3:$A$14,0)))/(D434-C434),INDEX(H$3:H$14,MATCH(B434,$A$3:$A$14,0))),IF(E434=7,IF(ISERROR(MATCH(B434,$A$3:$A$14,0)),((B434-C434)*INDEX(I$3:I$14,MATCH(D434,$A$3:$A$14,0))+ABS(B434-D434)*INDEX(I$3:I$14,MATCH(C434,$A$3:$A$14,0)))/(D434-C434),INDEX(I$3:I$14,MATCH(B434,$A$3:$A$14,0))),IF(E434=8,IF(ISERROR(MATCH(B434,$A$3:$A$14,0)),((B434-C434)*INDEX(J$3:J$14,MATCH(D434,$A$3:$A$14,0))+ABS(B434-D434)*INDEX(J$3:J$14,MATCH(C434,$A$3:$A$14,0)))/(D434-C434),INDEX(J$3:J$14,MATCH(B434,$A$3:$A$14,0))),IF(E434=9,IF(ISERROR(MATCH(B434,$A$3:$A$14,0)),((B434-C434)*INDEX(K$3:K$14,MATCH(D434,$A$3:$A$14,0))+ABS(B434-D434)*INDEX(K$3:K$14,MATCH(C434,$A$3:$A$14,0)))/(D434-C434),INDEX(K$3:K$14,MATCH(B434,$A$3:$A$14,0))),IF(E434=0,IF(ISERROR(MATCH(B434,$A$3:$A$14,0)),((B434-C434)*INDEX(L$3:L$14,MATCH(D434,$A$3:$A$14,0))+ABS(B434-D434)*INDEX(L$3:L$14,MATCH(C434,$A$3:$A$14,0)))/(D434-C434),INDEX(L$3:L$14,MATCH(B434,$A$3:$A$14,0))),"Kondensatoen zwischen 0 und 9"))))))))))</f>
        <v>0</v>
      </c>
    </row>
    <row r="435" spans="1:6">
      <c r="A435" s="12">
        <v>416</v>
      </c>
      <c r="B435">
        <f>Eingabe!D416</f>
        <v>0</v>
      </c>
      <c r="C435">
        <f t="array" ref="C435">MAX(IF($A$3:$A$14&lt;=B435,IF($A$3:$A$14&lt;&gt;"",$A$3:$A$14)))</f>
        <v>0</v>
      </c>
      <c r="D435">
        <f t="array" ref="D435">MIN(IF($A$3:$A$14&gt;=B435,IF($A$3:$A$14&lt;&gt;"",$A$3:$A$14)))</f>
        <v>0</v>
      </c>
      <c r="E435">
        <f>Eingabe!C416</f>
        <v>0</v>
      </c>
      <c r="F435">
        <f t="array" ref="F435">IF(E435=1,IF(ISERROR(MATCH(B435,$A$3:$A$14,0)),((B435-C435)*INDEX(C$3:C$14,MATCH(D435,$A$3:$A$14,0))+ABS(B435-D435)*INDEX(C$3:C$14,MATCH(C435,$A$3:$A$14,0)))/(D435-C435),INDEX(C$3:C$14,MATCH(B435,$A$3:$A$14,0))),IF(E435=2,IF(ISERROR(MATCH(B435,$A$3:$A$14,0)),((B435-C435)*INDEX(D$3:D$14,MATCH(D435,$A$3:$A$14,0))+ABS(B435-D435)*INDEX(D$3:D$14,MATCH(C435,$A$3:$A$14,0)))/(D435-C435),INDEX(D$3:D$14,MATCH(B435,$A$3:$A$14,0))),IF(E435=3,IF(ISERROR(MATCH(B435,$A$3:$A$14,0)),((B435-C435)*INDEX(E$3:E$14,MATCH(D435,$A$3:$A$14,0))+ABS(B435-D435)*INDEX(E$3:E$14,MATCH(C435,$A$3:$A$14,0)))/(D435-C435),INDEX(E$3:E$14,MATCH(B435,$A$3:$A$14,0))),IF(E435=4,IF(ISERROR(MATCH(B435,$A$3:$A$14,0)),((B435-C435)*INDEX(F$3:F$14,MATCH(D435,$A$3:$A$14,0))+ABS(B435-D435)*INDEX(F$3:F$14,MATCH(C435,$A$3:$A$14,0)))/(D435-C435),INDEX(F$3:F$14,MATCH(B435,$A$3:$A$14,0))),IF(E435=5,IF(ISERROR(MATCH(B435,$A$3:$A$14,0)),((B435-C435)*INDEX(G$3:G$14,MATCH(D435,$A$3:$A$14,0))+ABS(B435-D435)*INDEX(G$3:G$14,MATCH(C435,$A$3:$A$14,0)))/(D435-C435),INDEX(G$3:G$14,MATCH(B435,$A$3:$A$14,0))),IF(E435=6,IF(ISERROR(MATCH(B435,$A$3:$A$14,0)),((B435-C435)*INDEX(H$3:H$14,MATCH(D435,$A$3:$A$14,0))+ABS(B435-D435)*INDEX(H$3:H$14,MATCH(C435,$A$3:$A$14,0)))/(D435-C435),INDEX(H$3:H$14,MATCH(B435,$A$3:$A$14,0))),IF(E435=7,IF(ISERROR(MATCH(B435,$A$3:$A$14,0)),((B435-C435)*INDEX(I$3:I$14,MATCH(D435,$A$3:$A$14,0))+ABS(B435-D435)*INDEX(I$3:I$14,MATCH(C435,$A$3:$A$14,0)))/(D435-C435),INDEX(I$3:I$14,MATCH(B435,$A$3:$A$14,0))),IF(E435=8,IF(ISERROR(MATCH(B435,$A$3:$A$14,0)),((B435-C435)*INDEX(J$3:J$14,MATCH(D435,$A$3:$A$14,0))+ABS(B435-D435)*INDEX(J$3:J$14,MATCH(C435,$A$3:$A$14,0)))/(D435-C435),INDEX(J$3:J$14,MATCH(B435,$A$3:$A$14,0))),IF(E435=9,IF(ISERROR(MATCH(B435,$A$3:$A$14,0)),((B435-C435)*INDEX(K$3:K$14,MATCH(D435,$A$3:$A$14,0))+ABS(B435-D435)*INDEX(K$3:K$14,MATCH(C435,$A$3:$A$14,0)))/(D435-C435),INDEX(K$3:K$14,MATCH(B435,$A$3:$A$14,0))),IF(E435=0,IF(ISERROR(MATCH(B435,$A$3:$A$14,0)),((B435-C435)*INDEX(L$3:L$14,MATCH(D435,$A$3:$A$14,0))+ABS(B435-D435)*INDEX(L$3:L$14,MATCH(C435,$A$3:$A$14,0)))/(D435-C435),INDEX(L$3:L$14,MATCH(B435,$A$3:$A$14,0))),"Kondensatoen zwischen 0 und 9"))))))))))</f>
        <v>0</v>
      </c>
    </row>
    <row r="436" spans="1:6">
      <c r="A436" s="12">
        <v>417</v>
      </c>
      <c r="B436">
        <f>Eingabe!D417</f>
        <v>0</v>
      </c>
      <c r="C436">
        <f t="array" ref="C436">MAX(IF($A$3:$A$14&lt;=B436,IF($A$3:$A$14&lt;&gt;"",$A$3:$A$14)))</f>
        <v>0</v>
      </c>
      <c r="D436">
        <f t="array" ref="D436">MIN(IF($A$3:$A$14&gt;=B436,IF($A$3:$A$14&lt;&gt;"",$A$3:$A$14)))</f>
        <v>0</v>
      </c>
      <c r="E436">
        <f>Eingabe!C417</f>
        <v>0</v>
      </c>
      <c r="F436">
        <f t="array" ref="F436">IF(E436=1,IF(ISERROR(MATCH(B436,$A$3:$A$14,0)),((B436-C436)*INDEX(C$3:C$14,MATCH(D436,$A$3:$A$14,0))+ABS(B436-D436)*INDEX(C$3:C$14,MATCH(C436,$A$3:$A$14,0)))/(D436-C436),INDEX(C$3:C$14,MATCH(B436,$A$3:$A$14,0))),IF(E436=2,IF(ISERROR(MATCH(B436,$A$3:$A$14,0)),((B436-C436)*INDEX(D$3:D$14,MATCH(D436,$A$3:$A$14,0))+ABS(B436-D436)*INDEX(D$3:D$14,MATCH(C436,$A$3:$A$14,0)))/(D436-C436),INDEX(D$3:D$14,MATCH(B436,$A$3:$A$14,0))),IF(E436=3,IF(ISERROR(MATCH(B436,$A$3:$A$14,0)),((B436-C436)*INDEX(E$3:E$14,MATCH(D436,$A$3:$A$14,0))+ABS(B436-D436)*INDEX(E$3:E$14,MATCH(C436,$A$3:$A$14,0)))/(D436-C436),INDEX(E$3:E$14,MATCH(B436,$A$3:$A$14,0))),IF(E436=4,IF(ISERROR(MATCH(B436,$A$3:$A$14,0)),((B436-C436)*INDEX(F$3:F$14,MATCH(D436,$A$3:$A$14,0))+ABS(B436-D436)*INDEX(F$3:F$14,MATCH(C436,$A$3:$A$14,0)))/(D436-C436),INDEX(F$3:F$14,MATCH(B436,$A$3:$A$14,0))),IF(E436=5,IF(ISERROR(MATCH(B436,$A$3:$A$14,0)),((B436-C436)*INDEX(G$3:G$14,MATCH(D436,$A$3:$A$14,0))+ABS(B436-D436)*INDEX(G$3:G$14,MATCH(C436,$A$3:$A$14,0)))/(D436-C436),INDEX(G$3:G$14,MATCH(B436,$A$3:$A$14,0))),IF(E436=6,IF(ISERROR(MATCH(B436,$A$3:$A$14,0)),((B436-C436)*INDEX(H$3:H$14,MATCH(D436,$A$3:$A$14,0))+ABS(B436-D436)*INDEX(H$3:H$14,MATCH(C436,$A$3:$A$14,0)))/(D436-C436),INDEX(H$3:H$14,MATCH(B436,$A$3:$A$14,0))),IF(E436=7,IF(ISERROR(MATCH(B436,$A$3:$A$14,0)),((B436-C436)*INDEX(I$3:I$14,MATCH(D436,$A$3:$A$14,0))+ABS(B436-D436)*INDEX(I$3:I$14,MATCH(C436,$A$3:$A$14,0)))/(D436-C436),INDEX(I$3:I$14,MATCH(B436,$A$3:$A$14,0))),IF(E436=8,IF(ISERROR(MATCH(B436,$A$3:$A$14,0)),((B436-C436)*INDEX(J$3:J$14,MATCH(D436,$A$3:$A$14,0))+ABS(B436-D436)*INDEX(J$3:J$14,MATCH(C436,$A$3:$A$14,0)))/(D436-C436),INDEX(J$3:J$14,MATCH(B436,$A$3:$A$14,0))),IF(E436=9,IF(ISERROR(MATCH(B436,$A$3:$A$14,0)),((B436-C436)*INDEX(K$3:K$14,MATCH(D436,$A$3:$A$14,0))+ABS(B436-D436)*INDEX(K$3:K$14,MATCH(C436,$A$3:$A$14,0)))/(D436-C436),INDEX(K$3:K$14,MATCH(B436,$A$3:$A$14,0))),IF(E436=0,IF(ISERROR(MATCH(B436,$A$3:$A$14,0)),((B436-C436)*INDEX(L$3:L$14,MATCH(D436,$A$3:$A$14,0))+ABS(B436-D436)*INDEX(L$3:L$14,MATCH(C436,$A$3:$A$14,0)))/(D436-C436),INDEX(L$3:L$14,MATCH(B436,$A$3:$A$14,0))),"Kondensatoen zwischen 0 und 9"))))))))))</f>
        <v>0</v>
      </c>
    </row>
    <row r="437" spans="1:6">
      <c r="A437" s="12">
        <v>418</v>
      </c>
      <c r="B437">
        <f>Eingabe!D418</f>
        <v>0</v>
      </c>
      <c r="C437">
        <f t="array" ref="C437">MAX(IF($A$3:$A$14&lt;=B437,IF($A$3:$A$14&lt;&gt;"",$A$3:$A$14)))</f>
        <v>0</v>
      </c>
      <c r="D437">
        <f t="array" ref="D437">MIN(IF($A$3:$A$14&gt;=B437,IF($A$3:$A$14&lt;&gt;"",$A$3:$A$14)))</f>
        <v>0</v>
      </c>
      <c r="E437">
        <f>Eingabe!C418</f>
        <v>0</v>
      </c>
      <c r="F437">
        <f t="array" ref="F437">IF(E437=1,IF(ISERROR(MATCH(B437,$A$3:$A$14,0)),((B437-C437)*INDEX(C$3:C$14,MATCH(D437,$A$3:$A$14,0))+ABS(B437-D437)*INDEX(C$3:C$14,MATCH(C437,$A$3:$A$14,0)))/(D437-C437),INDEX(C$3:C$14,MATCH(B437,$A$3:$A$14,0))),IF(E437=2,IF(ISERROR(MATCH(B437,$A$3:$A$14,0)),((B437-C437)*INDEX(D$3:D$14,MATCH(D437,$A$3:$A$14,0))+ABS(B437-D437)*INDEX(D$3:D$14,MATCH(C437,$A$3:$A$14,0)))/(D437-C437),INDEX(D$3:D$14,MATCH(B437,$A$3:$A$14,0))),IF(E437=3,IF(ISERROR(MATCH(B437,$A$3:$A$14,0)),((B437-C437)*INDEX(E$3:E$14,MATCH(D437,$A$3:$A$14,0))+ABS(B437-D437)*INDEX(E$3:E$14,MATCH(C437,$A$3:$A$14,0)))/(D437-C437),INDEX(E$3:E$14,MATCH(B437,$A$3:$A$14,0))),IF(E437=4,IF(ISERROR(MATCH(B437,$A$3:$A$14,0)),((B437-C437)*INDEX(F$3:F$14,MATCH(D437,$A$3:$A$14,0))+ABS(B437-D437)*INDEX(F$3:F$14,MATCH(C437,$A$3:$A$14,0)))/(D437-C437),INDEX(F$3:F$14,MATCH(B437,$A$3:$A$14,0))),IF(E437=5,IF(ISERROR(MATCH(B437,$A$3:$A$14,0)),((B437-C437)*INDEX(G$3:G$14,MATCH(D437,$A$3:$A$14,0))+ABS(B437-D437)*INDEX(G$3:G$14,MATCH(C437,$A$3:$A$14,0)))/(D437-C437),INDEX(G$3:G$14,MATCH(B437,$A$3:$A$14,0))),IF(E437=6,IF(ISERROR(MATCH(B437,$A$3:$A$14,0)),((B437-C437)*INDEX(H$3:H$14,MATCH(D437,$A$3:$A$14,0))+ABS(B437-D437)*INDEX(H$3:H$14,MATCH(C437,$A$3:$A$14,0)))/(D437-C437),INDEX(H$3:H$14,MATCH(B437,$A$3:$A$14,0))),IF(E437=7,IF(ISERROR(MATCH(B437,$A$3:$A$14,0)),((B437-C437)*INDEX(I$3:I$14,MATCH(D437,$A$3:$A$14,0))+ABS(B437-D437)*INDEX(I$3:I$14,MATCH(C437,$A$3:$A$14,0)))/(D437-C437),INDEX(I$3:I$14,MATCH(B437,$A$3:$A$14,0))),IF(E437=8,IF(ISERROR(MATCH(B437,$A$3:$A$14,0)),((B437-C437)*INDEX(J$3:J$14,MATCH(D437,$A$3:$A$14,0))+ABS(B437-D437)*INDEX(J$3:J$14,MATCH(C437,$A$3:$A$14,0)))/(D437-C437),INDEX(J$3:J$14,MATCH(B437,$A$3:$A$14,0))),IF(E437=9,IF(ISERROR(MATCH(B437,$A$3:$A$14,0)),((B437-C437)*INDEX(K$3:K$14,MATCH(D437,$A$3:$A$14,0))+ABS(B437-D437)*INDEX(K$3:K$14,MATCH(C437,$A$3:$A$14,0)))/(D437-C437),INDEX(K$3:K$14,MATCH(B437,$A$3:$A$14,0))),IF(E437=0,IF(ISERROR(MATCH(B437,$A$3:$A$14,0)),((B437-C437)*INDEX(L$3:L$14,MATCH(D437,$A$3:$A$14,0))+ABS(B437-D437)*INDEX(L$3:L$14,MATCH(C437,$A$3:$A$14,0)))/(D437-C437),INDEX(L$3:L$14,MATCH(B437,$A$3:$A$14,0))),"Kondensatoen zwischen 0 und 9"))))))))))</f>
        <v>0</v>
      </c>
    </row>
    <row r="438" spans="1:6">
      <c r="A438" s="12">
        <v>419</v>
      </c>
      <c r="B438">
        <f>Eingabe!D419</f>
        <v>0</v>
      </c>
      <c r="C438">
        <f t="array" ref="C438">MAX(IF($A$3:$A$14&lt;=B438,IF($A$3:$A$14&lt;&gt;"",$A$3:$A$14)))</f>
        <v>0</v>
      </c>
      <c r="D438">
        <f t="array" ref="D438">MIN(IF($A$3:$A$14&gt;=B438,IF($A$3:$A$14&lt;&gt;"",$A$3:$A$14)))</f>
        <v>0</v>
      </c>
      <c r="E438">
        <f>Eingabe!C419</f>
        <v>0</v>
      </c>
      <c r="F438">
        <f t="array" ref="F438">IF(E438=1,IF(ISERROR(MATCH(B438,$A$3:$A$14,0)),((B438-C438)*INDEX(C$3:C$14,MATCH(D438,$A$3:$A$14,0))+ABS(B438-D438)*INDEX(C$3:C$14,MATCH(C438,$A$3:$A$14,0)))/(D438-C438),INDEX(C$3:C$14,MATCH(B438,$A$3:$A$14,0))),IF(E438=2,IF(ISERROR(MATCH(B438,$A$3:$A$14,0)),((B438-C438)*INDEX(D$3:D$14,MATCH(D438,$A$3:$A$14,0))+ABS(B438-D438)*INDEX(D$3:D$14,MATCH(C438,$A$3:$A$14,0)))/(D438-C438),INDEX(D$3:D$14,MATCH(B438,$A$3:$A$14,0))),IF(E438=3,IF(ISERROR(MATCH(B438,$A$3:$A$14,0)),((B438-C438)*INDEX(E$3:E$14,MATCH(D438,$A$3:$A$14,0))+ABS(B438-D438)*INDEX(E$3:E$14,MATCH(C438,$A$3:$A$14,0)))/(D438-C438),INDEX(E$3:E$14,MATCH(B438,$A$3:$A$14,0))),IF(E438=4,IF(ISERROR(MATCH(B438,$A$3:$A$14,0)),((B438-C438)*INDEX(F$3:F$14,MATCH(D438,$A$3:$A$14,0))+ABS(B438-D438)*INDEX(F$3:F$14,MATCH(C438,$A$3:$A$14,0)))/(D438-C438),INDEX(F$3:F$14,MATCH(B438,$A$3:$A$14,0))),IF(E438=5,IF(ISERROR(MATCH(B438,$A$3:$A$14,0)),((B438-C438)*INDEX(G$3:G$14,MATCH(D438,$A$3:$A$14,0))+ABS(B438-D438)*INDEX(G$3:G$14,MATCH(C438,$A$3:$A$14,0)))/(D438-C438),INDEX(G$3:G$14,MATCH(B438,$A$3:$A$14,0))),IF(E438=6,IF(ISERROR(MATCH(B438,$A$3:$A$14,0)),((B438-C438)*INDEX(H$3:H$14,MATCH(D438,$A$3:$A$14,0))+ABS(B438-D438)*INDEX(H$3:H$14,MATCH(C438,$A$3:$A$14,0)))/(D438-C438),INDEX(H$3:H$14,MATCH(B438,$A$3:$A$14,0))),IF(E438=7,IF(ISERROR(MATCH(B438,$A$3:$A$14,0)),((B438-C438)*INDEX(I$3:I$14,MATCH(D438,$A$3:$A$14,0))+ABS(B438-D438)*INDEX(I$3:I$14,MATCH(C438,$A$3:$A$14,0)))/(D438-C438),INDEX(I$3:I$14,MATCH(B438,$A$3:$A$14,0))),IF(E438=8,IF(ISERROR(MATCH(B438,$A$3:$A$14,0)),((B438-C438)*INDEX(J$3:J$14,MATCH(D438,$A$3:$A$14,0))+ABS(B438-D438)*INDEX(J$3:J$14,MATCH(C438,$A$3:$A$14,0)))/(D438-C438),INDEX(J$3:J$14,MATCH(B438,$A$3:$A$14,0))),IF(E438=9,IF(ISERROR(MATCH(B438,$A$3:$A$14,0)),((B438-C438)*INDEX(K$3:K$14,MATCH(D438,$A$3:$A$14,0))+ABS(B438-D438)*INDEX(K$3:K$14,MATCH(C438,$A$3:$A$14,0)))/(D438-C438),INDEX(K$3:K$14,MATCH(B438,$A$3:$A$14,0))),IF(E438=0,IF(ISERROR(MATCH(B438,$A$3:$A$14,0)),((B438-C438)*INDEX(L$3:L$14,MATCH(D438,$A$3:$A$14,0))+ABS(B438-D438)*INDEX(L$3:L$14,MATCH(C438,$A$3:$A$14,0)))/(D438-C438),INDEX(L$3:L$14,MATCH(B438,$A$3:$A$14,0))),"Kondensatoen zwischen 0 und 9"))))))))))</f>
        <v>0</v>
      </c>
    </row>
    <row r="439" spans="1:6">
      <c r="A439" s="12">
        <v>420</v>
      </c>
      <c r="B439">
        <f>Eingabe!D420</f>
        <v>0</v>
      </c>
      <c r="C439">
        <f t="array" ref="C439">MAX(IF($A$3:$A$14&lt;=B439,IF($A$3:$A$14&lt;&gt;"",$A$3:$A$14)))</f>
        <v>0</v>
      </c>
      <c r="D439">
        <f t="array" ref="D439">MIN(IF($A$3:$A$14&gt;=B439,IF($A$3:$A$14&lt;&gt;"",$A$3:$A$14)))</f>
        <v>0</v>
      </c>
      <c r="E439">
        <f>Eingabe!C420</f>
        <v>0</v>
      </c>
      <c r="F439">
        <f t="array" ref="F439">IF(E439=1,IF(ISERROR(MATCH(B439,$A$3:$A$14,0)),((B439-C439)*INDEX(C$3:C$14,MATCH(D439,$A$3:$A$14,0))+ABS(B439-D439)*INDEX(C$3:C$14,MATCH(C439,$A$3:$A$14,0)))/(D439-C439),INDEX(C$3:C$14,MATCH(B439,$A$3:$A$14,0))),IF(E439=2,IF(ISERROR(MATCH(B439,$A$3:$A$14,0)),((B439-C439)*INDEX(D$3:D$14,MATCH(D439,$A$3:$A$14,0))+ABS(B439-D439)*INDEX(D$3:D$14,MATCH(C439,$A$3:$A$14,0)))/(D439-C439),INDEX(D$3:D$14,MATCH(B439,$A$3:$A$14,0))),IF(E439=3,IF(ISERROR(MATCH(B439,$A$3:$A$14,0)),((B439-C439)*INDEX(E$3:E$14,MATCH(D439,$A$3:$A$14,0))+ABS(B439-D439)*INDEX(E$3:E$14,MATCH(C439,$A$3:$A$14,0)))/(D439-C439),INDEX(E$3:E$14,MATCH(B439,$A$3:$A$14,0))),IF(E439=4,IF(ISERROR(MATCH(B439,$A$3:$A$14,0)),((B439-C439)*INDEX(F$3:F$14,MATCH(D439,$A$3:$A$14,0))+ABS(B439-D439)*INDEX(F$3:F$14,MATCH(C439,$A$3:$A$14,0)))/(D439-C439),INDEX(F$3:F$14,MATCH(B439,$A$3:$A$14,0))),IF(E439=5,IF(ISERROR(MATCH(B439,$A$3:$A$14,0)),((B439-C439)*INDEX(G$3:G$14,MATCH(D439,$A$3:$A$14,0))+ABS(B439-D439)*INDEX(G$3:G$14,MATCH(C439,$A$3:$A$14,0)))/(D439-C439),INDEX(G$3:G$14,MATCH(B439,$A$3:$A$14,0))),IF(E439=6,IF(ISERROR(MATCH(B439,$A$3:$A$14,0)),((B439-C439)*INDEX(H$3:H$14,MATCH(D439,$A$3:$A$14,0))+ABS(B439-D439)*INDEX(H$3:H$14,MATCH(C439,$A$3:$A$14,0)))/(D439-C439),INDEX(H$3:H$14,MATCH(B439,$A$3:$A$14,0))),IF(E439=7,IF(ISERROR(MATCH(B439,$A$3:$A$14,0)),((B439-C439)*INDEX(I$3:I$14,MATCH(D439,$A$3:$A$14,0))+ABS(B439-D439)*INDEX(I$3:I$14,MATCH(C439,$A$3:$A$14,0)))/(D439-C439),INDEX(I$3:I$14,MATCH(B439,$A$3:$A$14,0))),IF(E439=8,IF(ISERROR(MATCH(B439,$A$3:$A$14,0)),((B439-C439)*INDEX(J$3:J$14,MATCH(D439,$A$3:$A$14,0))+ABS(B439-D439)*INDEX(J$3:J$14,MATCH(C439,$A$3:$A$14,0)))/(D439-C439),INDEX(J$3:J$14,MATCH(B439,$A$3:$A$14,0))),IF(E439=9,IF(ISERROR(MATCH(B439,$A$3:$A$14,0)),((B439-C439)*INDEX(K$3:K$14,MATCH(D439,$A$3:$A$14,0))+ABS(B439-D439)*INDEX(K$3:K$14,MATCH(C439,$A$3:$A$14,0)))/(D439-C439),INDEX(K$3:K$14,MATCH(B439,$A$3:$A$14,0))),IF(E439=0,IF(ISERROR(MATCH(B439,$A$3:$A$14,0)),((B439-C439)*INDEX(L$3:L$14,MATCH(D439,$A$3:$A$14,0))+ABS(B439-D439)*INDEX(L$3:L$14,MATCH(C439,$A$3:$A$14,0)))/(D439-C439),INDEX(L$3:L$14,MATCH(B439,$A$3:$A$14,0))),"Kondensatoen zwischen 0 und 9"))))))))))</f>
        <v>0</v>
      </c>
    </row>
    <row r="440" spans="1:6">
      <c r="A440" s="12">
        <v>421</v>
      </c>
      <c r="B440">
        <f>Eingabe!D421</f>
        <v>0</v>
      </c>
      <c r="C440">
        <f t="array" ref="C440">MAX(IF($A$3:$A$14&lt;=B440,IF($A$3:$A$14&lt;&gt;"",$A$3:$A$14)))</f>
        <v>0</v>
      </c>
      <c r="D440">
        <f t="array" ref="D440">MIN(IF($A$3:$A$14&gt;=B440,IF($A$3:$A$14&lt;&gt;"",$A$3:$A$14)))</f>
        <v>0</v>
      </c>
      <c r="E440">
        <f>Eingabe!C421</f>
        <v>0</v>
      </c>
      <c r="F440">
        <f t="array" ref="F440">IF(E440=1,IF(ISERROR(MATCH(B440,$A$3:$A$14,0)),((B440-C440)*INDEX(C$3:C$14,MATCH(D440,$A$3:$A$14,0))+ABS(B440-D440)*INDEX(C$3:C$14,MATCH(C440,$A$3:$A$14,0)))/(D440-C440),INDEX(C$3:C$14,MATCH(B440,$A$3:$A$14,0))),IF(E440=2,IF(ISERROR(MATCH(B440,$A$3:$A$14,0)),((B440-C440)*INDEX(D$3:D$14,MATCH(D440,$A$3:$A$14,0))+ABS(B440-D440)*INDEX(D$3:D$14,MATCH(C440,$A$3:$A$14,0)))/(D440-C440),INDEX(D$3:D$14,MATCH(B440,$A$3:$A$14,0))),IF(E440=3,IF(ISERROR(MATCH(B440,$A$3:$A$14,0)),((B440-C440)*INDEX(E$3:E$14,MATCH(D440,$A$3:$A$14,0))+ABS(B440-D440)*INDEX(E$3:E$14,MATCH(C440,$A$3:$A$14,0)))/(D440-C440),INDEX(E$3:E$14,MATCH(B440,$A$3:$A$14,0))),IF(E440=4,IF(ISERROR(MATCH(B440,$A$3:$A$14,0)),((B440-C440)*INDEX(F$3:F$14,MATCH(D440,$A$3:$A$14,0))+ABS(B440-D440)*INDEX(F$3:F$14,MATCH(C440,$A$3:$A$14,0)))/(D440-C440),INDEX(F$3:F$14,MATCH(B440,$A$3:$A$14,0))),IF(E440=5,IF(ISERROR(MATCH(B440,$A$3:$A$14,0)),((B440-C440)*INDEX(G$3:G$14,MATCH(D440,$A$3:$A$14,0))+ABS(B440-D440)*INDEX(G$3:G$14,MATCH(C440,$A$3:$A$14,0)))/(D440-C440),INDEX(G$3:G$14,MATCH(B440,$A$3:$A$14,0))),IF(E440=6,IF(ISERROR(MATCH(B440,$A$3:$A$14,0)),((B440-C440)*INDEX(H$3:H$14,MATCH(D440,$A$3:$A$14,0))+ABS(B440-D440)*INDEX(H$3:H$14,MATCH(C440,$A$3:$A$14,0)))/(D440-C440),INDEX(H$3:H$14,MATCH(B440,$A$3:$A$14,0))),IF(E440=7,IF(ISERROR(MATCH(B440,$A$3:$A$14,0)),((B440-C440)*INDEX(I$3:I$14,MATCH(D440,$A$3:$A$14,0))+ABS(B440-D440)*INDEX(I$3:I$14,MATCH(C440,$A$3:$A$14,0)))/(D440-C440),INDEX(I$3:I$14,MATCH(B440,$A$3:$A$14,0))),IF(E440=8,IF(ISERROR(MATCH(B440,$A$3:$A$14,0)),((B440-C440)*INDEX(J$3:J$14,MATCH(D440,$A$3:$A$14,0))+ABS(B440-D440)*INDEX(J$3:J$14,MATCH(C440,$A$3:$A$14,0)))/(D440-C440),INDEX(J$3:J$14,MATCH(B440,$A$3:$A$14,0))),IF(E440=9,IF(ISERROR(MATCH(B440,$A$3:$A$14,0)),((B440-C440)*INDEX(K$3:K$14,MATCH(D440,$A$3:$A$14,0))+ABS(B440-D440)*INDEX(K$3:K$14,MATCH(C440,$A$3:$A$14,0)))/(D440-C440),INDEX(K$3:K$14,MATCH(B440,$A$3:$A$14,0))),IF(E440=0,IF(ISERROR(MATCH(B440,$A$3:$A$14,0)),((B440-C440)*INDEX(L$3:L$14,MATCH(D440,$A$3:$A$14,0))+ABS(B440-D440)*INDEX(L$3:L$14,MATCH(C440,$A$3:$A$14,0)))/(D440-C440),INDEX(L$3:L$14,MATCH(B440,$A$3:$A$14,0))),"Kondensatoen zwischen 0 und 9"))))))))))</f>
        <v>0</v>
      </c>
    </row>
    <row r="441" spans="1:6">
      <c r="A441" s="12">
        <v>422</v>
      </c>
      <c r="B441">
        <f>Eingabe!D422</f>
        <v>0</v>
      </c>
      <c r="C441">
        <f t="array" ref="C441">MAX(IF($A$3:$A$14&lt;=B441,IF($A$3:$A$14&lt;&gt;"",$A$3:$A$14)))</f>
        <v>0</v>
      </c>
      <c r="D441">
        <f t="array" ref="D441">MIN(IF($A$3:$A$14&gt;=B441,IF($A$3:$A$14&lt;&gt;"",$A$3:$A$14)))</f>
        <v>0</v>
      </c>
      <c r="E441">
        <f>Eingabe!C422</f>
        <v>0</v>
      </c>
      <c r="F441">
        <f t="array" ref="F441">IF(E441=1,IF(ISERROR(MATCH(B441,$A$3:$A$14,0)),((B441-C441)*INDEX(C$3:C$14,MATCH(D441,$A$3:$A$14,0))+ABS(B441-D441)*INDEX(C$3:C$14,MATCH(C441,$A$3:$A$14,0)))/(D441-C441),INDEX(C$3:C$14,MATCH(B441,$A$3:$A$14,0))),IF(E441=2,IF(ISERROR(MATCH(B441,$A$3:$A$14,0)),((B441-C441)*INDEX(D$3:D$14,MATCH(D441,$A$3:$A$14,0))+ABS(B441-D441)*INDEX(D$3:D$14,MATCH(C441,$A$3:$A$14,0)))/(D441-C441),INDEX(D$3:D$14,MATCH(B441,$A$3:$A$14,0))),IF(E441=3,IF(ISERROR(MATCH(B441,$A$3:$A$14,0)),((B441-C441)*INDEX(E$3:E$14,MATCH(D441,$A$3:$A$14,0))+ABS(B441-D441)*INDEX(E$3:E$14,MATCH(C441,$A$3:$A$14,0)))/(D441-C441),INDEX(E$3:E$14,MATCH(B441,$A$3:$A$14,0))),IF(E441=4,IF(ISERROR(MATCH(B441,$A$3:$A$14,0)),((B441-C441)*INDEX(F$3:F$14,MATCH(D441,$A$3:$A$14,0))+ABS(B441-D441)*INDEX(F$3:F$14,MATCH(C441,$A$3:$A$14,0)))/(D441-C441),INDEX(F$3:F$14,MATCH(B441,$A$3:$A$14,0))),IF(E441=5,IF(ISERROR(MATCH(B441,$A$3:$A$14,0)),((B441-C441)*INDEX(G$3:G$14,MATCH(D441,$A$3:$A$14,0))+ABS(B441-D441)*INDEX(G$3:G$14,MATCH(C441,$A$3:$A$14,0)))/(D441-C441),INDEX(G$3:G$14,MATCH(B441,$A$3:$A$14,0))),IF(E441=6,IF(ISERROR(MATCH(B441,$A$3:$A$14,0)),((B441-C441)*INDEX(H$3:H$14,MATCH(D441,$A$3:$A$14,0))+ABS(B441-D441)*INDEX(H$3:H$14,MATCH(C441,$A$3:$A$14,0)))/(D441-C441),INDEX(H$3:H$14,MATCH(B441,$A$3:$A$14,0))),IF(E441=7,IF(ISERROR(MATCH(B441,$A$3:$A$14,0)),((B441-C441)*INDEX(I$3:I$14,MATCH(D441,$A$3:$A$14,0))+ABS(B441-D441)*INDEX(I$3:I$14,MATCH(C441,$A$3:$A$14,0)))/(D441-C441),INDEX(I$3:I$14,MATCH(B441,$A$3:$A$14,0))),IF(E441=8,IF(ISERROR(MATCH(B441,$A$3:$A$14,0)),((B441-C441)*INDEX(J$3:J$14,MATCH(D441,$A$3:$A$14,0))+ABS(B441-D441)*INDEX(J$3:J$14,MATCH(C441,$A$3:$A$14,0)))/(D441-C441),INDEX(J$3:J$14,MATCH(B441,$A$3:$A$14,0))),IF(E441=9,IF(ISERROR(MATCH(B441,$A$3:$A$14,0)),((B441-C441)*INDEX(K$3:K$14,MATCH(D441,$A$3:$A$14,0))+ABS(B441-D441)*INDEX(K$3:K$14,MATCH(C441,$A$3:$A$14,0)))/(D441-C441),INDEX(K$3:K$14,MATCH(B441,$A$3:$A$14,0))),IF(E441=0,IF(ISERROR(MATCH(B441,$A$3:$A$14,0)),((B441-C441)*INDEX(L$3:L$14,MATCH(D441,$A$3:$A$14,0))+ABS(B441-D441)*INDEX(L$3:L$14,MATCH(C441,$A$3:$A$14,0)))/(D441-C441),INDEX(L$3:L$14,MATCH(B441,$A$3:$A$14,0))),"Kondensatoen zwischen 0 und 9"))))))))))</f>
        <v>0</v>
      </c>
    </row>
    <row r="442" spans="1:6">
      <c r="A442" s="12">
        <v>423</v>
      </c>
      <c r="B442">
        <f>Eingabe!D423</f>
        <v>0</v>
      </c>
      <c r="C442">
        <f t="array" ref="C442">MAX(IF($A$3:$A$14&lt;=B442,IF($A$3:$A$14&lt;&gt;"",$A$3:$A$14)))</f>
        <v>0</v>
      </c>
      <c r="D442">
        <f t="array" ref="D442">MIN(IF($A$3:$A$14&gt;=B442,IF($A$3:$A$14&lt;&gt;"",$A$3:$A$14)))</f>
        <v>0</v>
      </c>
      <c r="E442">
        <f>Eingabe!C423</f>
        <v>0</v>
      </c>
      <c r="F442">
        <f t="array" ref="F442">IF(E442=1,IF(ISERROR(MATCH(B442,$A$3:$A$14,0)),((B442-C442)*INDEX(C$3:C$14,MATCH(D442,$A$3:$A$14,0))+ABS(B442-D442)*INDEX(C$3:C$14,MATCH(C442,$A$3:$A$14,0)))/(D442-C442),INDEX(C$3:C$14,MATCH(B442,$A$3:$A$14,0))),IF(E442=2,IF(ISERROR(MATCH(B442,$A$3:$A$14,0)),((B442-C442)*INDEX(D$3:D$14,MATCH(D442,$A$3:$A$14,0))+ABS(B442-D442)*INDEX(D$3:D$14,MATCH(C442,$A$3:$A$14,0)))/(D442-C442),INDEX(D$3:D$14,MATCH(B442,$A$3:$A$14,0))),IF(E442=3,IF(ISERROR(MATCH(B442,$A$3:$A$14,0)),((B442-C442)*INDEX(E$3:E$14,MATCH(D442,$A$3:$A$14,0))+ABS(B442-D442)*INDEX(E$3:E$14,MATCH(C442,$A$3:$A$14,0)))/(D442-C442),INDEX(E$3:E$14,MATCH(B442,$A$3:$A$14,0))),IF(E442=4,IF(ISERROR(MATCH(B442,$A$3:$A$14,0)),((B442-C442)*INDEX(F$3:F$14,MATCH(D442,$A$3:$A$14,0))+ABS(B442-D442)*INDEX(F$3:F$14,MATCH(C442,$A$3:$A$14,0)))/(D442-C442),INDEX(F$3:F$14,MATCH(B442,$A$3:$A$14,0))),IF(E442=5,IF(ISERROR(MATCH(B442,$A$3:$A$14,0)),((B442-C442)*INDEX(G$3:G$14,MATCH(D442,$A$3:$A$14,0))+ABS(B442-D442)*INDEX(G$3:G$14,MATCH(C442,$A$3:$A$14,0)))/(D442-C442),INDEX(G$3:G$14,MATCH(B442,$A$3:$A$14,0))),IF(E442=6,IF(ISERROR(MATCH(B442,$A$3:$A$14,0)),((B442-C442)*INDEX(H$3:H$14,MATCH(D442,$A$3:$A$14,0))+ABS(B442-D442)*INDEX(H$3:H$14,MATCH(C442,$A$3:$A$14,0)))/(D442-C442),INDEX(H$3:H$14,MATCH(B442,$A$3:$A$14,0))),IF(E442=7,IF(ISERROR(MATCH(B442,$A$3:$A$14,0)),((B442-C442)*INDEX(I$3:I$14,MATCH(D442,$A$3:$A$14,0))+ABS(B442-D442)*INDEX(I$3:I$14,MATCH(C442,$A$3:$A$14,0)))/(D442-C442),INDEX(I$3:I$14,MATCH(B442,$A$3:$A$14,0))),IF(E442=8,IF(ISERROR(MATCH(B442,$A$3:$A$14,0)),((B442-C442)*INDEX(J$3:J$14,MATCH(D442,$A$3:$A$14,0))+ABS(B442-D442)*INDEX(J$3:J$14,MATCH(C442,$A$3:$A$14,0)))/(D442-C442),INDEX(J$3:J$14,MATCH(B442,$A$3:$A$14,0))),IF(E442=9,IF(ISERROR(MATCH(B442,$A$3:$A$14,0)),((B442-C442)*INDEX(K$3:K$14,MATCH(D442,$A$3:$A$14,0))+ABS(B442-D442)*INDEX(K$3:K$14,MATCH(C442,$A$3:$A$14,0)))/(D442-C442),INDEX(K$3:K$14,MATCH(B442,$A$3:$A$14,0))),IF(E442=0,IF(ISERROR(MATCH(B442,$A$3:$A$14,0)),((B442-C442)*INDEX(L$3:L$14,MATCH(D442,$A$3:$A$14,0))+ABS(B442-D442)*INDEX(L$3:L$14,MATCH(C442,$A$3:$A$14,0)))/(D442-C442),INDEX(L$3:L$14,MATCH(B442,$A$3:$A$14,0))),"Kondensatoen zwischen 0 und 9"))))))))))</f>
        <v>0</v>
      </c>
    </row>
    <row r="443" spans="1:6">
      <c r="A443" s="12">
        <v>424</v>
      </c>
      <c r="B443">
        <f>Eingabe!D424</f>
        <v>0</v>
      </c>
      <c r="C443">
        <f t="array" ref="C443">MAX(IF($A$3:$A$14&lt;=B443,IF($A$3:$A$14&lt;&gt;"",$A$3:$A$14)))</f>
        <v>0</v>
      </c>
      <c r="D443">
        <f t="array" ref="D443">MIN(IF($A$3:$A$14&gt;=B443,IF($A$3:$A$14&lt;&gt;"",$A$3:$A$14)))</f>
        <v>0</v>
      </c>
      <c r="E443">
        <f>Eingabe!C424</f>
        <v>0</v>
      </c>
      <c r="F443">
        <f t="array" ref="F443">IF(E443=1,IF(ISERROR(MATCH(B443,$A$3:$A$14,0)),((B443-C443)*INDEX(C$3:C$14,MATCH(D443,$A$3:$A$14,0))+ABS(B443-D443)*INDEX(C$3:C$14,MATCH(C443,$A$3:$A$14,0)))/(D443-C443),INDEX(C$3:C$14,MATCH(B443,$A$3:$A$14,0))),IF(E443=2,IF(ISERROR(MATCH(B443,$A$3:$A$14,0)),((B443-C443)*INDEX(D$3:D$14,MATCH(D443,$A$3:$A$14,0))+ABS(B443-D443)*INDEX(D$3:D$14,MATCH(C443,$A$3:$A$14,0)))/(D443-C443),INDEX(D$3:D$14,MATCH(B443,$A$3:$A$14,0))),IF(E443=3,IF(ISERROR(MATCH(B443,$A$3:$A$14,0)),((B443-C443)*INDEX(E$3:E$14,MATCH(D443,$A$3:$A$14,0))+ABS(B443-D443)*INDEX(E$3:E$14,MATCH(C443,$A$3:$A$14,0)))/(D443-C443),INDEX(E$3:E$14,MATCH(B443,$A$3:$A$14,0))),IF(E443=4,IF(ISERROR(MATCH(B443,$A$3:$A$14,0)),((B443-C443)*INDEX(F$3:F$14,MATCH(D443,$A$3:$A$14,0))+ABS(B443-D443)*INDEX(F$3:F$14,MATCH(C443,$A$3:$A$14,0)))/(D443-C443),INDEX(F$3:F$14,MATCH(B443,$A$3:$A$14,0))),IF(E443=5,IF(ISERROR(MATCH(B443,$A$3:$A$14,0)),((B443-C443)*INDEX(G$3:G$14,MATCH(D443,$A$3:$A$14,0))+ABS(B443-D443)*INDEX(G$3:G$14,MATCH(C443,$A$3:$A$14,0)))/(D443-C443),INDEX(G$3:G$14,MATCH(B443,$A$3:$A$14,0))),IF(E443=6,IF(ISERROR(MATCH(B443,$A$3:$A$14,0)),((B443-C443)*INDEX(H$3:H$14,MATCH(D443,$A$3:$A$14,0))+ABS(B443-D443)*INDEX(H$3:H$14,MATCH(C443,$A$3:$A$14,0)))/(D443-C443),INDEX(H$3:H$14,MATCH(B443,$A$3:$A$14,0))),IF(E443=7,IF(ISERROR(MATCH(B443,$A$3:$A$14,0)),((B443-C443)*INDEX(I$3:I$14,MATCH(D443,$A$3:$A$14,0))+ABS(B443-D443)*INDEX(I$3:I$14,MATCH(C443,$A$3:$A$14,0)))/(D443-C443),INDEX(I$3:I$14,MATCH(B443,$A$3:$A$14,0))),IF(E443=8,IF(ISERROR(MATCH(B443,$A$3:$A$14,0)),((B443-C443)*INDEX(J$3:J$14,MATCH(D443,$A$3:$A$14,0))+ABS(B443-D443)*INDEX(J$3:J$14,MATCH(C443,$A$3:$A$14,0)))/(D443-C443),INDEX(J$3:J$14,MATCH(B443,$A$3:$A$14,0))),IF(E443=9,IF(ISERROR(MATCH(B443,$A$3:$A$14,0)),((B443-C443)*INDEX(K$3:K$14,MATCH(D443,$A$3:$A$14,0))+ABS(B443-D443)*INDEX(K$3:K$14,MATCH(C443,$A$3:$A$14,0)))/(D443-C443),INDEX(K$3:K$14,MATCH(B443,$A$3:$A$14,0))),IF(E443=0,IF(ISERROR(MATCH(B443,$A$3:$A$14,0)),((B443-C443)*INDEX(L$3:L$14,MATCH(D443,$A$3:$A$14,0))+ABS(B443-D443)*INDEX(L$3:L$14,MATCH(C443,$A$3:$A$14,0)))/(D443-C443),INDEX(L$3:L$14,MATCH(B443,$A$3:$A$14,0))),"Kondensatoen zwischen 0 und 9"))))))))))</f>
        <v>0</v>
      </c>
    </row>
    <row r="444" spans="1:6">
      <c r="A444" s="12">
        <v>425</v>
      </c>
      <c r="B444">
        <f>Eingabe!D425</f>
        <v>0</v>
      </c>
      <c r="C444">
        <f t="array" ref="C444">MAX(IF($A$3:$A$14&lt;=B444,IF($A$3:$A$14&lt;&gt;"",$A$3:$A$14)))</f>
        <v>0</v>
      </c>
      <c r="D444">
        <f t="array" ref="D444">MIN(IF($A$3:$A$14&gt;=B444,IF($A$3:$A$14&lt;&gt;"",$A$3:$A$14)))</f>
        <v>0</v>
      </c>
      <c r="E444">
        <f>Eingabe!C425</f>
        <v>0</v>
      </c>
      <c r="F444">
        <f t="array" ref="F444">IF(E444=1,IF(ISERROR(MATCH(B444,$A$3:$A$14,0)),((B444-C444)*INDEX(C$3:C$14,MATCH(D444,$A$3:$A$14,0))+ABS(B444-D444)*INDEX(C$3:C$14,MATCH(C444,$A$3:$A$14,0)))/(D444-C444),INDEX(C$3:C$14,MATCH(B444,$A$3:$A$14,0))),IF(E444=2,IF(ISERROR(MATCH(B444,$A$3:$A$14,0)),((B444-C444)*INDEX(D$3:D$14,MATCH(D444,$A$3:$A$14,0))+ABS(B444-D444)*INDEX(D$3:D$14,MATCH(C444,$A$3:$A$14,0)))/(D444-C444),INDEX(D$3:D$14,MATCH(B444,$A$3:$A$14,0))),IF(E444=3,IF(ISERROR(MATCH(B444,$A$3:$A$14,0)),((B444-C444)*INDEX(E$3:E$14,MATCH(D444,$A$3:$A$14,0))+ABS(B444-D444)*INDEX(E$3:E$14,MATCH(C444,$A$3:$A$14,0)))/(D444-C444),INDEX(E$3:E$14,MATCH(B444,$A$3:$A$14,0))),IF(E444=4,IF(ISERROR(MATCH(B444,$A$3:$A$14,0)),((B444-C444)*INDEX(F$3:F$14,MATCH(D444,$A$3:$A$14,0))+ABS(B444-D444)*INDEX(F$3:F$14,MATCH(C444,$A$3:$A$14,0)))/(D444-C444),INDEX(F$3:F$14,MATCH(B444,$A$3:$A$14,0))),IF(E444=5,IF(ISERROR(MATCH(B444,$A$3:$A$14,0)),((B444-C444)*INDEX(G$3:G$14,MATCH(D444,$A$3:$A$14,0))+ABS(B444-D444)*INDEX(G$3:G$14,MATCH(C444,$A$3:$A$14,0)))/(D444-C444),INDEX(G$3:G$14,MATCH(B444,$A$3:$A$14,0))),IF(E444=6,IF(ISERROR(MATCH(B444,$A$3:$A$14,0)),((B444-C444)*INDEX(H$3:H$14,MATCH(D444,$A$3:$A$14,0))+ABS(B444-D444)*INDEX(H$3:H$14,MATCH(C444,$A$3:$A$14,0)))/(D444-C444),INDEX(H$3:H$14,MATCH(B444,$A$3:$A$14,0))),IF(E444=7,IF(ISERROR(MATCH(B444,$A$3:$A$14,0)),((B444-C444)*INDEX(I$3:I$14,MATCH(D444,$A$3:$A$14,0))+ABS(B444-D444)*INDEX(I$3:I$14,MATCH(C444,$A$3:$A$14,0)))/(D444-C444),INDEX(I$3:I$14,MATCH(B444,$A$3:$A$14,0))),IF(E444=8,IF(ISERROR(MATCH(B444,$A$3:$A$14,0)),((B444-C444)*INDEX(J$3:J$14,MATCH(D444,$A$3:$A$14,0))+ABS(B444-D444)*INDEX(J$3:J$14,MATCH(C444,$A$3:$A$14,0)))/(D444-C444),INDEX(J$3:J$14,MATCH(B444,$A$3:$A$14,0))),IF(E444=9,IF(ISERROR(MATCH(B444,$A$3:$A$14,0)),((B444-C444)*INDEX(K$3:K$14,MATCH(D444,$A$3:$A$14,0))+ABS(B444-D444)*INDEX(K$3:K$14,MATCH(C444,$A$3:$A$14,0)))/(D444-C444),INDEX(K$3:K$14,MATCH(B444,$A$3:$A$14,0))),IF(E444=0,IF(ISERROR(MATCH(B444,$A$3:$A$14,0)),((B444-C444)*INDEX(L$3:L$14,MATCH(D444,$A$3:$A$14,0))+ABS(B444-D444)*INDEX(L$3:L$14,MATCH(C444,$A$3:$A$14,0)))/(D444-C444),INDEX(L$3:L$14,MATCH(B444,$A$3:$A$14,0))),"Kondensatoen zwischen 0 und 9"))))))))))</f>
        <v>0</v>
      </c>
    </row>
    <row r="445" spans="1:6">
      <c r="A445" s="12">
        <v>426</v>
      </c>
      <c r="B445">
        <f>Eingabe!D426</f>
        <v>0</v>
      </c>
      <c r="C445">
        <f t="array" ref="C445">MAX(IF($A$3:$A$14&lt;=B445,IF($A$3:$A$14&lt;&gt;"",$A$3:$A$14)))</f>
        <v>0</v>
      </c>
      <c r="D445">
        <f t="array" ref="D445">MIN(IF($A$3:$A$14&gt;=B445,IF($A$3:$A$14&lt;&gt;"",$A$3:$A$14)))</f>
        <v>0</v>
      </c>
      <c r="E445">
        <f>Eingabe!C426</f>
        <v>0</v>
      </c>
      <c r="F445">
        <f t="array" ref="F445">IF(E445=1,IF(ISERROR(MATCH(B445,$A$3:$A$14,0)),((B445-C445)*INDEX(C$3:C$14,MATCH(D445,$A$3:$A$14,0))+ABS(B445-D445)*INDEX(C$3:C$14,MATCH(C445,$A$3:$A$14,0)))/(D445-C445),INDEX(C$3:C$14,MATCH(B445,$A$3:$A$14,0))),IF(E445=2,IF(ISERROR(MATCH(B445,$A$3:$A$14,0)),((B445-C445)*INDEX(D$3:D$14,MATCH(D445,$A$3:$A$14,0))+ABS(B445-D445)*INDEX(D$3:D$14,MATCH(C445,$A$3:$A$14,0)))/(D445-C445),INDEX(D$3:D$14,MATCH(B445,$A$3:$A$14,0))),IF(E445=3,IF(ISERROR(MATCH(B445,$A$3:$A$14,0)),((B445-C445)*INDEX(E$3:E$14,MATCH(D445,$A$3:$A$14,0))+ABS(B445-D445)*INDEX(E$3:E$14,MATCH(C445,$A$3:$A$14,0)))/(D445-C445),INDEX(E$3:E$14,MATCH(B445,$A$3:$A$14,0))),IF(E445=4,IF(ISERROR(MATCH(B445,$A$3:$A$14,0)),((B445-C445)*INDEX(F$3:F$14,MATCH(D445,$A$3:$A$14,0))+ABS(B445-D445)*INDEX(F$3:F$14,MATCH(C445,$A$3:$A$14,0)))/(D445-C445),INDEX(F$3:F$14,MATCH(B445,$A$3:$A$14,0))),IF(E445=5,IF(ISERROR(MATCH(B445,$A$3:$A$14,0)),((B445-C445)*INDEX(G$3:G$14,MATCH(D445,$A$3:$A$14,0))+ABS(B445-D445)*INDEX(G$3:G$14,MATCH(C445,$A$3:$A$14,0)))/(D445-C445),INDEX(G$3:G$14,MATCH(B445,$A$3:$A$14,0))),IF(E445=6,IF(ISERROR(MATCH(B445,$A$3:$A$14,0)),((B445-C445)*INDEX(H$3:H$14,MATCH(D445,$A$3:$A$14,0))+ABS(B445-D445)*INDEX(H$3:H$14,MATCH(C445,$A$3:$A$14,0)))/(D445-C445),INDEX(H$3:H$14,MATCH(B445,$A$3:$A$14,0))),IF(E445=7,IF(ISERROR(MATCH(B445,$A$3:$A$14,0)),((B445-C445)*INDEX(I$3:I$14,MATCH(D445,$A$3:$A$14,0))+ABS(B445-D445)*INDEX(I$3:I$14,MATCH(C445,$A$3:$A$14,0)))/(D445-C445),INDEX(I$3:I$14,MATCH(B445,$A$3:$A$14,0))),IF(E445=8,IF(ISERROR(MATCH(B445,$A$3:$A$14,0)),((B445-C445)*INDEX(J$3:J$14,MATCH(D445,$A$3:$A$14,0))+ABS(B445-D445)*INDEX(J$3:J$14,MATCH(C445,$A$3:$A$14,0)))/(D445-C445),INDEX(J$3:J$14,MATCH(B445,$A$3:$A$14,0))),IF(E445=9,IF(ISERROR(MATCH(B445,$A$3:$A$14,0)),((B445-C445)*INDEX(K$3:K$14,MATCH(D445,$A$3:$A$14,0))+ABS(B445-D445)*INDEX(K$3:K$14,MATCH(C445,$A$3:$A$14,0)))/(D445-C445),INDEX(K$3:K$14,MATCH(B445,$A$3:$A$14,0))),IF(E445=0,IF(ISERROR(MATCH(B445,$A$3:$A$14,0)),((B445-C445)*INDEX(L$3:L$14,MATCH(D445,$A$3:$A$14,0))+ABS(B445-D445)*INDEX(L$3:L$14,MATCH(C445,$A$3:$A$14,0)))/(D445-C445),INDEX(L$3:L$14,MATCH(B445,$A$3:$A$14,0))),"Kondensatoen zwischen 0 und 9"))))))))))</f>
        <v>0</v>
      </c>
    </row>
    <row r="446" spans="1:6">
      <c r="A446" s="12">
        <v>427</v>
      </c>
      <c r="B446">
        <f>Eingabe!D427</f>
        <v>0</v>
      </c>
      <c r="C446">
        <f t="array" ref="C446">MAX(IF($A$3:$A$14&lt;=B446,IF($A$3:$A$14&lt;&gt;"",$A$3:$A$14)))</f>
        <v>0</v>
      </c>
      <c r="D446">
        <f t="array" ref="D446">MIN(IF($A$3:$A$14&gt;=B446,IF($A$3:$A$14&lt;&gt;"",$A$3:$A$14)))</f>
        <v>0</v>
      </c>
      <c r="E446">
        <f>Eingabe!C427</f>
        <v>0</v>
      </c>
      <c r="F446">
        <f t="array" ref="F446">IF(E446=1,IF(ISERROR(MATCH(B446,$A$3:$A$14,0)),((B446-C446)*INDEX(C$3:C$14,MATCH(D446,$A$3:$A$14,0))+ABS(B446-D446)*INDEX(C$3:C$14,MATCH(C446,$A$3:$A$14,0)))/(D446-C446),INDEX(C$3:C$14,MATCH(B446,$A$3:$A$14,0))),IF(E446=2,IF(ISERROR(MATCH(B446,$A$3:$A$14,0)),((B446-C446)*INDEX(D$3:D$14,MATCH(D446,$A$3:$A$14,0))+ABS(B446-D446)*INDEX(D$3:D$14,MATCH(C446,$A$3:$A$14,0)))/(D446-C446),INDEX(D$3:D$14,MATCH(B446,$A$3:$A$14,0))),IF(E446=3,IF(ISERROR(MATCH(B446,$A$3:$A$14,0)),((B446-C446)*INDEX(E$3:E$14,MATCH(D446,$A$3:$A$14,0))+ABS(B446-D446)*INDEX(E$3:E$14,MATCH(C446,$A$3:$A$14,0)))/(D446-C446),INDEX(E$3:E$14,MATCH(B446,$A$3:$A$14,0))),IF(E446=4,IF(ISERROR(MATCH(B446,$A$3:$A$14,0)),((B446-C446)*INDEX(F$3:F$14,MATCH(D446,$A$3:$A$14,0))+ABS(B446-D446)*INDEX(F$3:F$14,MATCH(C446,$A$3:$A$14,0)))/(D446-C446),INDEX(F$3:F$14,MATCH(B446,$A$3:$A$14,0))),IF(E446=5,IF(ISERROR(MATCH(B446,$A$3:$A$14,0)),((B446-C446)*INDEX(G$3:G$14,MATCH(D446,$A$3:$A$14,0))+ABS(B446-D446)*INDEX(G$3:G$14,MATCH(C446,$A$3:$A$14,0)))/(D446-C446),INDEX(G$3:G$14,MATCH(B446,$A$3:$A$14,0))),IF(E446=6,IF(ISERROR(MATCH(B446,$A$3:$A$14,0)),((B446-C446)*INDEX(H$3:H$14,MATCH(D446,$A$3:$A$14,0))+ABS(B446-D446)*INDEX(H$3:H$14,MATCH(C446,$A$3:$A$14,0)))/(D446-C446),INDEX(H$3:H$14,MATCH(B446,$A$3:$A$14,0))),IF(E446=7,IF(ISERROR(MATCH(B446,$A$3:$A$14,0)),((B446-C446)*INDEX(I$3:I$14,MATCH(D446,$A$3:$A$14,0))+ABS(B446-D446)*INDEX(I$3:I$14,MATCH(C446,$A$3:$A$14,0)))/(D446-C446),INDEX(I$3:I$14,MATCH(B446,$A$3:$A$14,0))),IF(E446=8,IF(ISERROR(MATCH(B446,$A$3:$A$14,0)),((B446-C446)*INDEX(J$3:J$14,MATCH(D446,$A$3:$A$14,0))+ABS(B446-D446)*INDEX(J$3:J$14,MATCH(C446,$A$3:$A$14,0)))/(D446-C446),INDEX(J$3:J$14,MATCH(B446,$A$3:$A$14,0))),IF(E446=9,IF(ISERROR(MATCH(B446,$A$3:$A$14,0)),((B446-C446)*INDEX(K$3:K$14,MATCH(D446,$A$3:$A$14,0))+ABS(B446-D446)*INDEX(K$3:K$14,MATCH(C446,$A$3:$A$14,0)))/(D446-C446),INDEX(K$3:K$14,MATCH(B446,$A$3:$A$14,0))),IF(E446=0,IF(ISERROR(MATCH(B446,$A$3:$A$14,0)),((B446-C446)*INDEX(L$3:L$14,MATCH(D446,$A$3:$A$14,0))+ABS(B446-D446)*INDEX(L$3:L$14,MATCH(C446,$A$3:$A$14,0)))/(D446-C446),INDEX(L$3:L$14,MATCH(B446,$A$3:$A$14,0))),"Kondensatoen zwischen 0 und 9"))))))))))</f>
        <v>0</v>
      </c>
    </row>
    <row r="447" spans="1:6">
      <c r="A447" s="12">
        <v>428</v>
      </c>
      <c r="B447">
        <f>Eingabe!D428</f>
        <v>0</v>
      </c>
      <c r="C447">
        <f t="array" ref="C447">MAX(IF($A$3:$A$14&lt;=B447,IF($A$3:$A$14&lt;&gt;"",$A$3:$A$14)))</f>
        <v>0</v>
      </c>
      <c r="D447">
        <f t="array" ref="D447">MIN(IF($A$3:$A$14&gt;=B447,IF($A$3:$A$14&lt;&gt;"",$A$3:$A$14)))</f>
        <v>0</v>
      </c>
      <c r="E447">
        <f>Eingabe!C428</f>
        <v>0</v>
      </c>
      <c r="F447">
        <f t="array" ref="F447">IF(E447=1,IF(ISERROR(MATCH(B447,$A$3:$A$14,0)),((B447-C447)*INDEX(C$3:C$14,MATCH(D447,$A$3:$A$14,0))+ABS(B447-D447)*INDEX(C$3:C$14,MATCH(C447,$A$3:$A$14,0)))/(D447-C447),INDEX(C$3:C$14,MATCH(B447,$A$3:$A$14,0))),IF(E447=2,IF(ISERROR(MATCH(B447,$A$3:$A$14,0)),((B447-C447)*INDEX(D$3:D$14,MATCH(D447,$A$3:$A$14,0))+ABS(B447-D447)*INDEX(D$3:D$14,MATCH(C447,$A$3:$A$14,0)))/(D447-C447),INDEX(D$3:D$14,MATCH(B447,$A$3:$A$14,0))),IF(E447=3,IF(ISERROR(MATCH(B447,$A$3:$A$14,0)),((B447-C447)*INDEX(E$3:E$14,MATCH(D447,$A$3:$A$14,0))+ABS(B447-D447)*INDEX(E$3:E$14,MATCH(C447,$A$3:$A$14,0)))/(D447-C447),INDEX(E$3:E$14,MATCH(B447,$A$3:$A$14,0))),IF(E447=4,IF(ISERROR(MATCH(B447,$A$3:$A$14,0)),((B447-C447)*INDEX(F$3:F$14,MATCH(D447,$A$3:$A$14,0))+ABS(B447-D447)*INDEX(F$3:F$14,MATCH(C447,$A$3:$A$14,0)))/(D447-C447),INDEX(F$3:F$14,MATCH(B447,$A$3:$A$14,0))),IF(E447=5,IF(ISERROR(MATCH(B447,$A$3:$A$14,0)),((B447-C447)*INDEX(G$3:G$14,MATCH(D447,$A$3:$A$14,0))+ABS(B447-D447)*INDEX(G$3:G$14,MATCH(C447,$A$3:$A$14,0)))/(D447-C447),INDEX(G$3:G$14,MATCH(B447,$A$3:$A$14,0))),IF(E447=6,IF(ISERROR(MATCH(B447,$A$3:$A$14,0)),((B447-C447)*INDEX(H$3:H$14,MATCH(D447,$A$3:$A$14,0))+ABS(B447-D447)*INDEX(H$3:H$14,MATCH(C447,$A$3:$A$14,0)))/(D447-C447),INDEX(H$3:H$14,MATCH(B447,$A$3:$A$14,0))),IF(E447=7,IF(ISERROR(MATCH(B447,$A$3:$A$14,0)),((B447-C447)*INDEX(I$3:I$14,MATCH(D447,$A$3:$A$14,0))+ABS(B447-D447)*INDEX(I$3:I$14,MATCH(C447,$A$3:$A$14,0)))/(D447-C447),INDEX(I$3:I$14,MATCH(B447,$A$3:$A$14,0))),IF(E447=8,IF(ISERROR(MATCH(B447,$A$3:$A$14,0)),((B447-C447)*INDEX(J$3:J$14,MATCH(D447,$A$3:$A$14,0))+ABS(B447-D447)*INDEX(J$3:J$14,MATCH(C447,$A$3:$A$14,0)))/(D447-C447),INDEX(J$3:J$14,MATCH(B447,$A$3:$A$14,0))),IF(E447=9,IF(ISERROR(MATCH(B447,$A$3:$A$14,0)),((B447-C447)*INDEX(K$3:K$14,MATCH(D447,$A$3:$A$14,0))+ABS(B447-D447)*INDEX(K$3:K$14,MATCH(C447,$A$3:$A$14,0)))/(D447-C447),INDEX(K$3:K$14,MATCH(B447,$A$3:$A$14,0))),IF(E447=0,IF(ISERROR(MATCH(B447,$A$3:$A$14,0)),((B447-C447)*INDEX(L$3:L$14,MATCH(D447,$A$3:$A$14,0))+ABS(B447-D447)*INDEX(L$3:L$14,MATCH(C447,$A$3:$A$14,0)))/(D447-C447),INDEX(L$3:L$14,MATCH(B447,$A$3:$A$14,0))),"Kondensatoen zwischen 0 und 9"))))))))))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L447"/>
  <sheetViews>
    <sheetView workbookViewId="0">
      <selection activeCell="C19" sqref="A1:XFD1048576"/>
    </sheetView>
  </sheetViews>
  <sheetFormatPr baseColWidth="10" defaultRowHeight="15"/>
  <cols>
    <col min="1" max="1" width="14.5703125" bestFit="1" customWidth="1"/>
    <col min="2" max="2" width="12.42578125" bestFit="1" customWidth="1"/>
  </cols>
  <sheetData>
    <row r="1" spans="1:12">
      <c r="C1" t="s">
        <v>1</v>
      </c>
    </row>
    <row r="2" spans="1:12">
      <c r="B2" s="12" t="s">
        <v>6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 s="3" t="s">
        <v>2</v>
      </c>
    </row>
    <row r="3" spans="1:12">
      <c r="A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>
        <v>5</v>
      </c>
      <c r="B4">
        <v>12500000</v>
      </c>
      <c r="C4" s="4">
        <v>3.56</v>
      </c>
      <c r="D4" s="4">
        <v>4.8600000000000003</v>
      </c>
      <c r="E4" s="4">
        <v>6.15</v>
      </c>
      <c r="F4" s="4">
        <v>7.46</v>
      </c>
      <c r="G4" s="4">
        <v>8.75</v>
      </c>
      <c r="H4" s="4">
        <v>10</v>
      </c>
      <c r="I4" s="4">
        <v>11.3</v>
      </c>
      <c r="J4" s="4">
        <v>12.53</v>
      </c>
      <c r="K4" s="4">
        <v>13.8</v>
      </c>
      <c r="L4" s="6">
        <v>2.25</v>
      </c>
    </row>
    <row r="5" spans="1:12">
      <c r="A5">
        <v>6</v>
      </c>
      <c r="B5">
        <v>18000000</v>
      </c>
      <c r="C5" s="4">
        <v>5.13</v>
      </c>
      <c r="D5" s="4">
        <v>7</v>
      </c>
      <c r="E5" s="4">
        <v>8.86</v>
      </c>
      <c r="F5" s="4">
        <v>10.75</v>
      </c>
      <c r="G5" s="4">
        <v>12.6</v>
      </c>
      <c r="H5" s="4">
        <v>14.4</v>
      </c>
      <c r="I5" s="4">
        <v>16.27</v>
      </c>
      <c r="J5" s="4">
        <v>18.04</v>
      </c>
      <c r="K5" s="4">
        <v>19.87</v>
      </c>
      <c r="L5" s="6">
        <v>3.24</v>
      </c>
    </row>
    <row r="6" spans="1:12">
      <c r="A6">
        <v>7</v>
      </c>
      <c r="B6">
        <v>24500000</v>
      </c>
      <c r="C6" s="4">
        <v>6.98</v>
      </c>
      <c r="D6" s="4">
        <v>9.5299999999999994</v>
      </c>
      <c r="E6" s="4">
        <v>12.05</v>
      </c>
      <c r="F6" s="4">
        <v>14.63</v>
      </c>
      <c r="G6" s="4">
        <v>17.149999999999999</v>
      </c>
      <c r="H6" s="4">
        <v>19.600000000000001</v>
      </c>
      <c r="I6" s="4">
        <v>22.15</v>
      </c>
      <c r="J6" s="4">
        <v>24.55</v>
      </c>
      <c r="K6" s="4">
        <v>27.05</v>
      </c>
      <c r="L6" s="6">
        <v>4.41</v>
      </c>
    </row>
    <row r="7" spans="1:12">
      <c r="A7">
        <v>8</v>
      </c>
      <c r="B7">
        <v>32000000</v>
      </c>
      <c r="C7" s="4">
        <v>9.1199999999999992</v>
      </c>
      <c r="D7" s="4">
        <v>12.45</v>
      </c>
      <c r="E7" s="4">
        <v>15.74</v>
      </c>
      <c r="F7" s="4">
        <v>19.100000000000001</v>
      </c>
      <c r="G7" s="4">
        <v>22.4</v>
      </c>
      <c r="H7" s="4">
        <v>25.6</v>
      </c>
      <c r="I7" s="4">
        <v>28.93</v>
      </c>
      <c r="J7" s="4">
        <v>32.06</v>
      </c>
      <c r="K7" s="4">
        <v>35.33</v>
      </c>
      <c r="L7" s="6">
        <v>5.76</v>
      </c>
    </row>
    <row r="8" spans="1:12">
      <c r="A8">
        <v>9</v>
      </c>
      <c r="B8">
        <v>40500000</v>
      </c>
      <c r="C8" s="4">
        <v>11.54</v>
      </c>
      <c r="D8" s="4">
        <v>15.75</v>
      </c>
      <c r="E8" s="4">
        <v>19.93</v>
      </c>
      <c r="F8" s="4">
        <v>24.18</v>
      </c>
      <c r="G8" s="4">
        <v>28.35</v>
      </c>
      <c r="H8" s="4">
        <v>32.4</v>
      </c>
      <c r="I8" s="4">
        <v>36.61</v>
      </c>
      <c r="J8" s="4">
        <v>40.58</v>
      </c>
      <c r="K8" s="4">
        <v>44.71</v>
      </c>
      <c r="L8" s="6">
        <v>7.29</v>
      </c>
    </row>
    <row r="9" spans="1:12">
      <c r="A9">
        <v>10</v>
      </c>
      <c r="B9">
        <v>50000000</v>
      </c>
      <c r="C9" s="4">
        <v>14.25</v>
      </c>
      <c r="D9" s="4">
        <v>19.45</v>
      </c>
      <c r="E9" s="4">
        <v>24.6</v>
      </c>
      <c r="F9" s="4">
        <v>29.85</v>
      </c>
      <c r="G9" s="4">
        <v>35</v>
      </c>
      <c r="H9" s="4">
        <v>40</v>
      </c>
      <c r="I9" s="4">
        <v>45.2</v>
      </c>
      <c r="J9" s="4">
        <v>50.1</v>
      </c>
      <c r="K9" s="4">
        <v>55.2</v>
      </c>
      <c r="L9" s="6">
        <v>9</v>
      </c>
    </row>
    <row r="10" spans="1:12">
      <c r="A10">
        <v>11</v>
      </c>
      <c r="B10">
        <v>60500000</v>
      </c>
      <c r="C10" s="4">
        <v>17.239999999999998</v>
      </c>
      <c r="D10" s="4">
        <v>23.53</v>
      </c>
      <c r="E10" s="4">
        <v>29.77</v>
      </c>
      <c r="F10" s="4">
        <v>36.119999999999997</v>
      </c>
      <c r="G10" s="4">
        <v>42.35</v>
      </c>
      <c r="H10" s="4">
        <v>48.4</v>
      </c>
      <c r="I10" s="4">
        <v>54.69</v>
      </c>
      <c r="J10" s="4">
        <v>60.62</v>
      </c>
      <c r="K10" s="4">
        <v>66.790000000000006</v>
      </c>
      <c r="L10" s="6">
        <v>10.89</v>
      </c>
    </row>
    <row r="11" spans="1:12">
      <c r="A11">
        <v>12</v>
      </c>
      <c r="B11">
        <v>72000000</v>
      </c>
      <c r="C11" s="4">
        <v>20.52</v>
      </c>
      <c r="D11" s="4">
        <v>28.01</v>
      </c>
      <c r="E11" s="4">
        <v>35.42</v>
      </c>
      <c r="F11" s="4">
        <v>42.98</v>
      </c>
      <c r="G11" s="4">
        <v>50.4</v>
      </c>
      <c r="H11" s="4">
        <v>57.6</v>
      </c>
      <c r="I11" s="4">
        <v>65.09</v>
      </c>
      <c r="J11" s="4">
        <v>72.14</v>
      </c>
      <c r="K11" s="4">
        <v>79.489999999999995</v>
      </c>
      <c r="L11" s="6">
        <v>12.96</v>
      </c>
    </row>
    <row r="12" spans="1:12">
      <c r="A12">
        <v>13</v>
      </c>
      <c r="B12">
        <v>84500000</v>
      </c>
      <c r="C12" s="4">
        <v>24.08</v>
      </c>
      <c r="D12" s="4">
        <v>32.869999999999997</v>
      </c>
      <c r="E12" s="4">
        <v>41.57</v>
      </c>
      <c r="F12" s="4">
        <v>50.45</v>
      </c>
      <c r="G12" s="4">
        <v>59.15</v>
      </c>
      <c r="H12" s="4">
        <v>67.599999999999994</v>
      </c>
      <c r="I12" s="4">
        <v>76.39</v>
      </c>
      <c r="J12" s="4">
        <v>84.67</v>
      </c>
      <c r="K12" s="4">
        <v>93.29</v>
      </c>
      <c r="L12" s="6">
        <v>15.21</v>
      </c>
    </row>
    <row r="13" spans="1:12">
      <c r="A13">
        <v>14</v>
      </c>
      <c r="B13">
        <v>98000000</v>
      </c>
      <c r="C13" s="4">
        <v>27.93</v>
      </c>
      <c r="D13" s="4">
        <v>38.119999999999997</v>
      </c>
      <c r="E13" s="4">
        <v>48.22</v>
      </c>
      <c r="F13" s="4">
        <v>58.51</v>
      </c>
      <c r="G13" s="4">
        <v>68.599999999999994</v>
      </c>
      <c r="H13" s="4">
        <v>78.400000000000006</v>
      </c>
      <c r="I13" s="4">
        <v>88.59</v>
      </c>
      <c r="J13" s="4">
        <v>98.2</v>
      </c>
      <c r="K13" s="4">
        <v>108.19</v>
      </c>
      <c r="L13" s="6">
        <v>17.64</v>
      </c>
    </row>
    <row r="14" spans="1:12">
      <c r="A14">
        <v>15</v>
      </c>
      <c r="B14">
        <v>112500000</v>
      </c>
      <c r="C14" s="4">
        <v>32.06</v>
      </c>
      <c r="D14" s="4">
        <v>43.76</v>
      </c>
      <c r="E14" s="4">
        <v>55.35</v>
      </c>
      <c r="F14" s="4">
        <v>67.16</v>
      </c>
      <c r="G14" s="4">
        <v>78.75</v>
      </c>
      <c r="H14" s="4">
        <v>90</v>
      </c>
      <c r="I14" s="4">
        <v>101.7</v>
      </c>
      <c r="J14" s="4">
        <v>112.73</v>
      </c>
      <c r="K14" s="4">
        <v>124.2</v>
      </c>
      <c r="L14" s="6">
        <v>20.25</v>
      </c>
    </row>
    <row r="15" spans="1:12">
      <c r="C15" s="8">
        <f>Eingabe!D3</f>
        <v>0</v>
      </c>
      <c r="D15" s="8">
        <f>Eingabe!D3</f>
        <v>0</v>
      </c>
      <c r="E15" s="8">
        <f>Eingabe!D3</f>
        <v>0</v>
      </c>
      <c r="F15" s="8">
        <f>Eingabe!D3</f>
        <v>0</v>
      </c>
      <c r="G15" s="8">
        <f>Eingabe!D3</f>
        <v>0</v>
      </c>
      <c r="H15" s="8">
        <v>12.6</v>
      </c>
      <c r="I15" s="8">
        <v>11.9</v>
      </c>
      <c r="J15" s="8">
        <v>11.2</v>
      </c>
      <c r="K15" s="8">
        <f>Eingabe!D3</f>
        <v>0</v>
      </c>
      <c r="L15" s="8">
        <v>7.7</v>
      </c>
    </row>
    <row r="16" spans="1:12">
      <c r="C16">
        <f t="array" ref="C16">MAX(IF($A3:$A14&lt;=C15,IF($A3:$A14&lt;&gt;"",$A3:$A14)))</f>
        <v>0</v>
      </c>
      <c r="D16">
        <f t="array" ref="D16">MAX(IF($A3:$A14&lt;=D15,IF($A3:$A14&lt;&gt;"",$A3:$A14)))</f>
        <v>0</v>
      </c>
      <c r="E16">
        <f t="array" ref="E16">MAX(IF($A3:$A14&lt;=E15,IF($A3:$A14&lt;&gt;"",$A3:$A14)))</f>
        <v>0</v>
      </c>
      <c r="F16">
        <f t="array" ref="F16">MAX(IF($A3:$A14&lt;=F15,IF($A3:$A14&lt;&gt;"",$A3:$A14)))</f>
        <v>0</v>
      </c>
      <c r="G16">
        <f t="array" ref="G16">MAX(IF($A3:$A14&lt;=G15,IF($A3:$A14&lt;&gt;"",$A3:$A14)))</f>
        <v>0</v>
      </c>
      <c r="H16">
        <f t="array" ref="H16">MAX(IF($A3:$A14&lt;=H15,IF($A3:$A14&lt;&gt;"",$A3:$A14)))</f>
        <v>12</v>
      </c>
      <c r="I16">
        <f t="array" ref="I16">MAX(IF($A3:$A14&lt;=I15,IF($A3:$A14&lt;&gt;"",$A3:$A14)))</f>
        <v>11</v>
      </c>
      <c r="J16">
        <f t="array" ref="J16">MAX(IF($A3:$A14&lt;=J15,IF($A3:$A14&lt;&gt;"",$A3:$A14)))</f>
        <v>11</v>
      </c>
      <c r="K16">
        <f t="array" ref="K16">MAX(IF($A3:$A14&lt;=K15,IF($A3:$A14&lt;&gt;"",$A3:$A14)))</f>
        <v>0</v>
      </c>
      <c r="L16">
        <f t="array" ref="L16">MAX(IF($A3:$A14&lt;=L15,IF($A3:$A14&lt;&gt;"",$A3:$A14)))</f>
        <v>7</v>
      </c>
    </row>
    <row r="17" spans="1:12">
      <c r="C17">
        <f t="array" ref="C17">MIN(IF($A$3:$A$14&gt;=C15,IF($A$3:$A$14&lt;&gt;"",$A$3:$A$14)))</f>
        <v>0</v>
      </c>
      <c r="D17">
        <f t="array" ref="D17">MIN(IF($A$3:$A$14&gt;=D15,IF($A$3:$A$14&lt;&gt;"",$A$3:$A$14)))</f>
        <v>0</v>
      </c>
      <c r="E17">
        <f t="array" ref="E17">MIN(IF($A$3:$A$14&gt;=E15,IF($A$3:$A$14&lt;&gt;"",$A$3:$A$14)))</f>
        <v>0</v>
      </c>
      <c r="F17">
        <f t="array" ref="F17">MIN(IF($A$3:$A$14&gt;=F15,IF($A$3:$A$14&lt;&gt;"",$A$3:$A$14)))</f>
        <v>0</v>
      </c>
      <c r="G17">
        <f t="array" ref="G17">MIN(IF($A$3:$A$14&gt;=G15,IF($A$3:$A$14&lt;&gt;"",$A$3:$A$14)))</f>
        <v>0</v>
      </c>
      <c r="H17">
        <f t="array" ref="H17">MIN(IF($A$3:$A$14&gt;=H15,IF($A$3:$A$14&lt;&gt;"",$A$3:$A$14)))</f>
        <v>13</v>
      </c>
      <c r="I17">
        <f t="array" ref="I17">MIN(IF($A$3:$A$14&gt;=I15,IF($A$3:$A$14&lt;&gt;"",$A$3:$A$14)))</f>
        <v>12</v>
      </c>
      <c r="J17">
        <f t="array" ref="J17">MIN(IF($A$3:$A$14&gt;=J15,IF($A$3:$A$14&lt;&gt;"",$A$3:$A$14)))</f>
        <v>12</v>
      </c>
      <c r="K17">
        <f t="array" ref="K17">MIN(IF($A$3:$A$14&gt;=K15,IF($A$3:$A$14&lt;&gt;"",$A$3:$A$14)))</f>
        <v>0</v>
      </c>
      <c r="L17">
        <f t="array" ref="L17">MIN(IF($A$3:$A$14&gt;=L15,IF($A$3:$A$14&lt;&gt;"",$A$3:$A$14)))</f>
        <v>8</v>
      </c>
    </row>
    <row r="18" spans="1:12">
      <c r="C18" s="8">
        <f t="array" ref="C18">IF(ISERROR(MATCH(C15,$A3:$A14,0)),((C15-C16)*INDEX(C3:C14,MATCH(C17,$A3:$A14,0))+ABS(C15-C17)*INDEX(C3:C14,MATCH(C16,$A3:$A14,0)))/(C17-C16),INDEX(C3:C14,MATCH(C15,$A3:$A14,0)))</f>
        <v>0</v>
      </c>
      <c r="D18" s="8">
        <f t="shared" ref="D18:L18" si="0">IF(ISERROR(MATCH(D15,$A3:$A14,0)),((D15-D16)*INDEX(D3:D14,MATCH(D17,$A3:$A14,0))+ABS(D15-D17)*INDEX(D3:D14,MATCH(D16,$A3:$A14,0)))/(D17-D16),INDEX(D3:D14,MATCH(D15,$A3:$A14,0)))</f>
        <v>0</v>
      </c>
      <c r="E18" s="8">
        <f t="shared" si="0"/>
        <v>0</v>
      </c>
      <c r="F18" s="8">
        <f t="shared" si="0"/>
        <v>0</v>
      </c>
      <c r="G18" s="8">
        <f t="shared" si="0"/>
        <v>0</v>
      </c>
      <c r="H18" s="8">
        <f t="shared" si="0"/>
        <v>63.599999999999994</v>
      </c>
      <c r="I18" s="8">
        <f t="shared" si="0"/>
        <v>64.050000000000011</v>
      </c>
      <c r="J18" s="8">
        <f t="shared" si="0"/>
        <v>62.923999999999985</v>
      </c>
      <c r="K18" s="8">
        <f t="shared" si="0"/>
        <v>0</v>
      </c>
      <c r="L18" s="8">
        <f t="shared" si="0"/>
        <v>5.3550000000000004</v>
      </c>
    </row>
    <row r="21" spans="1:12">
      <c r="A21" s="12" t="s">
        <v>20</v>
      </c>
      <c r="B21" t="s">
        <v>9</v>
      </c>
      <c r="C21" t="s">
        <v>21</v>
      </c>
      <c r="D21" t="s">
        <v>22</v>
      </c>
      <c r="E21" t="s">
        <v>23</v>
      </c>
      <c r="F21" t="s">
        <v>8</v>
      </c>
      <c r="G21" s="9"/>
      <c r="H21" s="12"/>
    </row>
    <row r="22" spans="1:12">
      <c r="A22" s="12">
        <v>3</v>
      </c>
      <c r="B22">
        <f>Eingabe!D3</f>
        <v>0</v>
      </c>
      <c r="C22">
        <f t="array" ref="C22">MAX(IF($A$3:$A$14&lt;=B22,IF($A$3:$A$14&lt;&gt;"",$A$3:$A$14)))</f>
        <v>0</v>
      </c>
      <c r="D22">
        <f t="array" ref="D22">MIN(IF($A$3:$A$14&gt;=B22,IF($A$3:$A$14&lt;&gt;"",$A$3:$A$14)))</f>
        <v>0</v>
      </c>
      <c r="E22">
        <f>Eingabe!C3</f>
        <v>0</v>
      </c>
      <c r="F22">
        <f t="array" ref="F22">IF(E22=1,IF(ISERROR(MATCH(B22,$A$3:$A$14,0)),((B22-C22)*INDEX(C$3:C$14,MATCH(D22,$A$3:$A$14,0))+ABS(B22-D22)*INDEX(C$3:C$14,MATCH(C22,$A$3:$A$14,0)))/(D22-C22),INDEX(C$3:C$14,MATCH(B22,$A$3:$A$14,0))),IF(E22=2,IF(ISERROR(MATCH(B22,$A$3:$A$14,0)),((B22-C22)*INDEX(D$3:D$14,MATCH(D22,$A$3:$A$14,0))+ABS(B22-D22)*INDEX(D$3:D$14,MATCH(C22,$A$3:$A$14,0)))/(D22-C22),INDEX(D$3:D$14,MATCH(B22,$A$3:$A$14,0))),IF(E22=3,IF(ISERROR(MATCH(B22,$A$3:$A$14,0)),((B22-C22)*INDEX(E$3:E$14,MATCH(D22,$A$3:$A$14,0))+ABS(B22-D22)*INDEX(E$3:E$14,MATCH(C22,$A$3:$A$14,0)))/(D22-C22),INDEX(E$3:E$14,MATCH(B22,$A$3:$A$14,0))),IF(E22=4,IF(ISERROR(MATCH(B22,$A$3:$A$14,0)),((B22-C22)*INDEX(F$3:F$14,MATCH(D22,$A$3:$A$14,0))+ABS(B22-D22)*INDEX(F$3:F$14,MATCH(C22,$A$3:$A$14,0)))/(D22-C22),INDEX(F$3:F$14,MATCH(B22,$A$3:$A$14,0))),IF(E22=5,IF(ISERROR(MATCH(B22,$A$3:$A$14,0)),((B22-C22)*INDEX(G$3:G$14,MATCH(D22,$A$3:$A$14,0))+ABS(B22-D22)*INDEX(G$3:G$14,MATCH(C22,$A$3:$A$14,0)))/(D22-C22),INDEX(G$3:G$14,MATCH(B22,$A$3:$A$14,0))),IF(E22=6,IF(ISERROR(MATCH(B22,$A$3:$A$14,0)),((B22-C22)*INDEX(H$3:H$14,MATCH(D22,$A$3:$A$14,0))+ABS(B22-D22)*INDEX(H$3:H$14,MATCH(C22,$A$3:$A$14,0)))/(D22-C22),INDEX(H$3:H$14,MATCH(B22,$A$3:$A$14,0))),IF(E22=7,IF(ISERROR(MATCH(B22,$A$3:$A$14,0)),((B22-C22)*INDEX(I$3:I$14,MATCH(D22,$A$3:$A$14,0))+ABS(B22-D22)*INDEX(I$3:I$14,MATCH(C22,$A$3:$A$14,0)))/(D22-C22),INDEX(I$3:I$14,MATCH(B22,$A$3:$A$14,0))),IF(E22=8,IF(ISERROR(MATCH(B22,$A$3:$A$14,0)),((B22-C22)*INDEX(J$3:J$14,MATCH(D22,$A$3:$A$14,0))+ABS(B22-D22)*INDEX(J$3:J$14,MATCH(C22,$A$3:$A$14,0)))/(D22-C22),INDEX(J$3:J$14,MATCH(B22,$A$3:$A$14,0))),IF(E22=9,IF(ISERROR(MATCH(B22,$A$3:$A$14,0)),((B22-C22)*INDEX(K$3:K$14,MATCH(D22,$A$3:$A$14,0))+ABS(B22-D22)*INDEX(K$3:K$14,MATCH(C22,$A$3:$A$14,0)))/(D22-C22),INDEX(K$3:K$14,MATCH(B22,$A$3:$A$14,0))),IF(E22=0,IF(ISERROR(MATCH(B22,$A$3:$A$14,0)),((B22-C22)*INDEX(L$3:L$14,MATCH(D22,$A$3:$A$14,0))+ABS(B22-D22)*INDEX(L$3:L$14,MATCH(C22,$A$3:$A$14,0)))/(D22-C22),INDEX(L$3:L$14,MATCH(B22,$A$3:$A$14,0))),"Kondensatoen zwischen 0 und 9"))))))))))</f>
        <v>0</v>
      </c>
      <c r="G22" s="9"/>
      <c r="H22" s="12"/>
    </row>
    <row r="23" spans="1:12">
      <c r="A23" s="12">
        <v>4</v>
      </c>
      <c r="B23">
        <f>Eingabe!D4</f>
        <v>0</v>
      </c>
      <c r="C23">
        <f t="array" ref="C23">MAX(IF($A$3:$A$14&lt;=B23,IF($A$3:$A$14&lt;&gt;"",$A$3:$A$14)))</f>
        <v>0</v>
      </c>
      <c r="D23">
        <f t="array" ref="D23">MIN(IF($A$3:$A$14&gt;=B23,IF($A$3:$A$14&lt;&gt;"",$A$3:$A$14)))</f>
        <v>0</v>
      </c>
      <c r="E23">
        <f>Eingabe!C4</f>
        <v>0</v>
      </c>
      <c r="F23">
        <f t="array" ref="F23">IF(E23=1,IF(ISERROR(MATCH(B23,$A$3:$A$14,0)),((B23-C23)*INDEX(C$3:C$14,MATCH(D23,$A$3:$A$14,0))+ABS(B23-D23)*INDEX(C$3:C$14,MATCH(C23,$A$3:$A$14,0)))/(D23-C23),INDEX(C$3:C$14,MATCH(B23,$A$3:$A$14,0))),IF(E23=2,IF(ISERROR(MATCH(B23,$A$3:$A$14,0)),((B23-C23)*INDEX(D$3:D$14,MATCH(D23,$A$3:$A$14,0))+ABS(B23-D23)*INDEX(D$3:D$14,MATCH(C23,$A$3:$A$14,0)))/(D23-C23),INDEX(D$3:D$14,MATCH(B23,$A$3:$A$14,0))),IF(E23=3,IF(ISERROR(MATCH(B23,$A$3:$A$14,0)),((B23-C23)*INDEX(E$3:E$14,MATCH(D23,$A$3:$A$14,0))+ABS(B23-D23)*INDEX(E$3:E$14,MATCH(C23,$A$3:$A$14,0)))/(D23-C23),INDEX(E$3:E$14,MATCH(B23,$A$3:$A$14,0))),IF(E23=4,IF(ISERROR(MATCH(B23,$A$3:$A$14,0)),((B23-C23)*INDEX(F$3:F$14,MATCH(D23,$A$3:$A$14,0))+ABS(B23-D23)*INDEX(F$3:F$14,MATCH(C23,$A$3:$A$14,0)))/(D23-C23),INDEX(F$3:F$14,MATCH(B23,$A$3:$A$14,0))),IF(E23=5,IF(ISERROR(MATCH(B23,$A$3:$A$14,0)),((B23-C23)*INDEX(G$3:G$14,MATCH(D23,$A$3:$A$14,0))+ABS(B23-D23)*INDEX(G$3:G$14,MATCH(C23,$A$3:$A$14,0)))/(D23-C23),INDEX(G$3:G$14,MATCH(B23,$A$3:$A$14,0))),IF(E23=6,IF(ISERROR(MATCH(B23,$A$3:$A$14,0)),((B23-C23)*INDEX(H$3:H$14,MATCH(D23,$A$3:$A$14,0))+ABS(B23-D23)*INDEX(H$3:H$14,MATCH(C23,$A$3:$A$14,0)))/(D23-C23),INDEX(H$3:H$14,MATCH(B23,$A$3:$A$14,0))),IF(E23=7,IF(ISERROR(MATCH(B23,$A$3:$A$14,0)),((B23-C23)*INDEX(I$3:I$14,MATCH(D23,$A$3:$A$14,0))+ABS(B23-D23)*INDEX(I$3:I$14,MATCH(C23,$A$3:$A$14,0)))/(D23-C23),INDEX(I$3:I$14,MATCH(B23,$A$3:$A$14,0))),IF(E23=8,IF(ISERROR(MATCH(B23,$A$3:$A$14,0)),((B23-C23)*INDEX(J$3:J$14,MATCH(D23,$A$3:$A$14,0))+ABS(B23-D23)*INDEX(J$3:J$14,MATCH(C23,$A$3:$A$14,0)))/(D23-C23),INDEX(J$3:J$14,MATCH(B23,$A$3:$A$14,0))),IF(E23=9,IF(ISERROR(MATCH(B23,$A$3:$A$14,0)),((B23-C23)*INDEX(K$3:K$14,MATCH(D23,$A$3:$A$14,0))+ABS(B23-D23)*INDEX(K$3:K$14,MATCH(C23,$A$3:$A$14,0)))/(D23-C23),INDEX(K$3:K$14,MATCH(B23,$A$3:$A$14,0))),IF(E23=0,IF(ISERROR(MATCH(B23,$A$3:$A$14,0)),((B23-C23)*INDEX(L$3:L$14,MATCH(D23,$A$3:$A$14,0))+ABS(B23-D23)*INDEX(L$3:L$14,MATCH(C23,$A$3:$A$14,0)))/(D23-C23),INDEX(L$3:L$14,MATCH(B23,$A$3:$A$14,0))),"Kondensatoen zwischen 0 und 9"))))))))))</f>
        <v>0</v>
      </c>
      <c r="G23" s="9"/>
      <c r="H23" s="12"/>
    </row>
    <row r="24" spans="1:12">
      <c r="A24" s="12">
        <v>5</v>
      </c>
      <c r="B24">
        <f>Eingabe!D5</f>
        <v>0</v>
      </c>
      <c r="C24">
        <f t="array" ref="C24">MAX(IF($A$3:$A$14&lt;=B24,IF($A$3:$A$14&lt;&gt;"",$A$3:$A$14)))</f>
        <v>0</v>
      </c>
      <c r="D24">
        <f t="array" ref="D24">MIN(IF($A$3:$A$14&gt;=B24,IF($A$3:$A$14&lt;&gt;"",$A$3:$A$14)))</f>
        <v>0</v>
      </c>
      <c r="E24">
        <f>Eingabe!C5</f>
        <v>0</v>
      </c>
      <c r="F24">
        <f t="array" ref="F24">IF(E24=1,IF(ISERROR(MATCH(B24,$A$3:$A$14,0)),((B24-C24)*INDEX(C$3:C$14,MATCH(D24,$A$3:$A$14,0))+ABS(B24-D24)*INDEX(C$3:C$14,MATCH(C24,$A$3:$A$14,0)))/(D24-C24),INDEX(C$3:C$14,MATCH(B24,$A$3:$A$14,0))),IF(E24=2,IF(ISERROR(MATCH(B24,$A$3:$A$14,0)),((B24-C24)*INDEX(D$3:D$14,MATCH(D24,$A$3:$A$14,0))+ABS(B24-D24)*INDEX(D$3:D$14,MATCH(C24,$A$3:$A$14,0)))/(D24-C24),INDEX(D$3:D$14,MATCH(B24,$A$3:$A$14,0))),IF(E24=3,IF(ISERROR(MATCH(B24,$A$3:$A$14,0)),((B24-C24)*INDEX(E$3:E$14,MATCH(D24,$A$3:$A$14,0))+ABS(B24-D24)*INDEX(E$3:E$14,MATCH(C24,$A$3:$A$14,0)))/(D24-C24),INDEX(E$3:E$14,MATCH(B24,$A$3:$A$14,0))),IF(E24=4,IF(ISERROR(MATCH(B24,$A$3:$A$14,0)),((B24-C24)*INDEX(F$3:F$14,MATCH(D24,$A$3:$A$14,0))+ABS(B24-D24)*INDEX(F$3:F$14,MATCH(C24,$A$3:$A$14,0)))/(D24-C24),INDEX(F$3:F$14,MATCH(B24,$A$3:$A$14,0))),IF(E24=5,IF(ISERROR(MATCH(B24,$A$3:$A$14,0)),((B24-C24)*INDEX(G$3:G$14,MATCH(D24,$A$3:$A$14,0))+ABS(B24-D24)*INDEX(G$3:G$14,MATCH(C24,$A$3:$A$14,0)))/(D24-C24),INDEX(G$3:G$14,MATCH(B24,$A$3:$A$14,0))),IF(E24=6,IF(ISERROR(MATCH(B24,$A$3:$A$14,0)),((B24-C24)*INDEX(H$3:H$14,MATCH(D24,$A$3:$A$14,0))+ABS(B24-D24)*INDEX(H$3:H$14,MATCH(C24,$A$3:$A$14,0)))/(D24-C24),INDEX(H$3:H$14,MATCH(B24,$A$3:$A$14,0))),IF(E24=7,IF(ISERROR(MATCH(B24,$A$3:$A$14,0)),((B24-C24)*INDEX(I$3:I$14,MATCH(D24,$A$3:$A$14,0))+ABS(B24-D24)*INDEX(I$3:I$14,MATCH(C24,$A$3:$A$14,0)))/(D24-C24),INDEX(I$3:I$14,MATCH(B24,$A$3:$A$14,0))),IF(E24=8,IF(ISERROR(MATCH(B24,$A$3:$A$14,0)),((B24-C24)*INDEX(J$3:J$14,MATCH(D24,$A$3:$A$14,0))+ABS(B24-D24)*INDEX(J$3:J$14,MATCH(C24,$A$3:$A$14,0)))/(D24-C24),INDEX(J$3:J$14,MATCH(B24,$A$3:$A$14,0))),IF(E24=9,IF(ISERROR(MATCH(B24,$A$3:$A$14,0)),((B24-C24)*INDEX(K$3:K$14,MATCH(D24,$A$3:$A$14,0))+ABS(B24-D24)*INDEX(K$3:K$14,MATCH(C24,$A$3:$A$14,0)))/(D24-C24),INDEX(K$3:K$14,MATCH(B24,$A$3:$A$14,0))),IF(E24=0,IF(ISERROR(MATCH(B24,$A$3:$A$14,0)),((B24-C24)*INDEX(L$3:L$14,MATCH(D24,$A$3:$A$14,0))+ABS(B24-D24)*INDEX(L$3:L$14,MATCH(C24,$A$3:$A$14,0)))/(D24-C24),INDEX(L$3:L$14,MATCH(B24,$A$3:$A$14,0))),"Kondensatoen zwischen 0 und 9"))))))))))</f>
        <v>0</v>
      </c>
    </row>
    <row r="25" spans="1:12">
      <c r="A25" s="12">
        <v>6</v>
      </c>
      <c r="B25">
        <f>Eingabe!D6</f>
        <v>0</v>
      </c>
      <c r="C25">
        <f t="array" ref="C25">MAX(IF($A$3:$A$14&lt;=B25,IF($A$3:$A$14&lt;&gt;"",$A$3:$A$14)))</f>
        <v>0</v>
      </c>
      <c r="D25">
        <f t="array" ref="D25">MIN(IF($A$3:$A$14&gt;=B25,IF($A$3:$A$14&lt;&gt;"",$A$3:$A$14)))</f>
        <v>0</v>
      </c>
      <c r="E25">
        <f>Eingabe!C6</f>
        <v>0</v>
      </c>
      <c r="F25">
        <f t="array" ref="F25">IF(E25=1,IF(ISERROR(MATCH(B25,$A$3:$A$14,0)),((B25-C25)*INDEX(C$3:C$14,MATCH(D25,$A$3:$A$14,0))+ABS(B25-D25)*INDEX(C$3:C$14,MATCH(C25,$A$3:$A$14,0)))/(D25-C25),INDEX(C$3:C$14,MATCH(B25,$A$3:$A$14,0))),IF(E25=2,IF(ISERROR(MATCH(B25,$A$3:$A$14,0)),((B25-C25)*INDEX(D$3:D$14,MATCH(D25,$A$3:$A$14,0))+ABS(B25-D25)*INDEX(D$3:D$14,MATCH(C25,$A$3:$A$14,0)))/(D25-C25),INDEX(D$3:D$14,MATCH(B25,$A$3:$A$14,0))),IF(E25=3,IF(ISERROR(MATCH(B25,$A$3:$A$14,0)),((B25-C25)*INDEX(E$3:E$14,MATCH(D25,$A$3:$A$14,0))+ABS(B25-D25)*INDEX(E$3:E$14,MATCH(C25,$A$3:$A$14,0)))/(D25-C25),INDEX(E$3:E$14,MATCH(B25,$A$3:$A$14,0))),IF(E25=4,IF(ISERROR(MATCH(B25,$A$3:$A$14,0)),((B25-C25)*INDEX(F$3:F$14,MATCH(D25,$A$3:$A$14,0))+ABS(B25-D25)*INDEX(F$3:F$14,MATCH(C25,$A$3:$A$14,0)))/(D25-C25),INDEX(F$3:F$14,MATCH(B25,$A$3:$A$14,0))),IF(E25=5,IF(ISERROR(MATCH(B25,$A$3:$A$14,0)),((B25-C25)*INDEX(G$3:G$14,MATCH(D25,$A$3:$A$14,0))+ABS(B25-D25)*INDEX(G$3:G$14,MATCH(C25,$A$3:$A$14,0)))/(D25-C25),INDEX(G$3:G$14,MATCH(B25,$A$3:$A$14,0))),IF(E25=6,IF(ISERROR(MATCH(B25,$A$3:$A$14,0)),((B25-C25)*INDEX(H$3:H$14,MATCH(D25,$A$3:$A$14,0))+ABS(B25-D25)*INDEX(H$3:H$14,MATCH(C25,$A$3:$A$14,0)))/(D25-C25),INDEX(H$3:H$14,MATCH(B25,$A$3:$A$14,0))),IF(E25=7,IF(ISERROR(MATCH(B25,$A$3:$A$14,0)),((B25-C25)*INDEX(I$3:I$14,MATCH(D25,$A$3:$A$14,0))+ABS(B25-D25)*INDEX(I$3:I$14,MATCH(C25,$A$3:$A$14,0)))/(D25-C25),INDEX(I$3:I$14,MATCH(B25,$A$3:$A$14,0))),IF(E25=8,IF(ISERROR(MATCH(B25,$A$3:$A$14,0)),((B25-C25)*INDEX(J$3:J$14,MATCH(D25,$A$3:$A$14,0))+ABS(B25-D25)*INDEX(J$3:J$14,MATCH(C25,$A$3:$A$14,0)))/(D25-C25),INDEX(J$3:J$14,MATCH(B25,$A$3:$A$14,0))),IF(E25=9,IF(ISERROR(MATCH(B25,$A$3:$A$14,0)),((B25-C25)*INDEX(K$3:K$14,MATCH(D25,$A$3:$A$14,0))+ABS(B25-D25)*INDEX(K$3:K$14,MATCH(C25,$A$3:$A$14,0)))/(D25-C25),INDEX(K$3:K$14,MATCH(B25,$A$3:$A$14,0))),IF(E25=0,IF(ISERROR(MATCH(B25,$A$3:$A$14,0)),((B25-C25)*INDEX(L$3:L$14,MATCH(D25,$A$3:$A$14,0))+ABS(B25-D25)*INDEX(L$3:L$14,MATCH(C25,$A$3:$A$14,0)))/(D25-C25),INDEX(L$3:L$14,MATCH(B25,$A$3:$A$14,0))),"Kondensatoen zwischen 0 und 9"))))))))))</f>
        <v>0</v>
      </c>
    </row>
    <row r="26" spans="1:12">
      <c r="A26" s="12">
        <v>7</v>
      </c>
      <c r="B26">
        <f>Eingabe!D7</f>
        <v>0</v>
      </c>
      <c r="C26">
        <f t="array" ref="C26">MAX(IF($A$3:$A$14&lt;=B26,IF($A$3:$A$14&lt;&gt;"",$A$3:$A$14)))</f>
        <v>0</v>
      </c>
      <c r="D26">
        <f t="array" ref="D26">MIN(IF($A$3:$A$14&gt;=B26,IF($A$3:$A$14&lt;&gt;"",$A$3:$A$14)))</f>
        <v>0</v>
      </c>
      <c r="E26">
        <f>Eingabe!C7</f>
        <v>0</v>
      </c>
      <c r="F26">
        <f t="array" ref="F26">IF(E26=1,IF(ISERROR(MATCH(B26,$A$3:$A$14,0)),((B26-C26)*INDEX(C$3:C$14,MATCH(D26,$A$3:$A$14,0))+ABS(B26-D26)*INDEX(C$3:C$14,MATCH(C26,$A$3:$A$14,0)))/(D26-C26),INDEX(C$3:C$14,MATCH(B26,$A$3:$A$14,0))),IF(E26=2,IF(ISERROR(MATCH(B26,$A$3:$A$14,0)),((B26-C26)*INDEX(D$3:D$14,MATCH(D26,$A$3:$A$14,0))+ABS(B26-D26)*INDEX(D$3:D$14,MATCH(C26,$A$3:$A$14,0)))/(D26-C26),INDEX(D$3:D$14,MATCH(B26,$A$3:$A$14,0))),IF(E26=3,IF(ISERROR(MATCH(B26,$A$3:$A$14,0)),((B26-C26)*INDEX(E$3:E$14,MATCH(D26,$A$3:$A$14,0))+ABS(B26-D26)*INDEX(E$3:E$14,MATCH(C26,$A$3:$A$14,0)))/(D26-C26),INDEX(E$3:E$14,MATCH(B26,$A$3:$A$14,0))),IF(E26=4,IF(ISERROR(MATCH(B26,$A$3:$A$14,0)),((B26-C26)*INDEX(F$3:F$14,MATCH(D26,$A$3:$A$14,0))+ABS(B26-D26)*INDEX(F$3:F$14,MATCH(C26,$A$3:$A$14,0)))/(D26-C26),INDEX(F$3:F$14,MATCH(B26,$A$3:$A$14,0))),IF(E26=5,IF(ISERROR(MATCH(B26,$A$3:$A$14,0)),((B26-C26)*INDEX(G$3:G$14,MATCH(D26,$A$3:$A$14,0))+ABS(B26-D26)*INDEX(G$3:G$14,MATCH(C26,$A$3:$A$14,0)))/(D26-C26),INDEX(G$3:G$14,MATCH(B26,$A$3:$A$14,0))),IF(E26=6,IF(ISERROR(MATCH(B26,$A$3:$A$14,0)),((B26-C26)*INDEX(H$3:H$14,MATCH(D26,$A$3:$A$14,0))+ABS(B26-D26)*INDEX(H$3:H$14,MATCH(C26,$A$3:$A$14,0)))/(D26-C26),INDEX(H$3:H$14,MATCH(B26,$A$3:$A$14,0))),IF(E26=7,IF(ISERROR(MATCH(B26,$A$3:$A$14,0)),((B26-C26)*INDEX(I$3:I$14,MATCH(D26,$A$3:$A$14,0))+ABS(B26-D26)*INDEX(I$3:I$14,MATCH(C26,$A$3:$A$14,0)))/(D26-C26),INDEX(I$3:I$14,MATCH(B26,$A$3:$A$14,0))),IF(E26=8,IF(ISERROR(MATCH(B26,$A$3:$A$14,0)),((B26-C26)*INDEX(J$3:J$14,MATCH(D26,$A$3:$A$14,0))+ABS(B26-D26)*INDEX(J$3:J$14,MATCH(C26,$A$3:$A$14,0)))/(D26-C26),INDEX(J$3:J$14,MATCH(B26,$A$3:$A$14,0))),IF(E26=9,IF(ISERROR(MATCH(B26,$A$3:$A$14,0)),((B26-C26)*INDEX(K$3:K$14,MATCH(D26,$A$3:$A$14,0))+ABS(B26-D26)*INDEX(K$3:K$14,MATCH(C26,$A$3:$A$14,0)))/(D26-C26),INDEX(K$3:K$14,MATCH(B26,$A$3:$A$14,0))),IF(E26=0,IF(ISERROR(MATCH(B26,$A$3:$A$14,0)),((B26-C26)*INDEX(L$3:L$14,MATCH(D26,$A$3:$A$14,0))+ABS(B26-D26)*INDEX(L$3:L$14,MATCH(C26,$A$3:$A$14,0)))/(D26-C26),INDEX(L$3:L$14,MATCH(B26,$A$3:$A$14,0))),"Kondensatoen zwischen 0 und 9"))))))))))</f>
        <v>0</v>
      </c>
    </row>
    <row r="27" spans="1:12">
      <c r="A27" s="12">
        <v>8</v>
      </c>
      <c r="B27">
        <f>Eingabe!D8</f>
        <v>0</v>
      </c>
      <c r="C27">
        <f t="array" ref="C27">MAX(IF($A$3:$A$14&lt;=B27,IF($A$3:$A$14&lt;&gt;"",$A$3:$A$14)))</f>
        <v>0</v>
      </c>
      <c r="D27">
        <f t="array" ref="D27">MIN(IF($A$3:$A$14&gt;=B27,IF($A$3:$A$14&lt;&gt;"",$A$3:$A$14)))</f>
        <v>0</v>
      </c>
      <c r="E27">
        <f>Eingabe!C8</f>
        <v>0</v>
      </c>
      <c r="F27">
        <f t="array" ref="F27">IF(E27=1,IF(ISERROR(MATCH(B27,$A$3:$A$14,0)),((B27-C27)*INDEX(C$3:C$14,MATCH(D27,$A$3:$A$14,0))+ABS(B27-D27)*INDEX(C$3:C$14,MATCH(C27,$A$3:$A$14,0)))/(D27-C27),INDEX(C$3:C$14,MATCH(B27,$A$3:$A$14,0))),IF(E27=2,IF(ISERROR(MATCH(B27,$A$3:$A$14,0)),((B27-C27)*INDEX(D$3:D$14,MATCH(D27,$A$3:$A$14,0))+ABS(B27-D27)*INDEX(D$3:D$14,MATCH(C27,$A$3:$A$14,0)))/(D27-C27),INDEX(D$3:D$14,MATCH(B27,$A$3:$A$14,0))),IF(E27=3,IF(ISERROR(MATCH(B27,$A$3:$A$14,0)),((B27-C27)*INDEX(E$3:E$14,MATCH(D27,$A$3:$A$14,0))+ABS(B27-D27)*INDEX(E$3:E$14,MATCH(C27,$A$3:$A$14,0)))/(D27-C27),INDEX(E$3:E$14,MATCH(B27,$A$3:$A$14,0))),IF(E27=4,IF(ISERROR(MATCH(B27,$A$3:$A$14,0)),((B27-C27)*INDEX(F$3:F$14,MATCH(D27,$A$3:$A$14,0))+ABS(B27-D27)*INDEX(F$3:F$14,MATCH(C27,$A$3:$A$14,0)))/(D27-C27),INDEX(F$3:F$14,MATCH(B27,$A$3:$A$14,0))),IF(E27=5,IF(ISERROR(MATCH(B27,$A$3:$A$14,0)),((B27-C27)*INDEX(G$3:G$14,MATCH(D27,$A$3:$A$14,0))+ABS(B27-D27)*INDEX(G$3:G$14,MATCH(C27,$A$3:$A$14,0)))/(D27-C27),INDEX(G$3:G$14,MATCH(B27,$A$3:$A$14,0))),IF(E27=6,IF(ISERROR(MATCH(B27,$A$3:$A$14,0)),((B27-C27)*INDEX(H$3:H$14,MATCH(D27,$A$3:$A$14,0))+ABS(B27-D27)*INDEX(H$3:H$14,MATCH(C27,$A$3:$A$14,0)))/(D27-C27),INDEX(H$3:H$14,MATCH(B27,$A$3:$A$14,0))),IF(E27=7,IF(ISERROR(MATCH(B27,$A$3:$A$14,0)),((B27-C27)*INDEX(I$3:I$14,MATCH(D27,$A$3:$A$14,0))+ABS(B27-D27)*INDEX(I$3:I$14,MATCH(C27,$A$3:$A$14,0)))/(D27-C27),INDEX(I$3:I$14,MATCH(B27,$A$3:$A$14,0))),IF(E27=8,IF(ISERROR(MATCH(B27,$A$3:$A$14,0)),((B27-C27)*INDEX(J$3:J$14,MATCH(D27,$A$3:$A$14,0))+ABS(B27-D27)*INDEX(J$3:J$14,MATCH(C27,$A$3:$A$14,0)))/(D27-C27),INDEX(J$3:J$14,MATCH(B27,$A$3:$A$14,0))),IF(E27=9,IF(ISERROR(MATCH(B27,$A$3:$A$14,0)),((B27-C27)*INDEX(K$3:K$14,MATCH(D27,$A$3:$A$14,0))+ABS(B27-D27)*INDEX(K$3:K$14,MATCH(C27,$A$3:$A$14,0)))/(D27-C27),INDEX(K$3:K$14,MATCH(B27,$A$3:$A$14,0))),IF(E27=0,IF(ISERROR(MATCH(B27,$A$3:$A$14,0)),((B27-C27)*INDEX(L$3:L$14,MATCH(D27,$A$3:$A$14,0))+ABS(B27-D27)*INDEX(L$3:L$14,MATCH(C27,$A$3:$A$14,0)))/(D27-C27),INDEX(L$3:L$14,MATCH(B27,$A$3:$A$14,0))),"Kondensatoen zwischen 0 und 9"))))))))))</f>
        <v>0</v>
      </c>
    </row>
    <row r="28" spans="1:12">
      <c r="A28" s="12">
        <v>9</v>
      </c>
      <c r="B28">
        <f>Eingabe!D9</f>
        <v>0</v>
      </c>
      <c r="C28">
        <f t="array" ref="C28">MAX(IF($A$3:$A$14&lt;=B28,IF($A$3:$A$14&lt;&gt;"",$A$3:$A$14)))</f>
        <v>0</v>
      </c>
      <c r="D28">
        <f t="array" ref="D28">MIN(IF($A$3:$A$14&gt;=B28,IF($A$3:$A$14&lt;&gt;"",$A$3:$A$14)))</f>
        <v>0</v>
      </c>
      <c r="E28">
        <f>Eingabe!C9</f>
        <v>0</v>
      </c>
      <c r="F28">
        <f t="array" ref="F28">IF(E28=1,IF(ISERROR(MATCH(B28,$A$3:$A$14,0)),((B28-C28)*INDEX(C$3:C$14,MATCH(D28,$A$3:$A$14,0))+ABS(B28-D28)*INDEX(C$3:C$14,MATCH(C28,$A$3:$A$14,0)))/(D28-C28),INDEX(C$3:C$14,MATCH(B28,$A$3:$A$14,0))),IF(E28=2,IF(ISERROR(MATCH(B28,$A$3:$A$14,0)),((B28-C28)*INDEX(D$3:D$14,MATCH(D28,$A$3:$A$14,0))+ABS(B28-D28)*INDEX(D$3:D$14,MATCH(C28,$A$3:$A$14,0)))/(D28-C28),INDEX(D$3:D$14,MATCH(B28,$A$3:$A$14,0))),IF(E28=3,IF(ISERROR(MATCH(B28,$A$3:$A$14,0)),((B28-C28)*INDEX(E$3:E$14,MATCH(D28,$A$3:$A$14,0))+ABS(B28-D28)*INDEX(E$3:E$14,MATCH(C28,$A$3:$A$14,0)))/(D28-C28),INDEX(E$3:E$14,MATCH(B28,$A$3:$A$14,0))),IF(E28=4,IF(ISERROR(MATCH(B28,$A$3:$A$14,0)),((B28-C28)*INDEX(F$3:F$14,MATCH(D28,$A$3:$A$14,0))+ABS(B28-D28)*INDEX(F$3:F$14,MATCH(C28,$A$3:$A$14,0)))/(D28-C28),INDEX(F$3:F$14,MATCH(B28,$A$3:$A$14,0))),IF(E28=5,IF(ISERROR(MATCH(B28,$A$3:$A$14,0)),((B28-C28)*INDEX(G$3:G$14,MATCH(D28,$A$3:$A$14,0))+ABS(B28-D28)*INDEX(G$3:G$14,MATCH(C28,$A$3:$A$14,0)))/(D28-C28),INDEX(G$3:G$14,MATCH(B28,$A$3:$A$14,0))),IF(E28=6,IF(ISERROR(MATCH(B28,$A$3:$A$14,0)),((B28-C28)*INDEX(H$3:H$14,MATCH(D28,$A$3:$A$14,0))+ABS(B28-D28)*INDEX(H$3:H$14,MATCH(C28,$A$3:$A$14,0)))/(D28-C28),INDEX(H$3:H$14,MATCH(B28,$A$3:$A$14,0))),IF(E28=7,IF(ISERROR(MATCH(B28,$A$3:$A$14,0)),((B28-C28)*INDEX(I$3:I$14,MATCH(D28,$A$3:$A$14,0))+ABS(B28-D28)*INDEX(I$3:I$14,MATCH(C28,$A$3:$A$14,0)))/(D28-C28),INDEX(I$3:I$14,MATCH(B28,$A$3:$A$14,0))),IF(E28=8,IF(ISERROR(MATCH(B28,$A$3:$A$14,0)),((B28-C28)*INDEX(J$3:J$14,MATCH(D28,$A$3:$A$14,0))+ABS(B28-D28)*INDEX(J$3:J$14,MATCH(C28,$A$3:$A$14,0)))/(D28-C28),INDEX(J$3:J$14,MATCH(B28,$A$3:$A$14,0))),IF(E28=9,IF(ISERROR(MATCH(B28,$A$3:$A$14,0)),((B28-C28)*INDEX(K$3:K$14,MATCH(D28,$A$3:$A$14,0))+ABS(B28-D28)*INDEX(K$3:K$14,MATCH(C28,$A$3:$A$14,0)))/(D28-C28),INDEX(K$3:K$14,MATCH(B28,$A$3:$A$14,0))),IF(E28=0,IF(ISERROR(MATCH(B28,$A$3:$A$14,0)),((B28-C28)*INDEX(L$3:L$14,MATCH(D28,$A$3:$A$14,0))+ABS(B28-D28)*INDEX(L$3:L$14,MATCH(C28,$A$3:$A$14,0)))/(D28-C28),INDEX(L$3:L$14,MATCH(B28,$A$3:$A$14,0))),"Kondensatoen zwischen 0 und 9"))))))))))</f>
        <v>0</v>
      </c>
    </row>
    <row r="29" spans="1:12">
      <c r="A29" s="12">
        <v>10</v>
      </c>
      <c r="B29">
        <f>Eingabe!D10</f>
        <v>0</v>
      </c>
      <c r="C29">
        <f t="array" ref="C29">MAX(IF($A$3:$A$14&lt;=B29,IF($A$3:$A$14&lt;&gt;"",$A$3:$A$14)))</f>
        <v>0</v>
      </c>
      <c r="D29">
        <f t="array" ref="D29">MIN(IF($A$3:$A$14&gt;=B29,IF($A$3:$A$14&lt;&gt;"",$A$3:$A$14)))</f>
        <v>0</v>
      </c>
      <c r="E29">
        <f>Eingabe!C10</f>
        <v>0</v>
      </c>
      <c r="F29">
        <f t="array" ref="F29">IF(E29=1,IF(ISERROR(MATCH(B29,$A$3:$A$14,0)),((B29-C29)*INDEX(C$3:C$14,MATCH(D29,$A$3:$A$14,0))+ABS(B29-D29)*INDEX(C$3:C$14,MATCH(C29,$A$3:$A$14,0)))/(D29-C29),INDEX(C$3:C$14,MATCH(B29,$A$3:$A$14,0))),IF(E29=2,IF(ISERROR(MATCH(B29,$A$3:$A$14,0)),((B29-C29)*INDEX(D$3:D$14,MATCH(D29,$A$3:$A$14,0))+ABS(B29-D29)*INDEX(D$3:D$14,MATCH(C29,$A$3:$A$14,0)))/(D29-C29),INDEX(D$3:D$14,MATCH(B29,$A$3:$A$14,0))),IF(E29=3,IF(ISERROR(MATCH(B29,$A$3:$A$14,0)),((B29-C29)*INDEX(E$3:E$14,MATCH(D29,$A$3:$A$14,0))+ABS(B29-D29)*INDEX(E$3:E$14,MATCH(C29,$A$3:$A$14,0)))/(D29-C29),INDEX(E$3:E$14,MATCH(B29,$A$3:$A$14,0))),IF(E29=4,IF(ISERROR(MATCH(B29,$A$3:$A$14,0)),((B29-C29)*INDEX(F$3:F$14,MATCH(D29,$A$3:$A$14,0))+ABS(B29-D29)*INDEX(F$3:F$14,MATCH(C29,$A$3:$A$14,0)))/(D29-C29),INDEX(F$3:F$14,MATCH(B29,$A$3:$A$14,0))),IF(E29=5,IF(ISERROR(MATCH(B29,$A$3:$A$14,0)),((B29-C29)*INDEX(G$3:G$14,MATCH(D29,$A$3:$A$14,0))+ABS(B29-D29)*INDEX(G$3:G$14,MATCH(C29,$A$3:$A$14,0)))/(D29-C29),INDEX(G$3:G$14,MATCH(B29,$A$3:$A$14,0))),IF(E29=6,IF(ISERROR(MATCH(B29,$A$3:$A$14,0)),((B29-C29)*INDEX(H$3:H$14,MATCH(D29,$A$3:$A$14,0))+ABS(B29-D29)*INDEX(H$3:H$14,MATCH(C29,$A$3:$A$14,0)))/(D29-C29),INDEX(H$3:H$14,MATCH(B29,$A$3:$A$14,0))),IF(E29=7,IF(ISERROR(MATCH(B29,$A$3:$A$14,0)),((B29-C29)*INDEX(I$3:I$14,MATCH(D29,$A$3:$A$14,0))+ABS(B29-D29)*INDEX(I$3:I$14,MATCH(C29,$A$3:$A$14,0)))/(D29-C29),INDEX(I$3:I$14,MATCH(B29,$A$3:$A$14,0))),IF(E29=8,IF(ISERROR(MATCH(B29,$A$3:$A$14,0)),((B29-C29)*INDEX(J$3:J$14,MATCH(D29,$A$3:$A$14,0))+ABS(B29-D29)*INDEX(J$3:J$14,MATCH(C29,$A$3:$A$14,0)))/(D29-C29),INDEX(J$3:J$14,MATCH(B29,$A$3:$A$14,0))),IF(E29=9,IF(ISERROR(MATCH(B29,$A$3:$A$14,0)),((B29-C29)*INDEX(K$3:K$14,MATCH(D29,$A$3:$A$14,0))+ABS(B29-D29)*INDEX(K$3:K$14,MATCH(C29,$A$3:$A$14,0)))/(D29-C29),INDEX(K$3:K$14,MATCH(B29,$A$3:$A$14,0))),IF(E29=0,IF(ISERROR(MATCH(B29,$A$3:$A$14,0)),((B29-C29)*INDEX(L$3:L$14,MATCH(D29,$A$3:$A$14,0))+ABS(B29-D29)*INDEX(L$3:L$14,MATCH(C29,$A$3:$A$14,0)))/(D29-C29),INDEX(L$3:L$14,MATCH(B29,$A$3:$A$14,0))),"Kondensatoen zwischen 0 und 9"))))))))))</f>
        <v>0</v>
      </c>
    </row>
    <row r="30" spans="1:12">
      <c r="A30" s="12">
        <v>11</v>
      </c>
      <c r="B30">
        <f>Eingabe!D11</f>
        <v>0</v>
      </c>
      <c r="C30">
        <f t="array" ref="C30">MAX(IF($A$3:$A$14&lt;=B30,IF($A$3:$A$14&lt;&gt;"",$A$3:$A$14)))</f>
        <v>0</v>
      </c>
      <c r="D30">
        <f t="array" ref="D30">MIN(IF($A$3:$A$14&gt;=B30,IF($A$3:$A$14&lt;&gt;"",$A$3:$A$14)))</f>
        <v>0</v>
      </c>
      <c r="E30">
        <f>Eingabe!C11</f>
        <v>0</v>
      </c>
      <c r="F30">
        <f t="array" ref="F30">IF(E30=1,IF(ISERROR(MATCH(B30,$A$3:$A$14,0)),((B30-C30)*INDEX(C$3:C$14,MATCH(D30,$A$3:$A$14,0))+ABS(B30-D30)*INDEX(C$3:C$14,MATCH(C30,$A$3:$A$14,0)))/(D30-C30),INDEX(C$3:C$14,MATCH(B30,$A$3:$A$14,0))),IF(E30=2,IF(ISERROR(MATCH(B30,$A$3:$A$14,0)),((B30-C30)*INDEX(D$3:D$14,MATCH(D30,$A$3:$A$14,0))+ABS(B30-D30)*INDEX(D$3:D$14,MATCH(C30,$A$3:$A$14,0)))/(D30-C30),INDEX(D$3:D$14,MATCH(B30,$A$3:$A$14,0))),IF(E30=3,IF(ISERROR(MATCH(B30,$A$3:$A$14,0)),((B30-C30)*INDEX(E$3:E$14,MATCH(D30,$A$3:$A$14,0))+ABS(B30-D30)*INDEX(E$3:E$14,MATCH(C30,$A$3:$A$14,0)))/(D30-C30),INDEX(E$3:E$14,MATCH(B30,$A$3:$A$14,0))),IF(E30=4,IF(ISERROR(MATCH(B30,$A$3:$A$14,0)),((B30-C30)*INDEX(F$3:F$14,MATCH(D30,$A$3:$A$14,0))+ABS(B30-D30)*INDEX(F$3:F$14,MATCH(C30,$A$3:$A$14,0)))/(D30-C30),INDEX(F$3:F$14,MATCH(B30,$A$3:$A$14,0))),IF(E30=5,IF(ISERROR(MATCH(B30,$A$3:$A$14,0)),((B30-C30)*INDEX(G$3:G$14,MATCH(D30,$A$3:$A$14,0))+ABS(B30-D30)*INDEX(G$3:G$14,MATCH(C30,$A$3:$A$14,0)))/(D30-C30),INDEX(G$3:G$14,MATCH(B30,$A$3:$A$14,0))),IF(E30=6,IF(ISERROR(MATCH(B30,$A$3:$A$14,0)),((B30-C30)*INDEX(H$3:H$14,MATCH(D30,$A$3:$A$14,0))+ABS(B30-D30)*INDEX(H$3:H$14,MATCH(C30,$A$3:$A$14,0)))/(D30-C30),INDEX(H$3:H$14,MATCH(B30,$A$3:$A$14,0))),IF(E30=7,IF(ISERROR(MATCH(B30,$A$3:$A$14,0)),((B30-C30)*INDEX(I$3:I$14,MATCH(D30,$A$3:$A$14,0))+ABS(B30-D30)*INDEX(I$3:I$14,MATCH(C30,$A$3:$A$14,0)))/(D30-C30),INDEX(I$3:I$14,MATCH(B30,$A$3:$A$14,0))),IF(E30=8,IF(ISERROR(MATCH(B30,$A$3:$A$14,0)),((B30-C30)*INDEX(J$3:J$14,MATCH(D30,$A$3:$A$14,0))+ABS(B30-D30)*INDEX(J$3:J$14,MATCH(C30,$A$3:$A$14,0)))/(D30-C30),INDEX(J$3:J$14,MATCH(B30,$A$3:$A$14,0))),IF(E30=9,IF(ISERROR(MATCH(B30,$A$3:$A$14,0)),((B30-C30)*INDEX(K$3:K$14,MATCH(D30,$A$3:$A$14,0))+ABS(B30-D30)*INDEX(K$3:K$14,MATCH(C30,$A$3:$A$14,0)))/(D30-C30),INDEX(K$3:K$14,MATCH(B30,$A$3:$A$14,0))),IF(E30=0,IF(ISERROR(MATCH(B30,$A$3:$A$14,0)),((B30-C30)*INDEX(L$3:L$14,MATCH(D30,$A$3:$A$14,0))+ABS(B30-D30)*INDEX(L$3:L$14,MATCH(C30,$A$3:$A$14,0)))/(D30-C30),INDEX(L$3:L$14,MATCH(B30,$A$3:$A$14,0))),"Kondensatoen zwischen 0 und 9"))))))))))</f>
        <v>0</v>
      </c>
    </row>
    <row r="31" spans="1:12">
      <c r="A31" s="12">
        <v>12</v>
      </c>
      <c r="B31">
        <f>Eingabe!D12</f>
        <v>0</v>
      </c>
      <c r="C31">
        <f t="array" ref="C31">MAX(IF($A$3:$A$14&lt;=B31,IF($A$3:$A$14&lt;&gt;"",$A$3:$A$14)))</f>
        <v>0</v>
      </c>
      <c r="D31">
        <f t="array" ref="D31">MIN(IF($A$3:$A$14&gt;=B31,IF($A$3:$A$14&lt;&gt;"",$A$3:$A$14)))</f>
        <v>0</v>
      </c>
      <c r="E31">
        <f>Eingabe!C12</f>
        <v>0</v>
      </c>
      <c r="F31">
        <f t="array" ref="F31">IF(E31=1,IF(ISERROR(MATCH(B31,$A$3:$A$14,0)),((B31-C31)*INDEX(C$3:C$14,MATCH(D31,$A$3:$A$14,0))+ABS(B31-D31)*INDEX(C$3:C$14,MATCH(C31,$A$3:$A$14,0)))/(D31-C31),INDEX(C$3:C$14,MATCH(B31,$A$3:$A$14,0))),IF(E31=2,IF(ISERROR(MATCH(B31,$A$3:$A$14,0)),((B31-C31)*INDEX(D$3:D$14,MATCH(D31,$A$3:$A$14,0))+ABS(B31-D31)*INDEX(D$3:D$14,MATCH(C31,$A$3:$A$14,0)))/(D31-C31),INDEX(D$3:D$14,MATCH(B31,$A$3:$A$14,0))),IF(E31=3,IF(ISERROR(MATCH(B31,$A$3:$A$14,0)),((B31-C31)*INDEX(E$3:E$14,MATCH(D31,$A$3:$A$14,0))+ABS(B31-D31)*INDEX(E$3:E$14,MATCH(C31,$A$3:$A$14,0)))/(D31-C31),INDEX(E$3:E$14,MATCH(B31,$A$3:$A$14,0))),IF(E31=4,IF(ISERROR(MATCH(B31,$A$3:$A$14,0)),((B31-C31)*INDEX(F$3:F$14,MATCH(D31,$A$3:$A$14,0))+ABS(B31-D31)*INDEX(F$3:F$14,MATCH(C31,$A$3:$A$14,0)))/(D31-C31),INDEX(F$3:F$14,MATCH(B31,$A$3:$A$14,0))),IF(E31=5,IF(ISERROR(MATCH(B31,$A$3:$A$14,0)),((B31-C31)*INDEX(G$3:G$14,MATCH(D31,$A$3:$A$14,0))+ABS(B31-D31)*INDEX(G$3:G$14,MATCH(C31,$A$3:$A$14,0)))/(D31-C31),INDEX(G$3:G$14,MATCH(B31,$A$3:$A$14,0))),IF(E31=6,IF(ISERROR(MATCH(B31,$A$3:$A$14,0)),((B31-C31)*INDEX(H$3:H$14,MATCH(D31,$A$3:$A$14,0))+ABS(B31-D31)*INDEX(H$3:H$14,MATCH(C31,$A$3:$A$14,0)))/(D31-C31),INDEX(H$3:H$14,MATCH(B31,$A$3:$A$14,0))),IF(E31=7,IF(ISERROR(MATCH(B31,$A$3:$A$14,0)),((B31-C31)*INDEX(I$3:I$14,MATCH(D31,$A$3:$A$14,0))+ABS(B31-D31)*INDEX(I$3:I$14,MATCH(C31,$A$3:$A$14,0)))/(D31-C31),INDEX(I$3:I$14,MATCH(B31,$A$3:$A$14,0))),IF(E31=8,IF(ISERROR(MATCH(B31,$A$3:$A$14,0)),((B31-C31)*INDEX(J$3:J$14,MATCH(D31,$A$3:$A$14,0))+ABS(B31-D31)*INDEX(J$3:J$14,MATCH(C31,$A$3:$A$14,0)))/(D31-C31),INDEX(J$3:J$14,MATCH(B31,$A$3:$A$14,0))),IF(E31=9,IF(ISERROR(MATCH(B31,$A$3:$A$14,0)),((B31-C31)*INDEX(K$3:K$14,MATCH(D31,$A$3:$A$14,0))+ABS(B31-D31)*INDEX(K$3:K$14,MATCH(C31,$A$3:$A$14,0)))/(D31-C31),INDEX(K$3:K$14,MATCH(B31,$A$3:$A$14,0))),IF(E31=0,IF(ISERROR(MATCH(B31,$A$3:$A$14,0)),((B31-C31)*INDEX(L$3:L$14,MATCH(D31,$A$3:$A$14,0))+ABS(B31-D31)*INDEX(L$3:L$14,MATCH(C31,$A$3:$A$14,0)))/(D31-C31),INDEX(L$3:L$14,MATCH(B31,$A$3:$A$14,0))),"Kondensatoen zwischen 0 und 9"))))))))))</f>
        <v>0</v>
      </c>
    </row>
    <row r="32" spans="1:12">
      <c r="A32" s="12">
        <v>13</v>
      </c>
      <c r="B32">
        <f>Eingabe!D13</f>
        <v>0</v>
      </c>
      <c r="C32">
        <f t="array" ref="C32">MAX(IF($A$3:$A$14&lt;=B32,IF($A$3:$A$14&lt;&gt;"",$A$3:$A$14)))</f>
        <v>0</v>
      </c>
      <c r="D32">
        <f t="array" ref="D32">MIN(IF($A$3:$A$14&gt;=B32,IF($A$3:$A$14&lt;&gt;"",$A$3:$A$14)))</f>
        <v>0</v>
      </c>
      <c r="E32">
        <f>Eingabe!C13</f>
        <v>0</v>
      </c>
      <c r="F32">
        <f t="array" ref="F32">IF(E32=1,IF(ISERROR(MATCH(B32,$A$3:$A$14,0)),((B32-C32)*INDEX(C$3:C$14,MATCH(D32,$A$3:$A$14,0))+ABS(B32-D32)*INDEX(C$3:C$14,MATCH(C32,$A$3:$A$14,0)))/(D32-C32),INDEX(C$3:C$14,MATCH(B32,$A$3:$A$14,0))),IF(E32=2,IF(ISERROR(MATCH(B32,$A$3:$A$14,0)),((B32-C32)*INDEX(D$3:D$14,MATCH(D32,$A$3:$A$14,0))+ABS(B32-D32)*INDEX(D$3:D$14,MATCH(C32,$A$3:$A$14,0)))/(D32-C32),INDEX(D$3:D$14,MATCH(B32,$A$3:$A$14,0))),IF(E32=3,IF(ISERROR(MATCH(B32,$A$3:$A$14,0)),((B32-C32)*INDEX(E$3:E$14,MATCH(D32,$A$3:$A$14,0))+ABS(B32-D32)*INDEX(E$3:E$14,MATCH(C32,$A$3:$A$14,0)))/(D32-C32),INDEX(E$3:E$14,MATCH(B32,$A$3:$A$14,0))),IF(E32=4,IF(ISERROR(MATCH(B32,$A$3:$A$14,0)),((B32-C32)*INDEX(F$3:F$14,MATCH(D32,$A$3:$A$14,0))+ABS(B32-D32)*INDEX(F$3:F$14,MATCH(C32,$A$3:$A$14,0)))/(D32-C32),INDEX(F$3:F$14,MATCH(B32,$A$3:$A$14,0))),IF(E32=5,IF(ISERROR(MATCH(B32,$A$3:$A$14,0)),((B32-C32)*INDEX(G$3:G$14,MATCH(D32,$A$3:$A$14,0))+ABS(B32-D32)*INDEX(G$3:G$14,MATCH(C32,$A$3:$A$14,0)))/(D32-C32),INDEX(G$3:G$14,MATCH(B32,$A$3:$A$14,0))),IF(E32=6,IF(ISERROR(MATCH(B32,$A$3:$A$14,0)),((B32-C32)*INDEX(H$3:H$14,MATCH(D32,$A$3:$A$14,0))+ABS(B32-D32)*INDEX(H$3:H$14,MATCH(C32,$A$3:$A$14,0)))/(D32-C32),INDEX(H$3:H$14,MATCH(B32,$A$3:$A$14,0))),IF(E32=7,IF(ISERROR(MATCH(B32,$A$3:$A$14,0)),((B32-C32)*INDEX(I$3:I$14,MATCH(D32,$A$3:$A$14,0))+ABS(B32-D32)*INDEX(I$3:I$14,MATCH(C32,$A$3:$A$14,0)))/(D32-C32),INDEX(I$3:I$14,MATCH(B32,$A$3:$A$14,0))),IF(E32=8,IF(ISERROR(MATCH(B32,$A$3:$A$14,0)),((B32-C32)*INDEX(J$3:J$14,MATCH(D32,$A$3:$A$14,0))+ABS(B32-D32)*INDEX(J$3:J$14,MATCH(C32,$A$3:$A$14,0)))/(D32-C32),INDEX(J$3:J$14,MATCH(B32,$A$3:$A$14,0))),IF(E32=9,IF(ISERROR(MATCH(B32,$A$3:$A$14,0)),((B32-C32)*INDEX(K$3:K$14,MATCH(D32,$A$3:$A$14,0))+ABS(B32-D32)*INDEX(K$3:K$14,MATCH(C32,$A$3:$A$14,0)))/(D32-C32),INDEX(K$3:K$14,MATCH(B32,$A$3:$A$14,0))),IF(E32=0,IF(ISERROR(MATCH(B32,$A$3:$A$14,0)),((B32-C32)*INDEX(L$3:L$14,MATCH(D32,$A$3:$A$14,0))+ABS(B32-D32)*INDEX(L$3:L$14,MATCH(C32,$A$3:$A$14,0)))/(D32-C32),INDEX(L$3:L$14,MATCH(B32,$A$3:$A$14,0))),"Kondensatoen zwischen 0 und 9"))))))))))</f>
        <v>0</v>
      </c>
    </row>
    <row r="33" spans="1:6">
      <c r="A33" s="12">
        <v>14</v>
      </c>
      <c r="B33">
        <f>Eingabe!D14</f>
        <v>0</v>
      </c>
      <c r="C33">
        <f t="array" ref="C33">MAX(IF($A$3:$A$14&lt;=B33,IF($A$3:$A$14&lt;&gt;"",$A$3:$A$14)))</f>
        <v>0</v>
      </c>
      <c r="D33">
        <f t="array" ref="D33">MIN(IF($A$3:$A$14&gt;=B33,IF($A$3:$A$14&lt;&gt;"",$A$3:$A$14)))</f>
        <v>0</v>
      </c>
      <c r="E33">
        <f>Eingabe!C14</f>
        <v>0</v>
      </c>
      <c r="F33">
        <f t="array" ref="F33">IF(E33=1,IF(ISERROR(MATCH(B33,$A$3:$A$14,0)),((B33-C33)*INDEX(C$3:C$14,MATCH(D33,$A$3:$A$14,0))+ABS(B33-D33)*INDEX(C$3:C$14,MATCH(C33,$A$3:$A$14,0)))/(D33-C33),INDEX(C$3:C$14,MATCH(B33,$A$3:$A$14,0))),IF(E33=2,IF(ISERROR(MATCH(B33,$A$3:$A$14,0)),((B33-C33)*INDEX(D$3:D$14,MATCH(D33,$A$3:$A$14,0))+ABS(B33-D33)*INDEX(D$3:D$14,MATCH(C33,$A$3:$A$14,0)))/(D33-C33),INDEX(D$3:D$14,MATCH(B33,$A$3:$A$14,0))),IF(E33=3,IF(ISERROR(MATCH(B33,$A$3:$A$14,0)),((B33-C33)*INDEX(E$3:E$14,MATCH(D33,$A$3:$A$14,0))+ABS(B33-D33)*INDEX(E$3:E$14,MATCH(C33,$A$3:$A$14,0)))/(D33-C33),INDEX(E$3:E$14,MATCH(B33,$A$3:$A$14,0))),IF(E33=4,IF(ISERROR(MATCH(B33,$A$3:$A$14,0)),((B33-C33)*INDEX(F$3:F$14,MATCH(D33,$A$3:$A$14,0))+ABS(B33-D33)*INDEX(F$3:F$14,MATCH(C33,$A$3:$A$14,0)))/(D33-C33),INDEX(F$3:F$14,MATCH(B33,$A$3:$A$14,0))),IF(E33=5,IF(ISERROR(MATCH(B33,$A$3:$A$14,0)),((B33-C33)*INDEX(G$3:G$14,MATCH(D33,$A$3:$A$14,0))+ABS(B33-D33)*INDEX(G$3:G$14,MATCH(C33,$A$3:$A$14,0)))/(D33-C33),INDEX(G$3:G$14,MATCH(B33,$A$3:$A$14,0))),IF(E33=6,IF(ISERROR(MATCH(B33,$A$3:$A$14,0)),((B33-C33)*INDEX(H$3:H$14,MATCH(D33,$A$3:$A$14,0))+ABS(B33-D33)*INDEX(H$3:H$14,MATCH(C33,$A$3:$A$14,0)))/(D33-C33),INDEX(H$3:H$14,MATCH(B33,$A$3:$A$14,0))),IF(E33=7,IF(ISERROR(MATCH(B33,$A$3:$A$14,0)),((B33-C33)*INDEX(I$3:I$14,MATCH(D33,$A$3:$A$14,0))+ABS(B33-D33)*INDEX(I$3:I$14,MATCH(C33,$A$3:$A$14,0)))/(D33-C33),INDEX(I$3:I$14,MATCH(B33,$A$3:$A$14,0))),IF(E33=8,IF(ISERROR(MATCH(B33,$A$3:$A$14,0)),((B33-C33)*INDEX(J$3:J$14,MATCH(D33,$A$3:$A$14,0))+ABS(B33-D33)*INDEX(J$3:J$14,MATCH(C33,$A$3:$A$14,0)))/(D33-C33),INDEX(J$3:J$14,MATCH(B33,$A$3:$A$14,0))),IF(E33=9,IF(ISERROR(MATCH(B33,$A$3:$A$14,0)),((B33-C33)*INDEX(K$3:K$14,MATCH(D33,$A$3:$A$14,0))+ABS(B33-D33)*INDEX(K$3:K$14,MATCH(C33,$A$3:$A$14,0)))/(D33-C33),INDEX(K$3:K$14,MATCH(B33,$A$3:$A$14,0))),IF(E33=0,IF(ISERROR(MATCH(B33,$A$3:$A$14,0)),((B33-C33)*INDEX(L$3:L$14,MATCH(D33,$A$3:$A$14,0))+ABS(B33-D33)*INDEX(L$3:L$14,MATCH(C33,$A$3:$A$14,0)))/(D33-C33),INDEX(L$3:L$14,MATCH(B33,$A$3:$A$14,0))),"Kondensatoen zwischen 0 und 9"))))))))))</f>
        <v>0</v>
      </c>
    </row>
    <row r="34" spans="1:6">
      <c r="A34" s="12">
        <v>15</v>
      </c>
      <c r="B34">
        <f>Eingabe!D15</f>
        <v>0</v>
      </c>
      <c r="C34">
        <f t="array" ref="C34">MAX(IF($A$3:$A$14&lt;=B34,IF($A$3:$A$14&lt;&gt;"",$A$3:$A$14)))</f>
        <v>0</v>
      </c>
      <c r="D34">
        <f t="array" ref="D34">MIN(IF($A$3:$A$14&gt;=B34,IF($A$3:$A$14&lt;&gt;"",$A$3:$A$14)))</f>
        <v>0</v>
      </c>
      <c r="E34">
        <f>Eingabe!C15</f>
        <v>0</v>
      </c>
      <c r="F34">
        <f t="array" ref="F34">IF(E34=1,IF(ISERROR(MATCH(B34,$A$3:$A$14,0)),((B34-C34)*INDEX(C$3:C$14,MATCH(D34,$A$3:$A$14,0))+ABS(B34-D34)*INDEX(C$3:C$14,MATCH(C34,$A$3:$A$14,0)))/(D34-C34),INDEX(C$3:C$14,MATCH(B34,$A$3:$A$14,0))),IF(E34=2,IF(ISERROR(MATCH(B34,$A$3:$A$14,0)),((B34-C34)*INDEX(D$3:D$14,MATCH(D34,$A$3:$A$14,0))+ABS(B34-D34)*INDEX(D$3:D$14,MATCH(C34,$A$3:$A$14,0)))/(D34-C34),INDEX(D$3:D$14,MATCH(B34,$A$3:$A$14,0))),IF(E34=3,IF(ISERROR(MATCH(B34,$A$3:$A$14,0)),((B34-C34)*INDEX(E$3:E$14,MATCH(D34,$A$3:$A$14,0))+ABS(B34-D34)*INDEX(E$3:E$14,MATCH(C34,$A$3:$A$14,0)))/(D34-C34),INDEX(E$3:E$14,MATCH(B34,$A$3:$A$14,0))),IF(E34=4,IF(ISERROR(MATCH(B34,$A$3:$A$14,0)),((B34-C34)*INDEX(F$3:F$14,MATCH(D34,$A$3:$A$14,0))+ABS(B34-D34)*INDEX(F$3:F$14,MATCH(C34,$A$3:$A$14,0)))/(D34-C34),INDEX(F$3:F$14,MATCH(B34,$A$3:$A$14,0))),IF(E34=5,IF(ISERROR(MATCH(B34,$A$3:$A$14,0)),((B34-C34)*INDEX(G$3:G$14,MATCH(D34,$A$3:$A$14,0))+ABS(B34-D34)*INDEX(G$3:G$14,MATCH(C34,$A$3:$A$14,0)))/(D34-C34),INDEX(G$3:G$14,MATCH(B34,$A$3:$A$14,0))),IF(E34=6,IF(ISERROR(MATCH(B34,$A$3:$A$14,0)),((B34-C34)*INDEX(H$3:H$14,MATCH(D34,$A$3:$A$14,0))+ABS(B34-D34)*INDEX(H$3:H$14,MATCH(C34,$A$3:$A$14,0)))/(D34-C34),INDEX(H$3:H$14,MATCH(B34,$A$3:$A$14,0))),IF(E34=7,IF(ISERROR(MATCH(B34,$A$3:$A$14,0)),((B34-C34)*INDEX(I$3:I$14,MATCH(D34,$A$3:$A$14,0))+ABS(B34-D34)*INDEX(I$3:I$14,MATCH(C34,$A$3:$A$14,0)))/(D34-C34),INDEX(I$3:I$14,MATCH(B34,$A$3:$A$14,0))),IF(E34=8,IF(ISERROR(MATCH(B34,$A$3:$A$14,0)),((B34-C34)*INDEX(J$3:J$14,MATCH(D34,$A$3:$A$14,0))+ABS(B34-D34)*INDEX(J$3:J$14,MATCH(C34,$A$3:$A$14,0)))/(D34-C34),INDEX(J$3:J$14,MATCH(B34,$A$3:$A$14,0))),IF(E34=9,IF(ISERROR(MATCH(B34,$A$3:$A$14,0)),((B34-C34)*INDEX(K$3:K$14,MATCH(D34,$A$3:$A$14,0))+ABS(B34-D34)*INDEX(K$3:K$14,MATCH(C34,$A$3:$A$14,0)))/(D34-C34),INDEX(K$3:K$14,MATCH(B34,$A$3:$A$14,0))),IF(E34=0,IF(ISERROR(MATCH(B34,$A$3:$A$14,0)),((B34-C34)*INDEX(L$3:L$14,MATCH(D34,$A$3:$A$14,0))+ABS(B34-D34)*INDEX(L$3:L$14,MATCH(C34,$A$3:$A$14,0)))/(D34-C34),INDEX(L$3:L$14,MATCH(B34,$A$3:$A$14,0))),"Kondensatoen zwischen 0 und 9"))))))))))</f>
        <v>0</v>
      </c>
    </row>
    <row r="35" spans="1:6">
      <c r="A35" s="12">
        <v>16</v>
      </c>
      <c r="B35">
        <f>Eingabe!D16</f>
        <v>0</v>
      </c>
      <c r="C35">
        <f t="array" ref="C35">MAX(IF($A$3:$A$14&lt;=B35,IF($A$3:$A$14&lt;&gt;"",$A$3:$A$14)))</f>
        <v>0</v>
      </c>
      <c r="D35">
        <f t="array" ref="D35">MIN(IF($A$3:$A$14&gt;=B35,IF($A$3:$A$14&lt;&gt;"",$A$3:$A$14)))</f>
        <v>0</v>
      </c>
      <c r="E35">
        <f>Eingabe!C16</f>
        <v>0</v>
      </c>
      <c r="F35">
        <f t="array" ref="F35">IF(E35=1,IF(ISERROR(MATCH(B35,$A$3:$A$14,0)),((B35-C35)*INDEX(C$3:C$14,MATCH(D35,$A$3:$A$14,0))+ABS(B35-D35)*INDEX(C$3:C$14,MATCH(C35,$A$3:$A$14,0)))/(D35-C35),INDEX(C$3:C$14,MATCH(B35,$A$3:$A$14,0))),IF(E35=2,IF(ISERROR(MATCH(B35,$A$3:$A$14,0)),((B35-C35)*INDEX(D$3:D$14,MATCH(D35,$A$3:$A$14,0))+ABS(B35-D35)*INDEX(D$3:D$14,MATCH(C35,$A$3:$A$14,0)))/(D35-C35),INDEX(D$3:D$14,MATCH(B35,$A$3:$A$14,0))),IF(E35=3,IF(ISERROR(MATCH(B35,$A$3:$A$14,0)),((B35-C35)*INDEX(E$3:E$14,MATCH(D35,$A$3:$A$14,0))+ABS(B35-D35)*INDEX(E$3:E$14,MATCH(C35,$A$3:$A$14,0)))/(D35-C35),INDEX(E$3:E$14,MATCH(B35,$A$3:$A$14,0))),IF(E35=4,IF(ISERROR(MATCH(B35,$A$3:$A$14,0)),((B35-C35)*INDEX(F$3:F$14,MATCH(D35,$A$3:$A$14,0))+ABS(B35-D35)*INDEX(F$3:F$14,MATCH(C35,$A$3:$A$14,0)))/(D35-C35),INDEX(F$3:F$14,MATCH(B35,$A$3:$A$14,0))),IF(E35=5,IF(ISERROR(MATCH(B35,$A$3:$A$14,0)),((B35-C35)*INDEX(G$3:G$14,MATCH(D35,$A$3:$A$14,0))+ABS(B35-D35)*INDEX(G$3:G$14,MATCH(C35,$A$3:$A$14,0)))/(D35-C35),INDEX(G$3:G$14,MATCH(B35,$A$3:$A$14,0))),IF(E35=6,IF(ISERROR(MATCH(B35,$A$3:$A$14,0)),((B35-C35)*INDEX(H$3:H$14,MATCH(D35,$A$3:$A$14,0))+ABS(B35-D35)*INDEX(H$3:H$14,MATCH(C35,$A$3:$A$14,0)))/(D35-C35),INDEX(H$3:H$14,MATCH(B35,$A$3:$A$14,0))),IF(E35=7,IF(ISERROR(MATCH(B35,$A$3:$A$14,0)),((B35-C35)*INDEX(I$3:I$14,MATCH(D35,$A$3:$A$14,0))+ABS(B35-D35)*INDEX(I$3:I$14,MATCH(C35,$A$3:$A$14,0)))/(D35-C35),INDEX(I$3:I$14,MATCH(B35,$A$3:$A$14,0))),IF(E35=8,IF(ISERROR(MATCH(B35,$A$3:$A$14,0)),((B35-C35)*INDEX(J$3:J$14,MATCH(D35,$A$3:$A$14,0))+ABS(B35-D35)*INDEX(J$3:J$14,MATCH(C35,$A$3:$A$14,0)))/(D35-C35),INDEX(J$3:J$14,MATCH(B35,$A$3:$A$14,0))),IF(E35=9,IF(ISERROR(MATCH(B35,$A$3:$A$14,0)),((B35-C35)*INDEX(K$3:K$14,MATCH(D35,$A$3:$A$14,0))+ABS(B35-D35)*INDEX(K$3:K$14,MATCH(C35,$A$3:$A$14,0)))/(D35-C35),INDEX(K$3:K$14,MATCH(B35,$A$3:$A$14,0))),IF(E35=0,IF(ISERROR(MATCH(B35,$A$3:$A$14,0)),((B35-C35)*INDEX(L$3:L$14,MATCH(D35,$A$3:$A$14,0))+ABS(B35-D35)*INDEX(L$3:L$14,MATCH(C35,$A$3:$A$14,0)))/(D35-C35),INDEX(L$3:L$14,MATCH(B35,$A$3:$A$14,0))),"Kondensatoen zwischen 0 und 9"))))))))))</f>
        <v>0</v>
      </c>
    </row>
    <row r="36" spans="1:6">
      <c r="A36" s="12">
        <v>17</v>
      </c>
      <c r="B36">
        <f>Eingabe!D17</f>
        <v>0</v>
      </c>
      <c r="C36">
        <f t="array" ref="C36">MAX(IF($A$3:$A$14&lt;=B36,IF($A$3:$A$14&lt;&gt;"",$A$3:$A$14)))</f>
        <v>0</v>
      </c>
      <c r="D36">
        <f t="array" ref="D36">MIN(IF($A$3:$A$14&gt;=B36,IF($A$3:$A$14&lt;&gt;"",$A$3:$A$14)))</f>
        <v>0</v>
      </c>
      <c r="E36">
        <f>Eingabe!C17</f>
        <v>0</v>
      </c>
      <c r="F36">
        <f t="array" ref="F36">IF(E36=1,IF(ISERROR(MATCH(B36,$A$3:$A$14,0)),((B36-C36)*INDEX(C$3:C$14,MATCH(D36,$A$3:$A$14,0))+ABS(B36-D36)*INDEX(C$3:C$14,MATCH(C36,$A$3:$A$14,0)))/(D36-C36),INDEX(C$3:C$14,MATCH(B36,$A$3:$A$14,0))),IF(E36=2,IF(ISERROR(MATCH(B36,$A$3:$A$14,0)),((B36-C36)*INDEX(D$3:D$14,MATCH(D36,$A$3:$A$14,0))+ABS(B36-D36)*INDEX(D$3:D$14,MATCH(C36,$A$3:$A$14,0)))/(D36-C36),INDEX(D$3:D$14,MATCH(B36,$A$3:$A$14,0))),IF(E36=3,IF(ISERROR(MATCH(B36,$A$3:$A$14,0)),((B36-C36)*INDEX(E$3:E$14,MATCH(D36,$A$3:$A$14,0))+ABS(B36-D36)*INDEX(E$3:E$14,MATCH(C36,$A$3:$A$14,0)))/(D36-C36),INDEX(E$3:E$14,MATCH(B36,$A$3:$A$14,0))),IF(E36=4,IF(ISERROR(MATCH(B36,$A$3:$A$14,0)),((B36-C36)*INDEX(F$3:F$14,MATCH(D36,$A$3:$A$14,0))+ABS(B36-D36)*INDEX(F$3:F$14,MATCH(C36,$A$3:$A$14,0)))/(D36-C36),INDEX(F$3:F$14,MATCH(B36,$A$3:$A$14,0))),IF(E36=5,IF(ISERROR(MATCH(B36,$A$3:$A$14,0)),((B36-C36)*INDEX(G$3:G$14,MATCH(D36,$A$3:$A$14,0))+ABS(B36-D36)*INDEX(G$3:G$14,MATCH(C36,$A$3:$A$14,0)))/(D36-C36),INDEX(G$3:G$14,MATCH(B36,$A$3:$A$14,0))),IF(E36=6,IF(ISERROR(MATCH(B36,$A$3:$A$14,0)),((B36-C36)*INDEX(H$3:H$14,MATCH(D36,$A$3:$A$14,0))+ABS(B36-D36)*INDEX(H$3:H$14,MATCH(C36,$A$3:$A$14,0)))/(D36-C36),INDEX(H$3:H$14,MATCH(B36,$A$3:$A$14,0))),IF(E36=7,IF(ISERROR(MATCH(B36,$A$3:$A$14,0)),((B36-C36)*INDEX(I$3:I$14,MATCH(D36,$A$3:$A$14,0))+ABS(B36-D36)*INDEX(I$3:I$14,MATCH(C36,$A$3:$A$14,0)))/(D36-C36),INDEX(I$3:I$14,MATCH(B36,$A$3:$A$14,0))),IF(E36=8,IF(ISERROR(MATCH(B36,$A$3:$A$14,0)),((B36-C36)*INDEX(J$3:J$14,MATCH(D36,$A$3:$A$14,0))+ABS(B36-D36)*INDEX(J$3:J$14,MATCH(C36,$A$3:$A$14,0)))/(D36-C36),INDEX(J$3:J$14,MATCH(B36,$A$3:$A$14,0))),IF(E36=9,IF(ISERROR(MATCH(B36,$A$3:$A$14,0)),((B36-C36)*INDEX(K$3:K$14,MATCH(D36,$A$3:$A$14,0))+ABS(B36-D36)*INDEX(K$3:K$14,MATCH(C36,$A$3:$A$14,0)))/(D36-C36),INDEX(K$3:K$14,MATCH(B36,$A$3:$A$14,0))),IF(E36=0,IF(ISERROR(MATCH(B36,$A$3:$A$14,0)),((B36-C36)*INDEX(L$3:L$14,MATCH(D36,$A$3:$A$14,0))+ABS(B36-D36)*INDEX(L$3:L$14,MATCH(C36,$A$3:$A$14,0)))/(D36-C36),INDEX(L$3:L$14,MATCH(B36,$A$3:$A$14,0))),"Kondensatoen zwischen 0 und 9"))))))))))</f>
        <v>0</v>
      </c>
    </row>
    <row r="37" spans="1:6">
      <c r="A37" s="12">
        <v>18</v>
      </c>
      <c r="B37">
        <f>Eingabe!D18</f>
        <v>0</v>
      </c>
      <c r="C37">
        <f t="array" ref="C37">MAX(IF($A$3:$A$14&lt;=B37,IF($A$3:$A$14&lt;&gt;"",$A$3:$A$14)))</f>
        <v>0</v>
      </c>
      <c r="D37">
        <f t="array" ref="D37">MIN(IF($A$3:$A$14&gt;=B37,IF($A$3:$A$14&lt;&gt;"",$A$3:$A$14)))</f>
        <v>0</v>
      </c>
      <c r="E37">
        <f>Eingabe!C18</f>
        <v>0</v>
      </c>
      <c r="F37">
        <f t="array" ref="F37">IF(E37=1,IF(ISERROR(MATCH(B37,$A$3:$A$14,0)),((B37-C37)*INDEX(C$3:C$14,MATCH(D37,$A$3:$A$14,0))+ABS(B37-D37)*INDEX(C$3:C$14,MATCH(C37,$A$3:$A$14,0)))/(D37-C37),INDEX(C$3:C$14,MATCH(B37,$A$3:$A$14,0))),IF(E37=2,IF(ISERROR(MATCH(B37,$A$3:$A$14,0)),((B37-C37)*INDEX(D$3:D$14,MATCH(D37,$A$3:$A$14,0))+ABS(B37-D37)*INDEX(D$3:D$14,MATCH(C37,$A$3:$A$14,0)))/(D37-C37),INDEX(D$3:D$14,MATCH(B37,$A$3:$A$14,0))),IF(E37=3,IF(ISERROR(MATCH(B37,$A$3:$A$14,0)),((B37-C37)*INDEX(E$3:E$14,MATCH(D37,$A$3:$A$14,0))+ABS(B37-D37)*INDEX(E$3:E$14,MATCH(C37,$A$3:$A$14,0)))/(D37-C37),INDEX(E$3:E$14,MATCH(B37,$A$3:$A$14,0))),IF(E37=4,IF(ISERROR(MATCH(B37,$A$3:$A$14,0)),((B37-C37)*INDEX(F$3:F$14,MATCH(D37,$A$3:$A$14,0))+ABS(B37-D37)*INDEX(F$3:F$14,MATCH(C37,$A$3:$A$14,0)))/(D37-C37),INDEX(F$3:F$14,MATCH(B37,$A$3:$A$14,0))),IF(E37=5,IF(ISERROR(MATCH(B37,$A$3:$A$14,0)),((B37-C37)*INDEX(G$3:G$14,MATCH(D37,$A$3:$A$14,0))+ABS(B37-D37)*INDEX(G$3:G$14,MATCH(C37,$A$3:$A$14,0)))/(D37-C37),INDEX(G$3:G$14,MATCH(B37,$A$3:$A$14,0))),IF(E37=6,IF(ISERROR(MATCH(B37,$A$3:$A$14,0)),((B37-C37)*INDEX(H$3:H$14,MATCH(D37,$A$3:$A$14,0))+ABS(B37-D37)*INDEX(H$3:H$14,MATCH(C37,$A$3:$A$14,0)))/(D37-C37),INDEX(H$3:H$14,MATCH(B37,$A$3:$A$14,0))),IF(E37=7,IF(ISERROR(MATCH(B37,$A$3:$A$14,0)),((B37-C37)*INDEX(I$3:I$14,MATCH(D37,$A$3:$A$14,0))+ABS(B37-D37)*INDEX(I$3:I$14,MATCH(C37,$A$3:$A$14,0)))/(D37-C37),INDEX(I$3:I$14,MATCH(B37,$A$3:$A$14,0))),IF(E37=8,IF(ISERROR(MATCH(B37,$A$3:$A$14,0)),((B37-C37)*INDEX(J$3:J$14,MATCH(D37,$A$3:$A$14,0))+ABS(B37-D37)*INDEX(J$3:J$14,MATCH(C37,$A$3:$A$14,0)))/(D37-C37),INDEX(J$3:J$14,MATCH(B37,$A$3:$A$14,0))),IF(E37=9,IF(ISERROR(MATCH(B37,$A$3:$A$14,0)),((B37-C37)*INDEX(K$3:K$14,MATCH(D37,$A$3:$A$14,0))+ABS(B37-D37)*INDEX(K$3:K$14,MATCH(C37,$A$3:$A$14,0)))/(D37-C37),INDEX(K$3:K$14,MATCH(B37,$A$3:$A$14,0))),IF(E37=0,IF(ISERROR(MATCH(B37,$A$3:$A$14,0)),((B37-C37)*INDEX(L$3:L$14,MATCH(D37,$A$3:$A$14,0))+ABS(B37-D37)*INDEX(L$3:L$14,MATCH(C37,$A$3:$A$14,0)))/(D37-C37),INDEX(L$3:L$14,MATCH(B37,$A$3:$A$14,0))),"Kondensatoen zwischen 0 und 9"))))))))))</f>
        <v>0</v>
      </c>
    </row>
    <row r="38" spans="1:6">
      <c r="A38" s="12">
        <v>19</v>
      </c>
      <c r="B38">
        <f>Eingabe!D19</f>
        <v>0</v>
      </c>
      <c r="C38">
        <f t="array" ref="C38">MAX(IF($A$3:$A$14&lt;=B38,IF($A$3:$A$14&lt;&gt;"",$A$3:$A$14)))</f>
        <v>0</v>
      </c>
      <c r="D38">
        <f t="array" ref="D38">MIN(IF($A$3:$A$14&gt;=B38,IF($A$3:$A$14&lt;&gt;"",$A$3:$A$14)))</f>
        <v>0</v>
      </c>
      <c r="E38">
        <f>Eingabe!C19</f>
        <v>0</v>
      </c>
      <c r="F38">
        <f t="array" ref="F38">IF(E38=1,IF(ISERROR(MATCH(B38,$A$3:$A$14,0)),((B38-C38)*INDEX(C$3:C$14,MATCH(D38,$A$3:$A$14,0))+ABS(B38-D38)*INDEX(C$3:C$14,MATCH(C38,$A$3:$A$14,0)))/(D38-C38),INDEX(C$3:C$14,MATCH(B38,$A$3:$A$14,0))),IF(E38=2,IF(ISERROR(MATCH(B38,$A$3:$A$14,0)),((B38-C38)*INDEX(D$3:D$14,MATCH(D38,$A$3:$A$14,0))+ABS(B38-D38)*INDEX(D$3:D$14,MATCH(C38,$A$3:$A$14,0)))/(D38-C38),INDEX(D$3:D$14,MATCH(B38,$A$3:$A$14,0))),IF(E38=3,IF(ISERROR(MATCH(B38,$A$3:$A$14,0)),((B38-C38)*INDEX(E$3:E$14,MATCH(D38,$A$3:$A$14,0))+ABS(B38-D38)*INDEX(E$3:E$14,MATCH(C38,$A$3:$A$14,0)))/(D38-C38),INDEX(E$3:E$14,MATCH(B38,$A$3:$A$14,0))),IF(E38=4,IF(ISERROR(MATCH(B38,$A$3:$A$14,0)),((B38-C38)*INDEX(F$3:F$14,MATCH(D38,$A$3:$A$14,0))+ABS(B38-D38)*INDEX(F$3:F$14,MATCH(C38,$A$3:$A$14,0)))/(D38-C38),INDEX(F$3:F$14,MATCH(B38,$A$3:$A$14,0))),IF(E38=5,IF(ISERROR(MATCH(B38,$A$3:$A$14,0)),((B38-C38)*INDEX(G$3:G$14,MATCH(D38,$A$3:$A$14,0))+ABS(B38-D38)*INDEX(G$3:G$14,MATCH(C38,$A$3:$A$14,0)))/(D38-C38),INDEX(G$3:G$14,MATCH(B38,$A$3:$A$14,0))),IF(E38=6,IF(ISERROR(MATCH(B38,$A$3:$A$14,0)),((B38-C38)*INDEX(H$3:H$14,MATCH(D38,$A$3:$A$14,0))+ABS(B38-D38)*INDEX(H$3:H$14,MATCH(C38,$A$3:$A$14,0)))/(D38-C38),INDEX(H$3:H$14,MATCH(B38,$A$3:$A$14,0))),IF(E38=7,IF(ISERROR(MATCH(B38,$A$3:$A$14,0)),((B38-C38)*INDEX(I$3:I$14,MATCH(D38,$A$3:$A$14,0))+ABS(B38-D38)*INDEX(I$3:I$14,MATCH(C38,$A$3:$A$14,0)))/(D38-C38),INDEX(I$3:I$14,MATCH(B38,$A$3:$A$14,0))),IF(E38=8,IF(ISERROR(MATCH(B38,$A$3:$A$14,0)),((B38-C38)*INDEX(J$3:J$14,MATCH(D38,$A$3:$A$14,0))+ABS(B38-D38)*INDEX(J$3:J$14,MATCH(C38,$A$3:$A$14,0)))/(D38-C38),INDEX(J$3:J$14,MATCH(B38,$A$3:$A$14,0))),IF(E38=9,IF(ISERROR(MATCH(B38,$A$3:$A$14,0)),((B38-C38)*INDEX(K$3:K$14,MATCH(D38,$A$3:$A$14,0))+ABS(B38-D38)*INDEX(K$3:K$14,MATCH(C38,$A$3:$A$14,0)))/(D38-C38),INDEX(K$3:K$14,MATCH(B38,$A$3:$A$14,0))),IF(E38=0,IF(ISERROR(MATCH(B38,$A$3:$A$14,0)),((B38-C38)*INDEX(L$3:L$14,MATCH(D38,$A$3:$A$14,0))+ABS(B38-D38)*INDEX(L$3:L$14,MATCH(C38,$A$3:$A$14,0)))/(D38-C38),INDEX(L$3:L$14,MATCH(B38,$A$3:$A$14,0))),"Kondensatoen zwischen 0 und 9"))))))))))</f>
        <v>0</v>
      </c>
    </row>
    <row r="39" spans="1:6">
      <c r="A39" s="12">
        <v>20</v>
      </c>
      <c r="B39">
        <f>Eingabe!D20</f>
        <v>0</v>
      </c>
      <c r="C39">
        <f t="array" ref="C39">MAX(IF($A$3:$A$14&lt;=B39,IF($A$3:$A$14&lt;&gt;"",$A$3:$A$14)))</f>
        <v>0</v>
      </c>
      <c r="D39">
        <f t="array" ref="D39">MIN(IF($A$3:$A$14&gt;=B39,IF($A$3:$A$14&lt;&gt;"",$A$3:$A$14)))</f>
        <v>0</v>
      </c>
      <c r="E39">
        <f>Eingabe!C20</f>
        <v>0</v>
      </c>
      <c r="F39">
        <f t="array" ref="F39">IF(E39=1,IF(ISERROR(MATCH(B39,$A$3:$A$14,0)),((B39-C39)*INDEX(C$3:C$14,MATCH(D39,$A$3:$A$14,0))+ABS(B39-D39)*INDEX(C$3:C$14,MATCH(C39,$A$3:$A$14,0)))/(D39-C39),INDEX(C$3:C$14,MATCH(B39,$A$3:$A$14,0))),IF(E39=2,IF(ISERROR(MATCH(B39,$A$3:$A$14,0)),((B39-C39)*INDEX(D$3:D$14,MATCH(D39,$A$3:$A$14,0))+ABS(B39-D39)*INDEX(D$3:D$14,MATCH(C39,$A$3:$A$14,0)))/(D39-C39),INDEX(D$3:D$14,MATCH(B39,$A$3:$A$14,0))),IF(E39=3,IF(ISERROR(MATCH(B39,$A$3:$A$14,0)),((B39-C39)*INDEX(E$3:E$14,MATCH(D39,$A$3:$A$14,0))+ABS(B39-D39)*INDEX(E$3:E$14,MATCH(C39,$A$3:$A$14,0)))/(D39-C39),INDEX(E$3:E$14,MATCH(B39,$A$3:$A$14,0))),IF(E39=4,IF(ISERROR(MATCH(B39,$A$3:$A$14,0)),((B39-C39)*INDEX(F$3:F$14,MATCH(D39,$A$3:$A$14,0))+ABS(B39-D39)*INDEX(F$3:F$14,MATCH(C39,$A$3:$A$14,0)))/(D39-C39),INDEX(F$3:F$14,MATCH(B39,$A$3:$A$14,0))),IF(E39=5,IF(ISERROR(MATCH(B39,$A$3:$A$14,0)),((B39-C39)*INDEX(G$3:G$14,MATCH(D39,$A$3:$A$14,0))+ABS(B39-D39)*INDEX(G$3:G$14,MATCH(C39,$A$3:$A$14,0)))/(D39-C39),INDEX(G$3:G$14,MATCH(B39,$A$3:$A$14,0))),IF(E39=6,IF(ISERROR(MATCH(B39,$A$3:$A$14,0)),((B39-C39)*INDEX(H$3:H$14,MATCH(D39,$A$3:$A$14,0))+ABS(B39-D39)*INDEX(H$3:H$14,MATCH(C39,$A$3:$A$14,0)))/(D39-C39),INDEX(H$3:H$14,MATCH(B39,$A$3:$A$14,0))),IF(E39=7,IF(ISERROR(MATCH(B39,$A$3:$A$14,0)),((B39-C39)*INDEX(I$3:I$14,MATCH(D39,$A$3:$A$14,0))+ABS(B39-D39)*INDEX(I$3:I$14,MATCH(C39,$A$3:$A$14,0)))/(D39-C39),INDEX(I$3:I$14,MATCH(B39,$A$3:$A$14,0))),IF(E39=8,IF(ISERROR(MATCH(B39,$A$3:$A$14,0)),((B39-C39)*INDEX(J$3:J$14,MATCH(D39,$A$3:$A$14,0))+ABS(B39-D39)*INDEX(J$3:J$14,MATCH(C39,$A$3:$A$14,0)))/(D39-C39),INDEX(J$3:J$14,MATCH(B39,$A$3:$A$14,0))),IF(E39=9,IF(ISERROR(MATCH(B39,$A$3:$A$14,0)),((B39-C39)*INDEX(K$3:K$14,MATCH(D39,$A$3:$A$14,0))+ABS(B39-D39)*INDEX(K$3:K$14,MATCH(C39,$A$3:$A$14,0)))/(D39-C39),INDEX(K$3:K$14,MATCH(B39,$A$3:$A$14,0))),IF(E39=0,IF(ISERROR(MATCH(B39,$A$3:$A$14,0)),((B39-C39)*INDEX(L$3:L$14,MATCH(D39,$A$3:$A$14,0))+ABS(B39-D39)*INDEX(L$3:L$14,MATCH(C39,$A$3:$A$14,0)))/(D39-C39),INDEX(L$3:L$14,MATCH(B39,$A$3:$A$14,0))),"Kondensatoen zwischen 0 und 9"))))))))))</f>
        <v>0</v>
      </c>
    </row>
    <row r="40" spans="1:6">
      <c r="A40" s="12">
        <v>21</v>
      </c>
      <c r="B40">
        <f>Eingabe!D21</f>
        <v>0</v>
      </c>
      <c r="C40">
        <f t="array" ref="C40">MAX(IF($A$3:$A$14&lt;=B40,IF($A$3:$A$14&lt;&gt;"",$A$3:$A$14)))</f>
        <v>0</v>
      </c>
      <c r="D40">
        <f t="array" ref="D40">MIN(IF($A$3:$A$14&gt;=B40,IF($A$3:$A$14&lt;&gt;"",$A$3:$A$14)))</f>
        <v>0</v>
      </c>
      <c r="E40">
        <f>Eingabe!C21</f>
        <v>0</v>
      </c>
      <c r="F40">
        <f t="array" ref="F40">IF(E40=1,IF(ISERROR(MATCH(B40,$A$3:$A$14,0)),((B40-C40)*INDEX(C$3:C$14,MATCH(D40,$A$3:$A$14,0))+ABS(B40-D40)*INDEX(C$3:C$14,MATCH(C40,$A$3:$A$14,0)))/(D40-C40),INDEX(C$3:C$14,MATCH(B40,$A$3:$A$14,0))),IF(E40=2,IF(ISERROR(MATCH(B40,$A$3:$A$14,0)),((B40-C40)*INDEX(D$3:D$14,MATCH(D40,$A$3:$A$14,0))+ABS(B40-D40)*INDEX(D$3:D$14,MATCH(C40,$A$3:$A$14,0)))/(D40-C40),INDEX(D$3:D$14,MATCH(B40,$A$3:$A$14,0))),IF(E40=3,IF(ISERROR(MATCH(B40,$A$3:$A$14,0)),((B40-C40)*INDEX(E$3:E$14,MATCH(D40,$A$3:$A$14,0))+ABS(B40-D40)*INDEX(E$3:E$14,MATCH(C40,$A$3:$A$14,0)))/(D40-C40),INDEX(E$3:E$14,MATCH(B40,$A$3:$A$14,0))),IF(E40=4,IF(ISERROR(MATCH(B40,$A$3:$A$14,0)),((B40-C40)*INDEX(F$3:F$14,MATCH(D40,$A$3:$A$14,0))+ABS(B40-D40)*INDEX(F$3:F$14,MATCH(C40,$A$3:$A$14,0)))/(D40-C40),INDEX(F$3:F$14,MATCH(B40,$A$3:$A$14,0))),IF(E40=5,IF(ISERROR(MATCH(B40,$A$3:$A$14,0)),((B40-C40)*INDEX(G$3:G$14,MATCH(D40,$A$3:$A$14,0))+ABS(B40-D40)*INDEX(G$3:G$14,MATCH(C40,$A$3:$A$14,0)))/(D40-C40),INDEX(G$3:G$14,MATCH(B40,$A$3:$A$14,0))),IF(E40=6,IF(ISERROR(MATCH(B40,$A$3:$A$14,0)),((B40-C40)*INDEX(H$3:H$14,MATCH(D40,$A$3:$A$14,0))+ABS(B40-D40)*INDEX(H$3:H$14,MATCH(C40,$A$3:$A$14,0)))/(D40-C40),INDEX(H$3:H$14,MATCH(B40,$A$3:$A$14,0))),IF(E40=7,IF(ISERROR(MATCH(B40,$A$3:$A$14,0)),((B40-C40)*INDEX(I$3:I$14,MATCH(D40,$A$3:$A$14,0))+ABS(B40-D40)*INDEX(I$3:I$14,MATCH(C40,$A$3:$A$14,0)))/(D40-C40),INDEX(I$3:I$14,MATCH(B40,$A$3:$A$14,0))),IF(E40=8,IF(ISERROR(MATCH(B40,$A$3:$A$14,0)),((B40-C40)*INDEX(J$3:J$14,MATCH(D40,$A$3:$A$14,0))+ABS(B40-D40)*INDEX(J$3:J$14,MATCH(C40,$A$3:$A$14,0)))/(D40-C40),INDEX(J$3:J$14,MATCH(B40,$A$3:$A$14,0))),IF(E40=9,IF(ISERROR(MATCH(B40,$A$3:$A$14,0)),((B40-C40)*INDEX(K$3:K$14,MATCH(D40,$A$3:$A$14,0))+ABS(B40-D40)*INDEX(K$3:K$14,MATCH(C40,$A$3:$A$14,0)))/(D40-C40),INDEX(K$3:K$14,MATCH(B40,$A$3:$A$14,0))),IF(E40=0,IF(ISERROR(MATCH(B40,$A$3:$A$14,0)),((B40-C40)*INDEX(L$3:L$14,MATCH(D40,$A$3:$A$14,0))+ABS(B40-D40)*INDEX(L$3:L$14,MATCH(C40,$A$3:$A$14,0)))/(D40-C40),INDEX(L$3:L$14,MATCH(B40,$A$3:$A$14,0))),"Kondensatoen zwischen 0 und 9"))))))))))</f>
        <v>0</v>
      </c>
    </row>
    <row r="41" spans="1:6">
      <c r="A41" s="12">
        <v>22</v>
      </c>
      <c r="B41">
        <f>Eingabe!D22</f>
        <v>0</v>
      </c>
      <c r="C41">
        <f t="array" ref="C41">MAX(IF($A$3:$A$14&lt;=B41,IF($A$3:$A$14&lt;&gt;"",$A$3:$A$14)))</f>
        <v>0</v>
      </c>
      <c r="D41">
        <f t="array" ref="D41">MIN(IF($A$3:$A$14&gt;=B41,IF($A$3:$A$14&lt;&gt;"",$A$3:$A$14)))</f>
        <v>0</v>
      </c>
      <c r="E41">
        <f>Eingabe!C22</f>
        <v>0</v>
      </c>
      <c r="F41">
        <f t="array" ref="F41">IF(E41=1,IF(ISERROR(MATCH(B41,$A$3:$A$14,0)),((B41-C41)*INDEX(C$3:C$14,MATCH(D41,$A$3:$A$14,0))+ABS(B41-D41)*INDEX(C$3:C$14,MATCH(C41,$A$3:$A$14,0)))/(D41-C41),INDEX(C$3:C$14,MATCH(B41,$A$3:$A$14,0))),IF(E41=2,IF(ISERROR(MATCH(B41,$A$3:$A$14,0)),((B41-C41)*INDEX(D$3:D$14,MATCH(D41,$A$3:$A$14,0))+ABS(B41-D41)*INDEX(D$3:D$14,MATCH(C41,$A$3:$A$14,0)))/(D41-C41),INDEX(D$3:D$14,MATCH(B41,$A$3:$A$14,0))),IF(E41=3,IF(ISERROR(MATCH(B41,$A$3:$A$14,0)),((B41-C41)*INDEX(E$3:E$14,MATCH(D41,$A$3:$A$14,0))+ABS(B41-D41)*INDEX(E$3:E$14,MATCH(C41,$A$3:$A$14,0)))/(D41-C41),INDEX(E$3:E$14,MATCH(B41,$A$3:$A$14,0))),IF(E41=4,IF(ISERROR(MATCH(B41,$A$3:$A$14,0)),((B41-C41)*INDEX(F$3:F$14,MATCH(D41,$A$3:$A$14,0))+ABS(B41-D41)*INDEX(F$3:F$14,MATCH(C41,$A$3:$A$14,0)))/(D41-C41),INDEX(F$3:F$14,MATCH(B41,$A$3:$A$14,0))),IF(E41=5,IF(ISERROR(MATCH(B41,$A$3:$A$14,0)),((B41-C41)*INDEX(G$3:G$14,MATCH(D41,$A$3:$A$14,0))+ABS(B41-D41)*INDEX(G$3:G$14,MATCH(C41,$A$3:$A$14,0)))/(D41-C41),INDEX(G$3:G$14,MATCH(B41,$A$3:$A$14,0))),IF(E41=6,IF(ISERROR(MATCH(B41,$A$3:$A$14,0)),((B41-C41)*INDEX(H$3:H$14,MATCH(D41,$A$3:$A$14,0))+ABS(B41-D41)*INDEX(H$3:H$14,MATCH(C41,$A$3:$A$14,0)))/(D41-C41),INDEX(H$3:H$14,MATCH(B41,$A$3:$A$14,0))),IF(E41=7,IF(ISERROR(MATCH(B41,$A$3:$A$14,0)),((B41-C41)*INDEX(I$3:I$14,MATCH(D41,$A$3:$A$14,0))+ABS(B41-D41)*INDEX(I$3:I$14,MATCH(C41,$A$3:$A$14,0)))/(D41-C41),INDEX(I$3:I$14,MATCH(B41,$A$3:$A$14,0))),IF(E41=8,IF(ISERROR(MATCH(B41,$A$3:$A$14,0)),((B41-C41)*INDEX(J$3:J$14,MATCH(D41,$A$3:$A$14,0))+ABS(B41-D41)*INDEX(J$3:J$14,MATCH(C41,$A$3:$A$14,0)))/(D41-C41),INDEX(J$3:J$14,MATCH(B41,$A$3:$A$14,0))),IF(E41=9,IF(ISERROR(MATCH(B41,$A$3:$A$14,0)),((B41-C41)*INDEX(K$3:K$14,MATCH(D41,$A$3:$A$14,0))+ABS(B41-D41)*INDEX(K$3:K$14,MATCH(C41,$A$3:$A$14,0)))/(D41-C41),INDEX(K$3:K$14,MATCH(B41,$A$3:$A$14,0))),IF(E41=0,IF(ISERROR(MATCH(B41,$A$3:$A$14,0)),((B41-C41)*INDEX(L$3:L$14,MATCH(D41,$A$3:$A$14,0))+ABS(B41-D41)*INDEX(L$3:L$14,MATCH(C41,$A$3:$A$14,0)))/(D41-C41),INDEX(L$3:L$14,MATCH(B41,$A$3:$A$14,0))),"Kondensatoen zwischen 0 und 9"))))))))))</f>
        <v>0</v>
      </c>
    </row>
    <row r="42" spans="1:6">
      <c r="A42" s="12">
        <v>23</v>
      </c>
      <c r="B42">
        <f>Eingabe!D23</f>
        <v>0</v>
      </c>
      <c r="C42">
        <f t="array" ref="C42">MAX(IF($A$3:$A$14&lt;=B42,IF($A$3:$A$14&lt;&gt;"",$A$3:$A$14)))</f>
        <v>0</v>
      </c>
      <c r="D42">
        <f t="array" ref="D42">MIN(IF($A$3:$A$14&gt;=B42,IF($A$3:$A$14&lt;&gt;"",$A$3:$A$14)))</f>
        <v>0</v>
      </c>
      <c r="E42">
        <f>Eingabe!C23</f>
        <v>0</v>
      </c>
      <c r="F42">
        <f t="array" ref="F42">IF(E42=1,IF(ISERROR(MATCH(B42,$A$3:$A$14,0)),((B42-C42)*INDEX(C$3:C$14,MATCH(D42,$A$3:$A$14,0))+ABS(B42-D42)*INDEX(C$3:C$14,MATCH(C42,$A$3:$A$14,0)))/(D42-C42),INDEX(C$3:C$14,MATCH(B42,$A$3:$A$14,0))),IF(E42=2,IF(ISERROR(MATCH(B42,$A$3:$A$14,0)),((B42-C42)*INDEX(D$3:D$14,MATCH(D42,$A$3:$A$14,0))+ABS(B42-D42)*INDEX(D$3:D$14,MATCH(C42,$A$3:$A$14,0)))/(D42-C42),INDEX(D$3:D$14,MATCH(B42,$A$3:$A$14,0))),IF(E42=3,IF(ISERROR(MATCH(B42,$A$3:$A$14,0)),((B42-C42)*INDEX(E$3:E$14,MATCH(D42,$A$3:$A$14,0))+ABS(B42-D42)*INDEX(E$3:E$14,MATCH(C42,$A$3:$A$14,0)))/(D42-C42),INDEX(E$3:E$14,MATCH(B42,$A$3:$A$14,0))),IF(E42=4,IF(ISERROR(MATCH(B42,$A$3:$A$14,0)),((B42-C42)*INDEX(F$3:F$14,MATCH(D42,$A$3:$A$14,0))+ABS(B42-D42)*INDEX(F$3:F$14,MATCH(C42,$A$3:$A$14,0)))/(D42-C42),INDEX(F$3:F$14,MATCH(B42,$A$3:$A$14,0))),IF(E42=5,IF(ISERROR(MATCH(B42,$A$3:$A$14,0)),((B42-C42)*INDEX(G$3:G$14,MATCH(D42,$A$3:$A$14,0))+ABS(B42-D42)*INDEX(G$3:G$14,MATCH(C42,$A$3:$A$14,0)))/(D42-C42),INDEX(G$3:G$14,MATCH(B42,$A$3:$A$14,0))),IF(E42=6,IF(ISERROR(MATCH(B42,$A$3:$A$14,0)),((B42-C42)*INDEX(H$3:H$14,MATCH(D42,$A$3:$A$14,0))+ABS(B42-D42)*INDEX(H$3:H$14,MATCH(C42,$A$3:$A$14,0)))/(D42-C42),INDEX(H$3:H$14,MATCH(B42,$A$3:$A$14,0))),IF(E42=7,IF(ISERROR(MATCH(B42,$A$3:$A$14,0)),((B42-C42)*INDEX(I$3:I$14,MATCH(D42,$A$3:$A$14,0))+ABS(B42-D42)*INDEX(I$3:I$14,MATCH(C42,$A$3:$A$14,0)))/(D42-C42),INDEX(I$3:I$14,MATCH(B42,$A$3:$A$14,0))),IF(E42=8,IF(ISERROR(MATCH(B42,$A$3:$A$14,0)),((B42-C42)*INDEX(J$3:J$14,MATCH(D42,$A$3:$A$14,0))+ABS(B42-D42)*INDEX(J$3:J$14,MATCH(C42,$A$3:$A$14,0)))/(D42-C42),INDEX(J$3:J$14,MATCH(B42,$A$3:$A$14,0))),IF(E42=9,IF(ISERROR(MATCH(B42,$A$3:$A$14,0)),((B42-C42)*INDEX(K$3:K$14,MATCH(D42,$A$3:$A$14,0))+ABS(B42-D42)*INDEX(K$3:K$14,MATCH(C42,$A$3:$A$14,0)))/(D42-C42),INDEX(K$3:K$14,MATCH(B42,$A$3:$A$14,0))),IF(E42=0,IF(ISERROR(MATCH(B42,$A$3:$A$14,0)),((B42-C42)*INDEX(L$3:L$14,MATCH(D42,$A$3:$A$14,0))+ABS(B42-D42)*INDEX(L$3:L$14,MATCH(C42,$A$3:$A$14,0)))/(D42-C42),INDEX(L$3:L$14,MATCH(B42,$A$3:$A$14,0))),"Kondensatoen zwischen 0 und 9"))))))))))</f>
        <v>0</v>
      </c>
    </row>
    <row r="43" spans="1:6">
      <c r="A43" s="12">
        <v>24</v>
      </c>
      <c r="B43">
        <f>Eingabe!D24</f>
        <v>0</v>
      </c>
      <c r="C43">
        <f t="array" ref="C43">MAX(IF($A$3:$A$14&lt;=B43,IF($A$3:$A$14&lt;&gt;"",$A$3:$A$14)))</f>
        <v>0</v>
      </c>
      <c r="D43">
        <f t="array" ref="D43">MIN(IF($A$3:$A$14&gt;=B43,IF($A$3:$A$14&lt;&gt;"",$A$3:$A$14)))</f>
        <v>0</v>
      </c>
      <c r="E43">
        <f>Eingabe!C24</f>
        <v>0</v>
      </c>
      <c r="F43">
        <f t="array" ref="F43">IF(E43=1,IF(ISERROR(MATCH(B43,$A$3:$A$14,0)),((B43-C43)*INDEX(C$3:C$14,MATCH(D43,$A$3:$A$14,0))+ABS(B43-D43)*INDEX(C$3:C$14,MATCH(C43,$A$3:$A$14,0)))/(D43-C43),INDEX(C$3:C$14,MATCH(B43,$A$3:$A$14,0))),IF(E43=2,IF(ISERROR(MATCH(B43,$A$3:$A$14,0)),((B43-C43)*INDEX(D$3:D$14,MATCH(D43,$A$3:$A$14,0))+ABS(B43-D43)*INDEX(D$3:D$14,MATCH(C43,$A$3:$A$14,0)))/(D43-C43),INDEX(D$3:D$14,MATCH(B43,$A$3:$A$14,0))),IF(E43=3,IF(ISERROR(MATCH(B43,$A$3:$A$14,0)),((B43-C43)*INDEX(E$3:E$14,MATCH(D43,$A$3:$A$14,0))+ABS(B43-D43)*INDEX(E$3:E$14,MATCH(C43,$A$3:$A$14,0)))/(D43-C43),INDEX(E$3:E$14,MATCH(B43,$A$3:$A$14,0))),IF(E43=4,IF(ISERROR(MATCH(B43,$A$3:$A$14,0)),((B43-C43)*INDEX(F$3:F$14,MATCH(D43,$A$3:$A$14,0))+ABS(B43-D43)*INDEX(F$3:F$14,MATCH(C43,$A$3:$A$14,0)))/(D43-C43),INDEX(F$3:F$14,MATCH(B43,$A$3:$A$14,0))),IF(E43=5,IF(ISERROR(MATCH(B43,$A$3:$A$14,0)),((B43-C43)*INDEX(G$3:G$14,MATCH(D43,$A$3:$A$14,0))+ABS(B43-D43)*INDEX(G$3:G$14,MATCH(C43,$A$3:$A$14,0)))/(D43-C43),INDEX(G$3:G$14,MATCH(B43,$A$3:$A$14,0))),IF(E43=6,IF(ISERROR(MATCH(B43,$A$3:$A$14,0)),((B43-C43)*INDEX(H$3:H$14,MATCH(D43,$A$3:$A$14,0))+ABS(B43-D43)*INDEX(H$3:H$14,MATCH(C43,$A$3:$A$14,0)))/(D43-C43),INDEX(H$3:H$14,MATCH(B43,$A$3:$A$14,0))),IF(E43=7,IF(ISERROR(MATCH(B43,$A$3:$A$14,0)),((B43-C43)*INDEX(I$3:I$14,MATCH(D43,$A$3:$A$14,0))+ABS(B43-D43)*INDEX(I$3:I$14,MATCH(C43,$A$3:$A$14,0)))/(D43-C43),INDEX(I$3:I$14,MATCH(B43,$A$3:$A$14,0))),IF(E43=8,IF(ISERROR(MATCH(B43,$A$3:$A$14,0)),((B43-C43)*INDEX(J$3:J$14,MATCH(D43,$A$3:$A$14,0))+ABS(B43-D43)*INDEX(J$3:J$14,MATCH(C43,$A$3:$A$14,0)))/(D43-C43),INDEX(J$3:J$14,MATCH(B43,$A$3:$A$14,0))),IF(E43=9,IF(ISERROR(MATCH(B43,$A$3:$A$14,0)),((B43-C43)*INDEX(K$3:K$14,MATCH(D43,$A$3:$A$14,0))+ABS(B43-D43)*INDEX(K$3:K$14,MATCH(C43,$A$3:$A$14,0)))/(D43-C43),INDEX(K$3:K$14,MATCH(B43,$A$3:$A$14,0))),IF(E43=0,IF(ISERROR(MATCH(B43,$A$3:$A$14,0)),((B43-C43)*INDEX(L$3:L$14,MATCH(D43,$A$3:$A$14,0))+ABS(B43-D43)*INDEX(L$3:L$14,MATCH(C43,$A$3:$A$14,0)))/(D43-C43),INDEX(L$3:L$14,MATCH(B43,$A$3:$A$14,0))),"Kondensatoen zwischen 0 und 9"))))))))))</f>
        <v>0</v>
      </c>
    </row>
    <row r="44" spans="1:6">
      <c r="A44" s="12">
        <v>25</v>
      </c>
      <c r="B44">
        <f>Eingabe!D25</f>
        <v>0</v>
      </c>
      <c r="C44">
        <f t="array" ref="C44">MAX(IF($A$3:$A$14&lt;=B44,IF($A$3:$A$14&lt;&gt;"",$A$3:$A$14)))</f>
        <v>0</v>
      </c>
      <c r="D44">
        <f t="array" ref="D44">MIN(IF($A$3:$A$14&gt;=B44,IF($A$3:$A$14&lt;&gt;"",$A$3:$A$14)))</f>
        <v>0</v>
      </c>
      <c r="E44">
        <f>Eingabe!C25</f>
        <v>0</v>
      </c>
      <c r="F44">
        <f t="array" ref="F44">IF(E44=1,IF(ISERROR(MATCH(B44,$A$3:$A$14,0)),((B44-C44)*INDEX(C$3:C$14,MATCH(D44,$A$3:$A$14,0))+ABS(B44-D44)*INDEX(C$3:C$14,MATCH(C44,$A$3:$A$14,0)))/(D44-C44),INDEX(C$3:C$14,MATCH(B44,$A$3:$A$14,0))),IF(E44=2,IF(ISERROR(MATCH(B44,$A$3:$A$14,0)),((B44-C44)*INDEX(D$3:D$14,MATCH(D44,$A$3:$A$14,0))+ABS(B44-D44)*INDEX(D$3:D$14,MATCH(C44,$A$3:$A$14,0)))/(D44-C44),INDEX(D$3:D$14,MATCH(B44,$A$3:$A$14,0))),IF(E44=3,IF(ISERROR(MATCH(B44,$A$3:$A$14,0)),((B44-C44)*INDEX(E$3:E$14,MATCH(D44,$A$3:$A$14,0))+ABS(B44-D44)*INDEX(E$3:E$14,MATCH(C44,$A$3:$A$14,0)))/(D44-C44),INDEX(E$3:E$14,MATCH(B44,$A$3:$A$14,0))),IF(E44=4,IF(ISERROR(MATCH(B44,$A$3:$A$14,0)),((B44-C44)*INDEX(F$3:F$14,MATCH(D44,$A$3:$A$14,0))+ABS(B44-D44)*INDEX(F$3:F$14,MATCH(C44,$A$3:$A$14,0)))/(D44-C44),INDEX(F$3:F$14,MATCH(B44,$A$3:$A$14,0))),IF(E44=5,IF(ISERROR(MATCH(B44,$A$3:$A$14,0)),((B44-C44)*INDEX(G$3:G$14,MATCH(D44,$A$3:$A$14,0))+ABS(B44-D44)*INDEX(G$3:G$14,MATCH(C44,$A$3:$A$14,0)))/(D44-C44),INDEX(G$3:G$14,MATCH(B44,$A$3:$A$14,0))),IF(E44=6,IF(ISERROR(MATCH(B44,$A$3:$A$14,0)),((B44-C44)*INDEX(H$3:H$14,MATCH(D44,$A$3:$A$14,0))+ABS(B44-D44)*INDEX(H$3:H$14,MATCH(C44,$A$3:$A$14,0)))/(D44-C44),INDEX(H$3:H$14,MATCH(B44,$A$3:$A$14,0))),IF(E44=7,IF(ISERROR(MATCH(B44,$A$3:$A$14,0)),((B44-C44)*INDEX(I$3:I$14,MATCH(D44,$A$3:$A$14,0))+ABS(B44-D44)*INDEX(I$3:I$14,MATCH(C44,$A$3:$A$14,0)))/(D44-C44),INDEX(I$3:I$14,MATCH(B44,$A$3:$A$14,0))),IF(E44=8,IF(ISERROR(MATCH(B44,$A$3:$A$14,0)),((B44-C44)*INDEX(J$3:J$14,MATCH(D44,$A$3:$A$14,0))+ABS(B44-D44)*INDEX(J$3:J$14,MATCH(C44,$A$3:$A$14,0)))/(D44-C44),INDEX(J$3:J$14,MATCH(B44,$A$3:$A$14,0))),IF(E44=9,IF(ISERROR(MATCH(B44,$A$3:$A$14,0)),((B44-C44)*INDEX(K$3:K$14,MATCH(D44,$A$3:$A$14,0))+ABS(B44-D44)*INDEX(K$3:K$14,MATCH(C44,$A$3:$A$14,0)))/(D44-C44),INDEX(K$3:K$14,MATCH(B44,$A$3:$A$14,0))),IF(E44=0,IF(ISERROR(MATCH(B44,$A$3:$A$14,0)),((B44-C44)*INDEX(L$3:L$14,MATCH(D44,$A$3:$A$14,0))+ABS(B44-D44)*INDEX(L$3:L$14,MATCH(C44,$A$3:$A$14,0)))/(D44-C44),INDEX(L$3:L$14,MATCH(B44,$A$3:$A$14,0))),"Kondensatoen zwischen 0 und 9"))))))))))</f>
        <v>0</v>
      </c>
    </row>
    <row r="45" spans="1:6">
      <c r="A45" s="12">
        <v>26</v>
      </c>
      <c r="B45">
        <f>Eingabe!D26</f>
        <v>0</v>
      </c>
      <c r="C45">
        <f t="array" ref="C45">MAX(IF($A$3:$A$14&lt;=B45,IF($A$3:$A$14&lt;&gt;"",$A$3:$A$14)))</f>
        <v>0</v>
      </c>
      <c r="D45">
        <f t="array" ref="D45">MIN(IF($A$3:$A$14&gt;=B45,IF($A$3:$A$14&lt;&gt;"",$A$3:$A$14)))</f>
        <v>0</v>
      </c>
      <c r="E45">
        <f>Eingabe!C26</f>
        <v>0</v>
      </c>
      <c r="F45">
        <f t="array" ref="F45">IF(E45=1,IF(ISERROR(MATCH(B45,$A$3:$A$14,0)),((B45-C45)*INDEX(C$3:C$14,MATCH(D45,$A$3:$A$14,0))+ABS(B45-D45)*INDEX(C$3:C$14,MATCH(C45,$A$3:$A$14,0)))/(D45-C45),INDEX(C$3:C$14,MATCH(B45,$A$3:$A$14,0))),IF(E45=2,IF(ISERROR(MATCH(B45,$A$3:$A$14,0)),((B45-C45)*INDEX(D$3:D$14,MATCH(D45,$A$3:$A$14,0))+ABS(B45-D45)*INDEX(D$3:D$14,MATCH(C45,$A$3:$A$14,0)))/(D45-C45),INDEX(D$3:D$14,MATCH(B45,$A$3:$A$14,0))),IF(E45=3,IF(ISERROR(MATCH(B45,$A$3:$A$14,0)),((B45-C45)*INDEX(E$3:E$14,MATCH(D45,$A$3:$A$14,0))+ABS(B45-D45)*INDEX(E$3:E$14,MATCH(C45,$A$3:$A$14,0)))/(D45-C45),INDEX(E$3:E$14,MATCH(B45,$A$3:$A$14,0))),IF(E45=4,IF(ISERROR(MATCH(B45,$A$3:$A$14,0)),((B45-C45)*INDEX(F$3:F$14,MATCH(D45,$A$3:$A$14,0))+ABS(B45-D45)*INDEX(F$3:F$14,MATCH(C45,$A$3:$A$14,0)))/(D45-C45),INDEX(F$3:F$14,MATCH(B45,$A$3:$A$14,0))),IF(E45=5,IF(ISERROR(MATCH(B45,$A$3:$A$14,0)),((B45-C45)*INDEX(G$3:G$14,MATCH(D45,$A$3:$A$14,0))+ABS(B45-D45)*INDEX(G$3:G$14,MATCH(C45,$A$3:$A$14,0)))/(D45-C45),INDEX(G$3:G$14,MATCH(B45,$A$3:$A$14,0))),IF(E45=6,IF(ISERROR(MATCH(B45,$A$3:$A$14,0)),((B45-C45)*INDEX(H$3:H$14,MATCH(D45,$A$3:$A$14,0))+ABS(B45-D45)*INDEX(H$3:H$14,MATCH(C45,$A$3:$A$14,0)))/(D45-C45),INDEX(H$3:H$14,MATCH(B45,$A$3:$A$14,0))),IF(E45=7,IF(ISERROR(MATCH(B45,$A$3:$A$14,0)),((B45-C45)*INDEX(I$3:I$14,MATCH(D45,$A$3:$A$14,0))+ABS(B45-D45)*INDEX(I$3:I$14,MATCH(C45,$A$3:$A$14,0)))/(D45-C45),INDEX(I$3:I$14,MATCH(B45,$A$3:$A$14,0))),IF(E45=8,IF(ISERROR(MATCH(B45,$A$3:$A$14,0)),((B45-C45)*INDEX(J$3:J$14,MATCH(D45,$A$3:$A$14,0))+ABS(B45-D45)*INDEX(J$3:J$14,MATCH(C45,$A$3:$A$14,0)))/(D45-C45),INDEX(J$3:J$14,MATCH(B45,$A$3:$A$14,0))),IF(E45=9,IF(ISERROR(MATCH(B45,$A$3:$A$14,0)),((B45-C45)*INDEX(K$3:K$14,MATCH(D45,$A$3:$A$14,0))+ABS(B45-D45)*INDEX(K$3:K$14,MATCH(C45,$A$3:$A$14,0)))/(D45-C45),INDEX(K$3:K$14,MATCH(B45,$A$3:$A$14,0))),IF(E45=0,IF(ISERROR(MATCH(B45,$A$3:$A$14,0)),((B45-C45)*INDEX(L$3:L$14,MATCH(D45,$A$3:$A$14,0))+ABS(B45-D45)*INDEX(L$3:L$14,MATCH(C45,$A$3:$A$14,0)))/(D45-C45),INDEX(L$3:L$14,MATCH(B45,$A$3:$A$14,0))),"Kondensatoen zwischen 0 und 9"))))))))))</f>
        <v>0</v>
      </c>
    </row>
    <row r="46" spans="1:6">
      <c r="A46" s="12">
        <v>27</v>
      </c>
      <c r="B46">
        <f>Eingabe!D27</f>
        <v>0</v>
      </c>
      <c r="C46">
        <f t="array" ref="C46">MAX(IF($A$3:$A$14&lt;=B46,IF($A$3:$A$14&lt;&gt;"",$A$3:$A$14)))</f>
        <v>0</v>
      </c>
      <c r="D46">
        <f t="array" ref="D46">MIN(IF($A$3:$A$14&gt;=B46,IF($A$3:$A$14&lt;&gt;"",$A$3:$A$14)))</f>
        <v>0</v>
      </c>
      <c r="E46">
        <f>Eingabe!C27</f>
        <v>0</v>
      </c>
      <c r="F46">
        <f t="array" ref="F46">IF(E46=1,IF(ISERROR(MATCH(B46,$A$3:$A$14,0)),((B46-C46)*INDEX(C$3:C$14,MATCH(D46,$A$3:$A$14,0))+ABS(B46-D46)*INDEX(C$3:C$14,MATCH(C46,$A$3:$A$14,0)))/(D46-C46),INDEX(C$3:C$14,MATCH(B46,$A$3:$A$14,0))),IF(E46=2,IF(ISERROR(MATCH(B46,$A$3:$A$14,0)),((B46-C46)*INDEX(D$3:D$14,MATCH(D46,$A$3:$A$14,0))+ABS(B46-D46)*INDEX(D$3:D$14,MATCH(C46,$A$3:$A$14,0)))/(D46-C46),INDEX(D$3:D$14,MATCH(B46,$A$3:$A$14,0))),IF(E46=3,IF(ISERROR(MATCH(B46,$A$3:$A$14,0)),((B46-C46)*INDEX(E$3:E$14,MATCH(D46,$A$3:$A$14,0))+ABS(B46-D46)*INDEX(E$3:E$14,MATCH(C46,$A$3:$A$14,0)))/(D46-C46),INDEX(E$3:E$14,MATCH(B46,$A$3:$A$14,0))),IF(E46=4,IF(ISERROR(MATCH(B46,$A$3:$A$14,0)),((B46-C46)*INDEX(F$3:F$14,MATCH(D46,$A$3:$A$14,0))+ABS(B46-D46)*INDEX(F$3:F$14,MATCH(C46,$A$3:$A$14,0)))/(D46-C46),INDEX(F$3:F$14,MATCH(B46,$A$3:$A$14,0))),IF(E46=5,IF(ISERROR(MATCH(B46,$A$3:$A$14,0)),((B46-C46)*INDEX(G$3:G$14,MATCH(D46,$A$3:$A$14,0))+ABS(B46-D46)*INDEX(G$3:G$14,MATCH(C46,$A$3:$A$14,0)))/(D46-C46),INDEX(G$3:G$14,MATCH(B46,$A$3:$A$14,0))),IF(E46=6,IF(ISERROR(MATCH(B46,$A$3:$A$14,0)),((B46-C46)*INDEX(H$3:H$14,MATCH(D46,$A$3:$A$14,0))+ABS(B46-D46)*INDEX(H$3:H$14,MATCH(C46,$A$3:$A$14,0)))/(D46-C46),INDEX(H$3:H$14,MATCH(B46,$A$3:$A$14,0))),IF(E46=7,IF(ISERROR(MATCH(B46,$A$3:$A$14,0)),((B46-C46)*INDEX(I$3:I$14,MATCH(D46,$A$3:$A$14,0))+ABS(B46-D46)*INDEX(I$3:I$14,MATCH(C46,$A$3:$A$14,0)))/(D46-C46),INDEX(I$3:I$14,MATCH(B46,$A$3:$A$14,0))),IF(E46=8,IF(ISERROR(MATCH(B46,$A$3:$A$14,0)),((B46-C46)*INDEX(J$3:J$14,MATCH(D46,$A$3:$A$14,0))+ABS(B46-D46)*INDEX(J$3:J$14,MATCH(C46,$A$3:$A$14,0)))/(D46-C46),INDEX(J$3:J$14,MATCH(B46,$A$3:$A$14,0))),IF(E46=9,IF(ISERROR(MATCH(B46,$A$3:$A$14,0)),((B46-C46)*INDEX(K$3:K$14,MATCH(D46,$A$3:$A$14,0))+ABS(B46-D46)*INDEX(K$3:K$14,MATCH(C46,$A$3:$A$14,0)))/(D46-C46),INDEX(K$3:K$14,MATCH(B46,$A$3:$A$14,0))),IF(E46=0,IF(ISERROR(MATCH(B46,$A$3:$A$14,0)),((B46-C46)*INDEX(L$3:L$14,MATCH(D46,$A$3:$A$14,0))+ABS(B46-D46)*INDEX(L$3:L$14,MATCH(C46,$A$3:$A$14,0)))/(D46-C46),INDEX(L$3:L$14,MATCH(B46,$A$3:$A$14,0))),"Kondensatoen zwischen 0 und 9"))))))))))</f>
        <v>0</v>
      </c>
    </row>
    <row r="47" spans="1:6">
      <c r="A47" s="12">
        <v>28</v>
      </c>
      <c r="B47">
        <f>Eingabe!D28</f>
        <v>0</v>
      </c>
      <c r="C47">
        <f t="array" ref="C47">MAX(IF($A$3:$A$14&lt;=B47,IF($A$3:$A$14&lt;&gt;"",$A$3:$A$14)))</f>
        <v>0</v>
      </c>
      <c r="D47">
        <f t="array" ref="D47">MIN(IF($A$3:$A$14&gt;=B47,IF($A$3:$A$14&lt;&gt;"",$A$3:$A$14)))</f>
        <v>0</v>
      </c>
      <c r="E47">
        <f>Eingabe!C28</f>
        <v>0</v>
      </c>
      <c r="F47">
        <f t="array" ref="F47">IF(E47=1,IF(ISERROR(MATCH(B47,$A$3:$A$14,0)),((B47-C47)*INDEX(C$3:C$14,MATCH(D47,$A$3:$A$14,0))+ABS(B47-D47)*INDEX(C$3:C$14,MATCH(C47,$A$3:$A$14,0)))/(D47-C47),INDEX(C$3:C$14,MATCH(B47,$A$3:$A$14,0))),IF(E47=2,IF(ISERROR(MATCH(B47,$A$3:$A$14,0)),((B47-C47)*INDEX(D$3:D$14,MATCH(D47,$A$3:$A$14,0))+ABS(B47-D47)*INDEX(D$3:D$14,MATCH(C47,$A$3:$A$14,0)))/(D47-C47),INDEX(D$3:D$14,MATCH(B47,$A$3:$A$14,0))),IF(E47=3,IF(ISERROR(MATCH(B47,$A$3:$A$14,0)),((B47-C47)*INDEX(E$3:E$14,MATCH(D47,$A$3:$A$14,0))+ABS(B47-D47)*INDEX(E$3:E$14,MATCH(C47,$A$3:$A$14,0)))/(D47-C47),INDEX(E$3:E$14,MATCH(B47,$A$3:$A$14,0))),IF(E47=4,IF(ISERROR(MATCH(B47,$A$3:$A$14,0)),((B47-C47)*INDEX(F$3:F$14,MATCH(D47,$A$3:$A$14,0))+ABS(B47-D47)*INDEX(F$3:F$14,MATCH(C47,$A$3:$A$14,0)))/(D47-C47),INDEX(F$3:F$14,MATCH(B47,$A$3:$A$14,0))),IF(E47=5,IF(ISERROR(MATCH(B47,$A$3:$A$14,0)),((B47-C47)*INDEX(G$3:G$14,MATCH(D47,$A$3:$A$14,0))+ABS(B47-D47)*INDEX(G$3:G$14,MATCH(C47,$A$3:$A$14,0)))/(D47-C47),INDEX(G$3:G$14,MATCH(B47,$A$3:$A$14,0))),IF(E47=6,IF(ISERROR(MATCH(B47,$A$3:$A$14,0)),((B47-C47)*INDEX(H$3:H$14,MATCH(D47,$A$3:$A$14,0))+ABS(B47-D47)*INDEX(H$3:H$14,MATCH(C47,$A$3:$A$14,0)))/(D47-C47),INDEX(H$3:H$14,MATCH(B47,$A$3:$A$14,0))),IF(E47=7,IF(ISERROR(MATCH(B47,$A$3:$A$14,0)),((B47-C47)*INDEX(I$3:I$14,MATCH(D47,$A$3:$A$14,0))+ABS(B47-D47)*INDEX(I$3:I$14,MATCH(C47,$A$3:$A$14,0)))/(D47-C47),INDEX(I$3:I$14,MATCH(B47,$A$3:$A$14,0))),IF(E47=8,IF(ISERROR(MATCH(B47,$A$3:$A$14,0)),((B47-C47)*INDEX(J$3:J$14,MATCH(D47,$A$3:$A$14,0))+ABS(B47-D47)*INDEX(J$3:J$14,MATCH(C47,$A$3:$A$14,0)))/(D47-C47),INDEX(J$3:J$14,MATCH(B47,$A$3:$A$14,0))),IF(E47=9,IF(ISERROR(MATCH(B47,$A$3:$A$14,0)),((B47-C47)*INDEX(K$3:K$14,MATCH(D47,$A$3:$A$14,0))+ABS(B47-D47)*INDEX(K$3:K$14,MATCH(C47,$A$3:$A$14,0)))/(D47-C47),INDEX(K$3:K$14,MATCH(B47,$A$3:$A$14,0))),IF(E47=0,IF(ISERROR(MATCH(B47,$A$3:$A$14,0)),((B47-C47)*INDEX(L$3:L$14,MATCH(D47,$A$3:$A$14,0))+ABS(B47-D47)*INDEX(L$3:L$14,MATCH(C47,$A$3:$A$14,0)))/(D47-C47),INDEX(L$3:L$14,MATCH(B47,$A$3:$A$14,0))),"Kondensatoen zwischen 0 und 9"))))))))))</f>
        <v>0</v>
      </c>
    </row>
    <row r="48" spans="1:6">
      <c r="A48" s="12">
        <v>29</v>
      </c>
      <c r="B48">
        <f>Eingabe!D29</f>
        <v>0</v>
      </c>
      <c r="C48">
        <f t="array" ref="C48">MAX(IF($A$3:$A$14&lt;=B48,IF($A$3:$A$14&lt;&gt;"",$A$3:$A$14)))</f>
        <v>0</v>
      </c>
      <c r="D48">
        <f t="array" ref="D48">MIN(IF($A$3:$A$14&gt;=B48,IF($A$3:$A$14&lt;&gt;"",$A$3:$A$14)))</f>
        <v>0</v>
      </c>
      <c r="E48">
        <f>Eingabe!C29</f>
        <v>0</v>
      </c>
      <c r="F48">
        <f t="array" ref="F48">IF(E48=1,IF(ISERROR(MATCH(B48,$A$3:$A$14,0)),((B48-C48)*INDEX(C$3:C$14,MATCH(D48,$A$3:$A$14,0))+ABS(B48-D48)*INDEX(C$3:C$14,MATCH(C48,$A$3:$A$14,0)))/(D48-C48),INDEX(C$3:C$14,MATCH(B48,$A$3:$A$14,0))),IF(E48=2,IF(ISERROR(MATCH(B48,$A$3:$A$14,0)),((B48-C48)*INDEX(D$3:D$14,MATCH(D48,$A$3:$A$14,0))+ABS(B48-D48)*INDEX(D$3:D$14,MATCH(C48,$A$3:$A$14,0)))/(D48-C48),INDEX(D$3:D$14,MATCH(B48,$A$3:$A$14,0))),IF(E48=3,IF(ISERROR(MATCH(B48,$A$3:$A$14,0)),((B48-C48)*INDEX(E$3:E$14,MATCH(D48,$A$3:$A$14,0))+ABS(B48-D48)*INDEX(E$3:E$14,MATCH(C48,$A$3:$A$14,0)))/(D48-C48),INDEX(E$3:E$14,MATCH(B48,$A$3:$A$14,0))),IF(E48=4,IF(ISERROR(MATCH(B48,$A$3:$A$14,0)),((B48-C48)*INDEX(F$3:F$14,MATCH(D48,$A$3:$A$14,0))+ABS(B48-D48)*INDEX(F$3:F$14,MATCH(C48,$A$3:$A$14,0)))/(D48-C48),INDEX(F$3:F$14,MATCH(B48,$A$3:$A$14,0))),IF(E48=5,IF(ISERROR(MATCH(B48,$A$3:$A$14,0)),((B48-C48)*INDEX(G$3:G$14,MATCH(D48,$A$3:$A$14,0))+ABS(B48-D48)*INDEX(G$3:G$14,MATCH(C48,$A$3:$A$14,0)))/(D48-C48),INDEX(G$3:G$14,MATCH(B48,$A$3:$A$14,0))),IF(E48=6,IF(ISERROR(MATCH(B48,$A$3:$A$14,0)),((B48-C48)*INDEX(H$3:H$14,MATCH(D48,$A$3:$A$14,0))+ABS(B48-D48)*INDEX(H$3:H$14,MATCH(C48,$A$3:$A$14,0)))/(D48-C48),INDEX(H$3:H$14,MATCH(B48,$A$3:$A$14,0))),IF(E48=7,IF(ISERROR(MATCH(B48,$A$3:$A$14,0)),((B48-C48)*INDEX(I$3:I$14,MATCH(D48,$A$3:$A$14,0))+ABS(B48-D48)*INDEX(I$3:I$14,MATCH(C48,$A$3:$A$14,0)))/(D48-C48),INDEX(I$3:I$14,MATCH(B48,$A$3:$A$14,0))),IF(E48=8,IF(ISERROR(MATCH(B48,$A$3:$A$14,0)),((B48-C48)*INDEX(J$3:J$14,MATCH(D48,$A$3:$A$14,0))+ABS(B48-D48)*INDEX(J$3:J$14,MATCH(C48,$A$3:$A$14,0)))/(D48-C48),INDEX(J$3:J$14,MATCH(B48,$A$3:$A$14,0))),IF(E48=9,IF(ISERROR(MATCH(B48,$A$3:$A$14,0)),((B48-C48)*INDEX(K$3:K$14,MATCH(D48,$A$3:$A$14,0))+ABS(B48-D48)*INDEX(K$3:K$14,MATCH(C48,$A$3:$A$14,0)))/(D48-C48),INDEX(K$3:K$14,MATCH(B48,$A$3:$A$14,0))),IF(E48=0,IF(ISERROR(MATCH(B48,$A$3:$A$14,0)),((B48-C48)*INDEX(L$3:L$14,MATCH(D48,$A$3:$A$14,0))+ABS(B48-D48)*INDEX(L$3:L$14,MATCH(C48,$A$3:$A$14,0)))/(D48-C48),INDEX(L$3:L$14,MATCH(B48,$A$3:$A$14,0))),"Kondensatoen zwischen 0 und 9"))))))))))</f>
        <v>0</v>
      </c>
    </row>
    <row r="49" spans="1:6">
      <c r="A49" s="12">
        <v>30</v>
      </c>
      <c r="B49">
        <f>Eingabe!D30</f>
        <v>0</v>
      </c>
      <c r="C49">
        <f t="array" ref="C49">MAX(IF($A$3:$A$14&lt;=B49,IF($A$3:$A$14&lt;&gt;"",$A$3:$A$14)))</f>
        <v>0</v>
      </c>
      <c r="D49">
        <f t="array" ref="D49">MIN(IF($A$3:$A$14&gt;=B49,IF($A$3:$A$14&lt;&gt;"",$A$3:$A$14)))</f>
        <v>0</v>
      </c>
      <c r="E49">
        <f>Eingabe!C30</f>
        <v>0</v>
      </c>
      <c r="F49">
        <f t="array" ref="F49">IF(E49=1,IF(ISERROR(MATCH(B49,$A$3:$A$14,0)),((B49-C49)*INDEX(C$3:C$14,MATCH(D49,$A$3:$A$14,0))+ABS(B49-D49)*INDEX(C$3:C$14,MATCH(C49,$A$3:$A$14,0)))/(D49-C49),INDEX(C$3:C$14,MATCH(B49,$A$3:$A$14,0))),IF(E49=2,IF(ISERROR(MATCH(B49,$A$3:$A$14,0)),((B49-C49)*INDEX(D$3:D$14,MATCH(D49,$A$3:$A$14,0))+ABS(B49-D49)*INDEX(D$3:D$14,MATCH(C49,$A$3:$A$14,0)))/(D49-C49),INDEX(D$3:D$14,MATCH(B49,$A$3:$A$14,0))),IF(E49=3,IF(ISERROR(MATCH(B49,$A$3:$A$14,0)),((B49-C49)*INDEX(E$3:E$14,MATCH(D49,$A$3:$A$14,0))+ABS(B49-D49)*INDEX(E$3:E$14,MATCH(C49,$A$3:$A$14,0)))/(D49-C49),INDEX(E$3:E$14,MATCH(B49,$A$3:$A$14,0))),IF(E49=4,IF(ISERROR(MATCH(B49,$A$3:$A$14,0)),((B49-C49)*INDEX(F$3:F$14,MATCH(D49,$A$3:$A$14,0))+ABS(B49-D49)*INDEX(F$3:F$14,MATCH(C49,$A$3:$A$14,0)))/(D49-C49),INDEX(F$3:F$14,MATCH(B49,$A$3:$A$14,0))),IF(E49=5,IF(ISERROR(MATCH(B49,$A$3:$A$14,0)),((B49-C49)*INDEX(G$3:G$14,MATCH(D49,$A$3:$A$14,0))+ABS(B49-D49)*INDEX(G$3:G$14,MATCH(C49,$A$3:$A$14,0)))/(D49-C49),INDEX(G$3:G$14,MATCH(B49,$A$3:$A$14,0))),IF(E49=6,IF(ISERROR(MATCH(B49,$A$3:$A$14,0)),((B49-C49)*INDEX(H$3:H$14,MATCH(D49,$A$3:$A$14,0))+ABS(B49-D49)*INDEX(H$3:H$14,MATCH(C49,$A$3:$A$14,0)))/(D49-C49),INDEX(H$3:H$14,MATCH(B49,$A$3:$A$14,0))),IF(E49=7,IF(ISERROR(MATCH(B49,$A$3:$A$14,0)),((B49-C49)*INDEX(I$3:I$14,MATCH(D49,$A$3:$A$14,0))+ABS(B49-D49)*INDEX(I$3:I$14,MATCH(C49,$A$3:$A$14,0)))/(D49-C49),INDEX(I$3:I$14,MATCH(B49,$A$3:$A$14,0))),IF(E49=8,IF(ISERROR(MATCH(B49,$A$3:$A$14,0)),((B49-C49)*INDEX(J$3:J$14,MATCH(D49,$A$3:$A$14,0))+ABS(B49-D49)*INDEX(J$3:J$14,MATCH(C49,$A$3:$A$14,0)))/(D49-C49),INDEX(J$3:J$14,MATCH(B49,$A$3:$A$14,0))),IF(E49=9,IF(ISERROR(MATCH(B49,$A$3:$A$14,0)),((B49-C49)*INDEX(K$3:K$14,MATCH(D49,$A$3:$A$14,0))+ABS(B49-D49)*INDEX(K$3:K$14,MATCH(C49,$A$3:$A$14,0)))/(D49-C49),INDEX(K$3:K$14,MATCH(B49,$A$3:$A$14,0))),IF(E49=0,IF(ISERROR(MATCH(B49,$A$3:$A$14,0)),((B49-C49)*INDEX(L$3:L$14,MATCH(D49,$A$3:$A$14,0))+ABS(B49-D49)*INDEX(L$3:L$14,MATCH(C49,$A$3:$A$14,0)))/(D49-C49),INDEX(L$3:L$14,MATCH(B49,$A$3:$A$14,0))),"Kondensatoen zwischen 0 und 9"))))))))))</f>
        <v>0</v>
      </c>
    </row>
    <row r="50" spans="1:6">
      <c r="A50" s="12">
        <v>31</v>
      </c>
      <c r="B50">
        <f>Eingabe!D31</f>
        <v>0</v>
      </c>
      <c r="C50">
        <f t="array" ref="C50">MAX(IF($A$3:$A$14&lt;=B50,IF($A$3:$A$14&lt;&gt;"",$A$3:$A$14)))</f>
        <v>0</v>
      </c>
      <c r="D50">
        <f t="array" ref="D50">MIN(IF($A$3:$A$14&gt;=B50,IF($A$3:$A$14&lt;&gt;"",$A$3:$A$14)))</f>
        <v>0</v>
      </c>
      <c r="E50">
        <f>Eingabe!C31</f>
        <v>0</v>
      </c>
      <c r="F50">
        <f t="array" ref="F50">IF(E50=1,IF(ISERROR(MATCH(B50,$A$3:$A$14,0)),((B50-C50)*INDEX(C$3:C$14,MATCH(D50,$A$3:$A$14,0))+ABS(B50-D50)*INDEX(C$3:C$14,MATCH(C50,$A$3:$A$14,0)))/(D50-C50),INDEX(C$3:C$14,MATCH(B50,$A$3:$A$14,0))),IF(E50=2,IF(ISERROR(MATCH(B50,$A$3:$A$14,0)),((B50-C50)*INDEX(D$3:D$14,MATCH(D50,$A$3:$A$14,0))+ABS(B50-D50)*INDEX(D$3:D$14,MATCH(C50,$A$3:$A$14,0)))/(D50-C50),INDEX(D$3:D$14,MATCH(B50,$A$3:$A$14,0))),IF(E50=3,IF(ISERROR(MATCH(B50,$A$3:$A$14,0)),((B50-C50)*INDEX(E$3:E$14,MATCH(D50,$A$3:$A$14,0))+ABS(B50-D50)*INDEX(E$3:E$14,MATCH(C50,$A$3:$A$14,0)))/(D50-C50),INDEX(E$3:E$14,MATCH(B50,$A$3:$A$14,0))),IF(E50=4,IF(ISERROR(MATCH(B50,$A$3:$A$14,0)),((B50-C50)*INDEX(F$3:F$14,MATCH(D50,$A$3:$A$14,0))+ABS(B50-D50)*INDEX(F$3:F$14,MATCH(C50,$A$3:$A$14,0)))/(D50-C50),INDEX(F$3:F$14,MATCH(B50,$A$3:$A$14,0))),IF(E50=5,IF(ISERROR(MATCH(B50,$A$3:$A$14,0)),((B50-C50)*INDEX(G$3:G$14,MATCH(D50,$A$3:$A$14,0))+ABS(B50-D50)*INDEX(G$3:G$14,MATCH(C50,$A$3:$A$14,0)))/(D50-C50),INDEX(G$3:G$14,MATCH(B50,$A$3:$A$14,0))),IF(E50=6,IF(ISERROR(MATCH(B50,$A$3:$A$14,0)),((B50-C50)*INDEX(H$3:H$14,MATCH(D50,$A$3:$A$14,0))+ABS(B50-D50)*INDEX(H$3:H$14,MATCH(C50,$A$3:$A$14,0)))/(D50-C50),INDEX(H$3:H$14,MATCH(B50,$A$3:$A$14,0))),IF(E50=7,IF(ISERROR(MATCH(B50,$A$3:$A$14,0)),((B50-C50)*INDEX(I$3:I$14,MATCH(D50,$A$3:$A$14,0))+ABS(B50-D50)*INDEX(I$3:I$14,MATCH(C50,$A$3:$A$14,0)))/(D50-C50),INDEX(I$3:I$14,MATCH(B50,$A$3:$A$14,0))),IF(E50=8,IF(ISERROR(MATCH(B50,$A$3:$A$14,0)),((B50-C50)*INDEX(J$3:J$14,MATCH(D50,$A$3:$A$14,0))+ABS(B50-D50)*INDEX(J$3:J$14,MATCH(C50,$A$3:$A$14,0)))/(D50-C50),INDEX(J$3:J$14,MATCH(B50,$A$3:$A$14,0))),IF(E50=9,IF(ISERROR(MATCH(B50,$A$3:$A$14,0)),((B50-C50)*INDEX(K$3:K$14,MATCH(D50,$A$3:$A$14,0))+ABS(B50-D50)*INDEX(K$3:K$14,MATCH(C50,$A$3:$A$14,0)))/(D50-C50),INDEX(K$3:K$14,MATCH(B50,$A$3:$A$14,0))),IF(E50=0,IF(ISERROR(MATCH(B50,$A$3:$A$14,0)),((B50-C50)*INDEX(L$3:L$14,MATCH(D50,$A$3:$A$14,0))+ABS(B50-D50)*INDEX(L$3:L$14,MATCH(C50,$A$3:$A$14,0)))/(D50-C50),INDEX(L$3:L$14,MATCH(B50,$A$3:$A$14,0))),"Kondensatoen zwischen 0 und 9"))))))))))</f>
        <v>0</v>
      </c>
    </row>
    <row r="51" spans="1:6">
      <c r="A51" s="12">
        <v>32</v>
      </c>
      <c r="B51">
        <f>Eingabe!D32</f>
        <v>0</v>
      </c>
      <c r="C51">
        <f t="array" ref="C51">MAX(IF($A$3:$A$14&lt;=B51,IF($A$3:$A$14&lt;&gt;"",$A$3:$A$14)))</f>
        <v>0</v>
      </c>
      <c r="D51">
        <f t="array" ref="D51">MIN(IF($A$3:$A$14&gt;=B51,IF($A$3:$A$14&lt;&gt;"",$A$3:$A$14)))</f>
        <v>0</v>
      </c>
      <c r="E51">
        <f>Eingabe!C32</f>
        <v>0</v>
      </c>
      <c r="F51">
        <f t="array" ref="F51">IF(E51=1,IF(ISERROR(MATCH(B51,$A$3:$A$14,0)),((B51-C51)*INDEX(C$3:C$14,MATCH(D51,$A$3:$A$14,0))+ABS(B51-D51)*INDEX(C$3:C$14,MATCH(C51,$A$3:$A$14,0)))/(D51-C51),INDEX(C$3:C$14,MATCH(B51,$A$3:$A$14,0))),IF(E51=2,IF(ISERROR(MATCH(B51,$A$3:$A$14,0)),((B51-C51)*INDEX(D$3:D$14,MATCH(D51,$A$3:$A$14,0))+ABS(B51-D51)*INDEX(D$3:D$14,MATCH(C51,$A$3:$A$14,0)))/(D51-C51),INDEX(D$3:D$14,MATCH(B51,$A$3:$A$14,0))),IF(E51=3,IF(ISERROR(MATCH(B51,$A$3:$A$14,0)),((B51-C51)*INDEX(E$3:E$14,MATCH(D51,$A$3:$A$14,0))+ABS(B51-D51)*INDEX(E$3:E$14,MATCH(C51,$A$3:$A$14,0)))/(D51-C51),INDEX(E$3:E$14,MATCH(B51,$A$3:$A$14,0))),IF(E51=4,IF(ISERROR(MATCH(B51,$A$3:$A$14,0)),((B51-C51)*INDEX(F$3:F$14,MATCH(D51,$A$3:$A$14,0))+ABS(B51-D51)*INDEX(F$3:F$14,MATCH(C51,$A$3:$A$14,0)))/(D51-C51),INDEX(F$3:F$14,MATCH(B51,$A$3:$A$14,0))),IF(E51=5,IF(ISERROR(MATCH(B51,$A$3:$A$14,0)),((B51-C51)*INDEX(G$3:G$14,MATCH(D51,$A$3:$A$14,0))+ABS(B51-D51)*INDEX(G$3:G$14,MATCH(C51,$A$3:$A$14,0)))/(D51-C51),INDEX(G$3:G$14,MATCH(B51,$A$3:$A$14,0))),IF(E51=6,IF(ISERROR(MATCH(B51,$A$3:$A$14,0)),((B51-C51)*INDEX(H$3:H$14,MATCH(D51,$A$3:$A$14,0))+ABS(B51-D51)*INDEX(H$3:H$14,MATCH(C51,$A$3:$A$14,0)))/(D51-C51),INDEX(H$3:H$14,MATCH(B51,$A$3:$A$14,0))),IF(E51=7,IF(ISERROR(MATCH(B51,$A$3:$A$14,0)),((B51-C51)*INDEX(I$3:I$14,MATCH(D51,$A$3:$A$14,0))+ABS(B51-D51)*INDEX(I$3:I$14,MATCH(C51,$A$3:$A$14,0)))/(D51-C51),INDEX(I$3:I$14,MATCH(B51,$A$3:$A$14,0))),IF(E51=8,IF(ISERROR(MATCH(B51,$A$3:$A$14,0)),((B51-C51)*INDEX(J$3:J$14,MATCH(D51,$A$3:$A$14,0))+ABS(B51-D51)*INDEX(J$3:J$14,MATCH(C51,$A$3:$A$14,0)))/(D51-C51),INDEX(J$3:J$14,MATCH(B51,$A$3:$A$14,0))),IF(E51=9,IF(ISERROR(MATCH(B51,$A$3:$A$14,0)),((B51-C51)*INDEX(K$3:K$14,MATCH(D51,$A$3:$A$14,0))+ABS(B51-D51)*INDEX(K$3:K$14,MATCH(C51,$A$3:$A$14,0)))/(D51-C51),INDEX(K$3:K$14,MATCH(B51,$A$3:$A$14,0))),IF(E51=0,IF(ISERROR(MATCH(B51,$A$3:$A$14,0)),((B51-C51)*INDEX(L$3:L$14,MATCH(D51,$A$3:$A$14,0))+ABS(B51-D51)*INDEX(L$3:L$14,MATCH(C51,$A$3:$A$14,0)))/(D51-C51),INDEX(L$3:L$14,MATCH(B51,$A$3:$A$14,0))),"Kondensatoen zwischen 0 und 9"))))))))))</f>
        <v>0</v>
      </c>
    </row>
    <row r="52" spans="1:6">
      <c r="A52" s="12">
        <v>33</v>
      </c>
      <c r="B52">
        <f>Eingabe!D33</f>
        <v>0</v>
      </c>
      <c r="C52">
        <f t="array" ref="C52">MAX(IF($A$3:$A$14&lt;=B52,IF($A$3:$A$14&lt;&gt;"",$A$3:$A$14)))</f>
        <v>0</v>
      </c>
      <c r="D52">
        <f t="array" ref="D52">MIN(IF($A$3:$A$14&gt;=B52,IF($A$3:$A$14&lt;&gt;"",$A$3:$A$14)))</f>
        <v>0</v>
      </c>
      <c r="E52">
        <f>Eingabe!C33</f>
        <v>0</v>
      </c>
      <c r="F52">
        <f t="array" ref="F52">IF(E52=1,IF(ISERROR(MATCH(B52,$A$3:$A$14,0)),((B52-C52)*INDEX(C$3:C$14,MATCH(D52,$A$3:$A$14,0))+ABS(B52-D52)*INDEX(C$3:C$14,MATCH(C52,$A$3:$A$14,0)))/(D52-C52),INDEX(C$3:C$14,MATCH(B52,$A$3:$A$14,0))),IF(E52=2,IF(ISERROR(MATCH(B52,$A$3:$A$14,0)),((B52-C52)*INDEX(D$3:D$14,MATCH(D52,$A$3:$A$14,0))+ABS(B52-D52)*INDEX(D$3:D$14,MATCH(C52,$A$3:$A$14,0)))/(D52-C52),INDEX(D$3:D$14,MATCH(B52,$A$3:$A$14,0))),IF(E52=3,IF(ISERROR(MATCH(B52,$A$3:$A$14,0)),((B52-C52)*INDEX(E$3:E$14,MATCH(D52,$A$3:$A$14,0))+ABS(B52-D52)*INDEX(E$3:E$14,MATCH(C52,$A$3:$A$14,0)))/(D52-C52),INDEX(E$3:E$14,MATCH(B52,$A$3:$A$14,0))),IF(E52=4,IF(ISERROR(MATCH(B52,$A$3:$A$14,0)),((B52-C52)*INDEX(F$3:F$14,MATCH(D52,$A$3:$A$14,0))+ABS(B52-D52)*INDEX(F$3:F$14,MATCH(C52,$A$3:$A$14,0)))/(D52-C52),INDEX(F$3:F$14,MATCH(B52,$A$3:$A$14,0))),IF(E52=5,IF(ISERROR(MATCH(B52,$A$3:$A$14,0)),((B52-C52)*INDEX(G$3:G$14,MATCH(D52,$A$3:$A$14,0))+ABS(B52-D52)*INDEX(G$3:G$14,MATCH(C52,$A$3:$A$14,0)))/(D52-C52),INDEX(G$3:G$14,MATCH(B52,$A$3:$A$14,0))),IF(E52=6,IF(ISERROR(MATCH(B52,$A$3:$A$14,0)),((B52-C52)*INDEX(H$3:H$14,MATCH(D52,$A$3:$A$14,0))+ABS(B52-D52)*INDEX(H$3:H$14,MATCH(C52,$A$3:$A$14,0)))/(D52-C52),INDEX(H$3:H$14,MATCH(B52,$A$3:$A$14,0))),IF(E52=7,IF(ISERROR(MATCH(B52,$A$3:$A$14,0)),((B52-C52)*INDEX(I$3:I$14,MATCH(D52,$A$3:$A$14,0))+ABS(B52-D52)*INDEX(I$3:I$14,MATCH(C52,$A$3:$A$14,0)))/(D52-C52),INDEX(I$3:I$14,MATCH(B52,$A$3:$A$14,0))),IF(E52=8,IF(ISERROR(MATCH(B52,$A$3:$A$14,0)),((B52-C52)*INDEX(J$3:J$14,MATCH(D52,$A$3:$A$14,0))+ABS(B52-D52)*INDEX(J$3:J$14,MATCH(C52,$A$3:$A$14,0)))/(D52-C52),INDEX(J$3:J$14,MATCH(B52,$A$3:$A$14,0))),IF(E52=9,IF(ISERROR(MATCH(B52,$A$3:$A$14,0)),((B52-C52)*INDEX(K$3:K$14,MATCH(D52,$A$3:$A$14,0))+ABS(B52-D52)*INDEX(K$3:K$14,MATCH(C52,$A$3:$A$14,0)))/(D52-C52),INDEX(K$3:K$14,MATCH(B52,$A$3:$A$14,0))),IF(E52=0,IF(ISERROR(MATCH(B52,$A$3:$A$14,0)),((B52-C52)*INDEX(L$3:L$14,MATCH(D52,$A$3:$A$14,0))+ABS(B52-D52)*INDEX(L$3:L$14,MATCH(C52,$A$3:$A$14,0)))/(D52-C52),INDEX(L$3:L$14,MATCH(B52,$A$3:$A$14,0))),"Kondensatoen zwischen 0 und 9"))))))))))</f>
        <v>0</v>
      </c>
    </row>
    <row r="53" spans="1:6">
      <c r="A53" s="12">
        <v>34</v>
      </c>
      <c r="B53">
        <f>Eingabe!D34</f>
        <v>0</v>
      </c>
      <c r="C53">
        <f t="array" ref="C53">MAX(IF($A$3:$A$14&lt;=B53,IF($A$3:$A$14&lt;&gt;"",$A$3:$A$14)))</f>
        <v>0</v>
      </c>
      <c r="D53">
        <f t="array" ref="D53">MIN(IF($A$3:$A$14&gt;=B53,IF($A$3:$A$14&lt;&gt;"",$A$3:$A$14)))</f>
        <v>0</v>
      </c>
      <c r="E53">
        <f>Eingabe!C34</f>
        <v>0</v>
      </c>
      <c r="F53">
        <f t="array" ref="F53">IF(E53=1,IF(ISERROR(MATCH(B53,$A$3:$A$14,0)),((B53-C53)*INDEX(C$3:C$14,MATCH(D53,$A$3:$A$14,0))+ABS(B53-D53)*INDEX(C$3:C$14,MATCH(C53,$A$3:$A$14,0)))/(D53-C53),INDEX(C$3:C$14,MATCH(B53,$A$3:$A$14,0))),IF(E53=2,IF(ISERROR(MATCH(B53,$A$3:$A$14,0)),((B53-C53)*INDEX(D$3:D$14,MATCH(D53,$A$3:$A$14,0))+ABS(B53-D53)*INDEX(D$3:D$14,MATCH(C53,$A$3:$A$14,0)))/(D53-C53),INDEX(D$3:D$14,MATCH(B53,$A$3:$A$14,0))),IF(E53=3,IF(ISERROR(MATCH(B53,$A$3:$A$14,0)),((B53-C53)*INDEX(E$3:E$14,MATCH(D53,$A$3:$A$14,0))+ABS(B53-D53)*INDEX(E$3:E$14,MATCH(C53,$A$3:$A$14,0)))/(D53-C53),INDEX(E$3:E$14,MATCH(B53,$A$3:$A$14,0))),IF(E53=4,IF(ISERROR(MATCH(B53,$A$3:$A$14,0)),((B53-C53)*INDEX(F$3:F$14,MATCH(D53,$A$3:$A$14,0))+ABS(B53-D53)*INDEX(F$3:F$14,MATCH(C53,$A$3:$A$14,0)))/(D53-C53),INDEX(F$3:F$14,MATCH(B53,$A$3:$A$14,0))),IF(E53=5,IF(ISERROR(MATCH(B53,$A$3:$A$14,0)),((B53-C53)*INDEX(G$3:G$14,MATCH(D53,$A$3:$A$14,0))+ABS(B53-D53)*INDEX(G$3:G$14,MATCH(C53,$A$3:$A$14,0)))/(D53-C53),INDEX(G$3:G$14,MATCH(B53,$A$3:$A$14,0))),IF(E53=6,IF(ISERROR(MATCH(B53,$A$3:$A$14,0)),((B53-C53)*INDEX(H$3:H$14,MATCH(D53,$A$3:$A$14,0))+ABS(B53-D53)*INDEX(H$3:H$14,MATCH(C53,$A$3:$A$14,0)))/(D53-C53),INDEX(H$3:H$14,MATCH(B53,$A$3:$A$14,0))),IF(E53=7,IF(ISERROR(MATCH(B53,$A$3:$A$14,0)),((B53-C53)*INDEX(I$3:I$14,MATCH(D53,$A$3:$A$14,0))+ABS(B53-D53)*INDEX(I$3:I$14,MATCH(C53,$A$3:$A$14,0)))/(D53-C53),INDEX(I$3:I$14,MATCH(B53,$A$3:$A$14,0))),IF(E53=8,IF(ISERROR(MATCH(B53,$A$3:$A$14,0)),((B53-C53)*INDEX(J$3:J$14,MATCH(D53,$A$3:$A$14,0))+ABS(B53-D53)*INDEX(J$3:J$14,MATCH(C53,$A$3:$A$14,0)))/(D53-C53),INDEX(J$3:J$14,MATCH(B53,$A$3:$A$14,0))),IF(E53=9,IF(ISERROR(MATCH(B53,$A$3:$A$14,0)),((B53-C53)*INDEX(K$3:K$14,MATCH(D53,$A$3:$A$14,0))+ABS(B53-D53)*INDEX(K$3:K$14,MATCH(C53,$A$3:$A$14,0)))/(D53-C53),INDEX(K$3:K$14,MATCH(B53,$A$3:$A$14,0))),IF(E53=0,IF(ISERROR(MATCH(B53,$A$3:$A$14,0)),((B53-C53)*INDEX(L$3:L$14,MATCH(D53,$A$3:$A$14,0))+ABS(B53-D53)*INDEX(L$3:L$14,MATCH(C53,$A$3:$A$14,0)))/(D53-C53),INDEX(L$3:L$14,MATCH(B53,$A$3:$A$14,0))),"Kondensatoen zwischen 0 und 9"))))))))))</f>
        <v>0</v>
      </c>
    </row>
    <row r="54" spans="1:6">
      <c r="A54" s="12">
        <v>35</v>
      </c>
      <c r="B54">
        <f>Eingabe!D35</f>
        <v>0</v>
      </c>
      <c r="C54">
        <f t="array" ref="C54">MAX(IF($A$3:$A$14&lt;=B54,IF($A$3:$A$14&lt;&gt;"",$A$3:$A$14)))</f>
        <v>0</v>
      </c>
      <c r="D54">
        <f t="array" ref="D54">MIN(IF($A$3:$A$14&gt;=B54,IF($A$3:$A$14&lt;&gt;"",$A$3:$A$14)))</f>
        <v>0</v>
      </c>
      <c r="E54">
        <f>Eingabe!C35</f>
        <v>0</v>
      </c>
      <c r="F54">
        <f t="array" ref="F54">IF(E54=1,IF(ISERROR(MATCH(B54,$A$3:$A$14,0)),((B54-C54)*INDEX(C$3:C$14,MATCH(D54,$A$3:$A$14,0))+ABS(B54-D54)*INDEX(C$3:C$14,MATCH(C54,$A$3:$A$14,0)))/(D54-C54),INDEX(C$3:C$14,MATCH(B54,$A$3:$A$14,0))),IF(E54=2,IF(ISERROR(MATCH(B54,$A$3:$A$14,0)),((B54-C54)*INDEX(D$3:D$14,MATCH(D54,$A$3:$A$14,0))+ABS(B54-D54)*INDEX(D$3:D$14,MATCH(C54,$A$3:$A$14,0)))/(D54-C54),INDEX(D$3:D$14,MATCH(B54,$A$3:$A$14,0))),IF(E54=3,IF(ISERROR(MATCH(B54,$A$3:$A$14,0)),((B54-C54)*INDEX(E$3:E$14,MATCH(D54,$A$3:$A$14,0))+ABS(B54-D54)*INDEX(E$3:E$14,MATCH(C54,$A$3:$A$14,0)))/(D54-C54),INDEX(E$3:E$14,MATCH(B54,$A$3:$A$14,0))),IF(E54=4,IF(ISERROR(MATCH(B54,$A$3:$A$14,0)),((B54-C54)*INDEX(F$3:F$14,MATCH(D54,$A$3:$A$14,0))+ABS(B54-D54)*INDEX(F$3:F$14,MATCH(C54,$A$3:$A$14,0)))/(D54-C54),INDEX(F$3:F$14,MATCH(B54,$A$3:$A$14,0))),IF(E54=5,IF(ISERROR(MATCH(B54,$A$3:$A$14,0)),((B54-C54)*INDEX(G$3:G$14,MATCH(D54,$A$3:$A$14,0))+ABS(B54-D54)*INDEX(G$3:G$14,MATCH(C54,$A$3:$A$14,0)))/(D54-C54),INDEX(G$3:G$14,MATCH(B54,$A$3:$A$14,0))),IF(E54=6,IF(ISERROR(MATCH(B54,$A$3:$A$14,0)),((B54-C54)*INDEX(H$3:H$14,MATCH(D54,$A$3:$A$14,0))+ABS(B54-D54)*INDEX(H$3:H$14,MATCH(C54,$A$3:$A$14,0)))/(D54-C54),INDEX(H$3:H$14,MATCH(B54,$A$3:$A$14,0))),IF(E54=7,IF(ISERROR(MATCH(B54,$A$3:$A$14,0)),((B54-C54)*INDEX(I$3:I$14,MATCH(D54,$A$3:$A$14,0))+ABS(B54-D54)*INDEX(I$3:I$14,MATCH(C54,$A$3:$A$14,0)))/(D54-C54),INDEX(I$3:I$14,MATCH(B54,$A$3:$A$14,0))),IF(E54=8,IF(ISERROR(MATCH(B54,$A$3:$A$14,0)),((B54-C54)*INDEX(J$3:J$14,MATCH(D54,$A$3:$A$14,0))+ABS(B54-D54)*INDEX(J$3:J$14,MATCH(C54,$A$3:$A$14,0)))/(D54-C54),INDEX(J$3:J$14,MATCH(B54,$A$3:$A$14,0))),IF(E54=9,IF(ISERROR(MATCH(B54,$A$3:$A$14,0)),((B54-C54)*INDEX(K$3:K$14,MATCH(D54,$A$3:$A$14,0))+ABS(B54-D54)*INDEX(K$3:K$14,MATCH(C54,$A$3:$A$14,0)))/(D54-C54),INDEX(K$3:K$14,MATCH(B54,$A$3:$A$14,0))),IF(E54=0,IF(ISERROR(MATCH(B54,$A$3:$A$14,0)),((B54-C54)*INDEX(L$3:L$14,MATCH(D54,$A$3:$A$14,0))+ABS(B54-D54)*INDEX(L$3:L$14,MATCH(C54,$A$3:$A$14,0)))/(D54-C54),INDEX(L$3:L$14,MATCH(B54,$A$3:$A$14,0))),"Kondensatoen zwischen 0 und 9"))))))))))</f>
        <v>0</v>
      </c>
    </row>
    <row r="55" spans="1:6">
      <c r="A55" s="12">
        <v>36</v>
      </c>
      <c r="B55">
        <f>Eingabe!D36</f>
        <v>0</v>
      </c>
      <c r="C55">
        <f t="array" ref="C55">MAX(IF($A$3:$A$14&lt;=B55,IF($A$3:$A$14&lt;&gt;"",$A$3:$A$14)))</f>
        <v>0</v>
      </c>
      <c r="D55">
        <f t="array" ref="D55">MIN(IF($A$3:$A$14&gt;=B55,IF($A$3:$A$14&lt;&gt;"",$A$3:$A$14)))</f>
        <v>0</v>
      </c>
      <c r="E55">
        <f>Eingabe!C36</f>
        <v>0</v>
      </c>
      <c r="F55">
        <f t="array" ref="F55">IF(E55=1,IF(ISERROR(MATCH(B55,$A$3:$A$14,0)),((B55-C55)*INDEX(C$3:C$14,MATCH(D55,$A$3:$A$14,0))+ABS(B55-D55)*INDEX(C$3:C$14,MATCH(C55,$A$3:$A$14,0)))/(D55-C55),INDEX(C$3:C$14,MATCH(B55,$A$3:$A$14,0))),IF(E55=2,IF(ISERROR(MATCH(B55,$A$3:$A$14,0)),((B55-C55)*INDEX(D$3:D$14,MATCH(D55,$A$3:$A$14,0))+ABS(B55-D55)*INDEX(D$3:D$14,MATCH(C55,$A$3:$A$14,0)))/(D55-C55),INDEX(D$3:D$14,MATCH(B55,$A$3:$A$14,0))),IF(E55=3,IF(ISERROR(MATCH(B55,$A$3:$A$14,0)),((B55-C55)*INDEX(E$3:E$14,MATCH(D55,$A$3:$A$14,0))+ABS(B55-D55)*INDEX(E$3:E$14,MATCH(C55,$A$3:$A$14,0)))/(D55-C55),INDEX(E$3:E$14,MATCH(B55,$A$3:$A$14,0))),IF(E55=4,IF(ISERROR(MATCH(B55,$A$3:$A$14,0)),((B55-C55)*INDEX(F$3:F$14,MATCH(D55,$A$3:$A$14,0))+ABS(B55-D55)*INDEX(F$3:F$14,MATCH(C55,$A$3:$A$14,0)))/(D55-C55),INDEX(F$3:F$14,MATCH(B55,$A$3:$A$14,0))),IF(E55=5,IF(ISERROR(MATCH(B55,$A$3:$A$14,0)),((B55-C55)*INDEX(G$3:G$14,MATCH(D55,$A$3:$A$14,0))+ABS(B55-D55)*INDEX(G$3:G$14,MATCH(C55,$A$3:$A$14,0)))/(D55-C55),INDEX(G$3:G$14,MATCH(B55,$A$3:$A$14,0))),IF(E55=6,IF(ISERROR(MATCH(B55,$A$3:$A$14,0)),((B55-C55)*INDEX(H$3:H$14,MATCH(D55,$A$3:$A$14,0))+ABS(B55-D55)*INDEX(H$3:H$14,MATCH(C55,$A$3:$A$14,0)))/(D55-C55),INDEX(H$3:H$14,MATCH(B55,$A$3:$A$14,0))),IF(E55=7,IF(ISERROR(MATCH(B55,$A$3:$A$14,0)),((B55-C55)*INDEX(I$3:I$14,MATCH(D55,$A$3:$A$14,0))+ABS(B55-D55)*INDEX(I$3:I$14,MATCH(C55,$A$3:$A$14,0)))/(D55-C55),INDEX(I$3:I$14,MATCH(B55,$A$3:$A$14,0))),IF(E55=8,IF(ISERROR(MATCH(B55,$A$3:$A$14,0)),((B55-C55)*INDEX(J$3:J$14,MATCH(D55,$A$3:$A$14,0))+ABS(B55-D55)*INDEX(J$3:J$14,MATCH(C55,$A$3:$A$14,0)))/(D55-C55),INDEX(J$3:J$14,MATCH(B55,$A$3:$A$14,0))),IF(E55=9,IF(ISERROR(MATCH(B55,$A$3:$A$14,0)),((B55-C55)*INDEX(K$3:K$14,MATCH(D55,$A$3:$A$14,0))+ABS(B55-D55)*INDEX(K$3:K$14,MATCH(C55,$A$3:$A$14,0)))/(D55-C55),INDEX(K$3:K$14,MATCH(B55,$A$3:$A$14,0))),IF(E55=0,IF(ISERROR(MATCH(B55,$A$3:$A$14,0)),((B55-C55)*INDEX(L$3:L$14,MATCH(D55,$A$3:$A$14,0))+ABS(B55-D55)*INDEX(L$3:L$14,MATCH(C55,$A$3:$A$14,0)))/(D55-C55),INDEX(L$3:L$14,MATCH(B55,$A$3:$A$14,0))),"Kondensatoen zwischen 0 und 9"))))))))))</f>
        <v>0</v>
      </c>
    </row>
    <row r="56" spans="1:6">
      <c r="A56" s="12">
        <v>37</v>
      </c>
      <c r="B56">
        <f>Eingabe!D37</f>
        <v>0</v>
      </c>
      <c r="C56">
        <f t="array" ref="C56">MAX(IF($A$3:$A$14&lt;=B56,IF($A$3:$A$14&lt;&gt;"",$A$3:$A$14)))</f>
        <v>0</v>
      </c>
      <c r="D56">
        <f t="array" ref="D56">MIN(IF($A$3:$A$14&gt;=B56,IF($A$3:$A$14&lt;&gt;"",$A$3:$A$14)))</f>
        <v>0</v>
      </c>
      <c r="E56">
        <f>Eingabe!C37</f>
        <v>0</v>
      </c>
      <c r="F56">
        <f t="array" ref="F56">IF(E56=1,IF(ISERROR(MATCH(B56,$A$3:$A$14,0)),((B56-C56)*INDEX(C$3:C$14,MATCH(D56,$A$3:$A$14,0))+ABS(B56-D56)*INDEX(C$3:C$14,MATCH(C56,$A$3:$A$14,0)))/(D56-C56),INDEX(C$3:C$14,MATCH(B56,$A$3:$A$14,0))),IF(E56=2,IF(ISERROR(MATCH(B56,$A$3:$A$14,0)),((B56-C56)*INDEX(D$3:D$14,MATCH(D56,$A$3:$A$14,0))+ABS(B56-D56)*INDEX(D$3:D$14,MATCH(C56,$A$3:$A$14,0)))/(D56-C56),INDEX(D$3:D$14,MATCH(B56,$A$3:$A$14,0))),IF(E56=3,IF(ISERROR(MATCH(B56,$A$3:$A$14,0)),((B56-C56)*INDEX(E$3:E$14,MATCH(D56,$A$3:$A$14,0))+ABS(B56-D56)*INDEX(E$3:E$14,MATCH(C56,$A$3:$A$14,0)))/(D56-C56),INDEX(E$3:E$14,MATCH(B56,$A$3:$A$14,0))),IF(E56=4,IF(ISERROR(MATCH(B56,$A$3:$A$14,0)),((B56-C56)*INDEX(F$3:F$14,MATCH(D56,$A$3:$A$14,0))+ABS(B56-D56)*INDEX(F$3:F$14,MATCH(C56,$A$3:$A$14,0)))/(D56-C56),INDEX(F$3:F$14,MATCH(B56,$A$3:$A$14,0))),IF(E56=5,IF(ISERROR(MATCH(B56,$A$3:$A$14,0)),((B56-C56)*INDEX(G$3:G$14,MATCH(D56,$A$3:$A$14,0))+ABS(B56-D56)*INDEX(G$3:G$14,MATCH(C56,$A$3:$A$14,0)))/(D56-C56),INDEX(G$3:G$14,MATCH(B56,$A$3:$A$14,0))),IF(E56=6,IF(ISERROR(MATCH(B56,$A$3:$A$14,0)),((B56-C56)*INDEX(H$3:H$14,MATCH(D56,$A$3:$A$14,0))+ABS(B56-D56)*INDEX(H$3:H$14,MATCH(C56,$A$3:$A$14,0)))/(D56-C56),INDEX(H$3:H$14,MATCH(B56,$A$3:$A$14,0))),IF(E56=7,IF(ISERROR(MATCH(B56,$A$3:$A$14,0)),((B56-C56)*INDEX(I$3:I$14,MATCH(D56,$A$3:$A$14,0))+ABS(B56-D56)*INDEX(I$3:I$14,MATCH(C56,$A$3:$A$14,0)))/(D56-C56),INDEX(I$3:I$14,MATCH(B56,$A$3:$A$14,0))),IF(E56=8,IF(ISERROR(MATCH(B56,$A$3:$A$14,0)),((B56-C56)*INDEX(J$3:J$14,MATCH(D56,$A$3:$A$14,0))+ABS(B56-D56)*INDEX(J$3:J$14,MATCH(C56,$A$3:$A$14,0)))/(D56-C56),INDEX(J$3:J$14,MATCH(B56,$A$3:$A$14,0))),IF(E56=9,IF(ISERROR(MATCH(B56,$A$3:$A$14,0)),((B56-C56)*INDEX(K$3:K$14,MATCH(D56,$A$3:$A$14,0))+ABS(B56-D56)*INDEX(K$3:K$14,MATCH(C56,$A$3:$A$14,0)))/(D56-C56),INDEX(K$3:K$14,MATCH(B56,$A$3:$A$14,0))),IF(E56=0,IF(ISERROR(MATCH(B56,$A$3:$A$14,0)),((B56-C56)*INDEX(L$3:L$14,MATCH(D56,$A$3:$A$14,0))+ABS(B56-D56)*INDEX(L$3:L$14,MATCH(C56,$A$3:$A$14,0)))/(D56-C56),INDEX(L$3:L$14,MATCH(B56,$A$3:$A$14,0))),"Kondensatoen zwischen 0 und 9"))))))))))</f>
        <v>0</v>
      </c>
    </row>
    <row r="57" spans="1:6">
      <c r="A57" s="12">
        <v>38</v>
      </c>
      <c r="B57">
        <f>Eingabe!D38</f>
        <v>0</v>
      </c>
      <c r="C57">
        <f t="array" ref="C57">MAX(IF($A$3:$A$14&lt;=B57,IF($A$3:$A$14&lt;&gt;"",$A$3:$A$14)))</f>
        <v>0</v>
      </c>
      <c r="D57">
        <f t="array" ref="D57">MIN(IF($A$3:$A$14&gt;=B57,IF($A$3:$A$14&lt;&gt;"",$A$3:$A$14)))</f>
        <v>0</v>
      </c>
      <c r="E57">
        <f>Eingabe!C38</f>
        <v>0</v>
      </c>
      <c r="F57">
        <f t="array" ref="F57">IF(E57=1,IF(ISERROR(MATCH(B57,$A$3:$A$14,0)),((B57-C57)*INDEX(C$3:C$14,MATCH(D57,$A$3:$A$14,0))+ABS(B57-D57)*INDEX(C$3:C$14,MATCH(C57,$A$3:$A$14,0)))/(D57-C57),INDEX(C$3:C$14,MATCH(B57,$A$3:$A$14,0))),IF(E57=2,IF(ISERROR(MATCH(B57,$A$3:$A$14,0)),((B57-C57)*INDEX(D$3:D$14,MATCH(D57,$A$3:$A$14,0))+ABS(B57-D57)*INDEX(D$3:D$14,MATCH(C57,$A$3:$A$14,0)))/(D57-C57),INDEX(D$3:D$14,MATCH(B57,$A$3:$A$14,0))),IF(E57=3,IF(ISERROR(MATCH(B57,$A$3:$A$14,0)),((B57-C57)*INDEX(E$3:E$14,MATCH(D57,$A$3:$A$14,0))+ABS(B57-D57)*INDEX(E$3:E$14,MATCH(C57,$A$3:$A$14,0)))/(D57-C57),INDEX(E$3:E$14,MATCH(B57,$A$3:$A$14,0))),IF(E57=4,IF(ISERROR(MATCH(B57,$A$3:$A$14,0)),((B57-C57)*INDEX(F$3:F$14,MATCH(D57,$A$3:$A$14,0))+ABS(B57-D57)*INDEX(F$3:F$14,MATCH(C57,$A$3:$A$14,0)))/(D57-C57),INDEX(F$3:F$14,MATCH(B57,$A$3:$A$14,0))),IF(E57=5,IF(ISERROR(MATCH(B57,$A$3:$A$14,0)),((B57-C57)*INDEX(G$3:G$14,MATCH(D57,$A$3:$A$14,0))+ABS(B57-D57)*INDEX(G$3:G$14,MATCH(C57,$A$3:$A$14,0)))/(D57-C57),INDEX(G$3:G$14,MATCH(B57,$A$3:$A$14,0))),IF(E57=6,IF(ISERROR(MATCH(B57,$A$3:$A$14,0)),((B57-C57)*INDEX(H$3:H$14,MATCH(D57,$A$3:$A$14,0))+ABS(B57-D57)*INDEX(H$3:H$14,MATCH(C57,$A$3:$A$14,0)))/(D57-C57),INDEX(H$3:H$14,MATCH(B57,$A$3:$A$14,0))),IF(E57=7,IF(ISERROR(MATCH(B57,$A$3:$A$14,0)),((B57-C57)*INDEX(I$3:I$14,MATCH(D57,$A$3:$A$14,0))+ABS(B57-D57)*INDEX(I$3:I$14,MATCH(C57,$A$3:$A$14,0)))/(D57-C57),INDEX(I$3:I$14,MATCH(B57,$A$3:$A$14,0))),IF(E57=8,IF(ISERROR(MATCH(B57,$A$3:$A$14,0)),((B57-C57)*INDEX(J$3:J$14,MATCH(D57,$A$3:$A$14,0))+ABS(B57-D57)*INDEX(J$3:J$14,MATCH(C57,$A$3:$A$14,0)))/(D57-C57),INDEX(J$3:J$14,MATCH(B57,$A$3:$A$14,0))),IF(E57=9,IF(ISERROR(MATCH(B57,$A$3:$A$14,0)),((B57-C57)*INDEX(K$3:K$14,MATCH(D57,$A$3:$A$14,0))+ABS(B57-D57)*INDEX(K$3:K$14,MATCH(C57,$A$3:$A$14,0)))/(D57-C57),INDEX(K$3:K$14,MATCH(B57,$A$3:$A$14,0))),IF(E57=0,IF(ISERROR(MATCH(B57,$A$3:$A$14,0)),((B57-C57)*INDEX(L$3:L$14,MATCH(D57,$A$3:$A$14,0))+ABS(B57-D57)*INDEX(L$3:L$14,MATCH(C57,$A$3:$A$14,0)))/(D57-C57),INDEX(L$3:L$14,MATCH(B57,$A$3:$A$14,0))),"Kondensatoen zwischen 0 und 9"))))))))))</f>
        <v>0</v>
      </c>
    </row>
    <row r="58" spans="1:6">
      <c r="A58" s="12">
        <v>39</v>
      </c>
      <c r="B58">
        <f>Eingabe!D39</f>
        <v>0</v>
      </c>
      <c r="C58">
        <f t="array" ref="C58">MAX(IF($A$3:$A$14&lt;=B58,IF($A$3:$A$14&lt;&gt;"",$A$3:$A$14)))</f>
        <v>0</v>
      </c>
      <c r="D58">
        <f t="array" ref="D58">MIN(IF($A$3:$A$14&gt;=B58,IF($A$3:$A$14&lt;&gt;"",$A$3:$A$14)))</f>
        <v>0</v>
      </c>
      <c r="E58">
        <f>Eingabe!C39</f>
        <v>0</v>
      </c>
      <c r="F58">
        <f t="array" ref="F58">IF(E58=1,IF(ISERROR(MATCH(B58,$A$3:$A$14,0)),((B58-C58)*INDEX(C$3:C$14,MATCH(D58,$A$3:$A$14,0))+ABS(B58-D58)*INDEX(C$3:C$14,MATCH(C58,$A$3:$A$14,0)))/(D58-C58),INDEX(C$3:C$14,MATCH(B58,$A$3:$A$14,0))),IF(E58=2,IF(ISERROR(MATCH(B58,$A$3:$A$14,0)),((B58-C58)*INDEX(D$3:D$14,MATCH(D58,$A$3:$A$14,0))+ABS(B58-D58)*INDEX(D$3:D$14,MATCH(C58,$A$3:$A$14,0)))/(D58-C58),INDEX(D$3:D$14,MATCH(B58,$A$3:$A$14,0))),IF(E58=3,IF(ISERROR(MATCH(B58,$A$3:$A$14,0)),((B58-C58)*INDEX(E$3:E$14,MATCH(D58,$A$3:$A$14,0))+ABS(B58-D58)*INDEX(E$3:E$14,MATCH(C58,$A$3:$A$14,0)))/(D58-C58),INDEX(E$3:E$14,MATCH(B58,$A$3:$A$14,0))),IF(E58=4,IF(ISERROR(MATCH(B58,$A$3:$A$14,0)),((B58-C58)*INDEX(F$3:F$14,MATCH(D58,$A$3:$A$14,0))+ABS(B58-D58)*INDEX(F$3:F$14,MATCH(C58,$A$3:$A$14,0)))/(D58-C58),INDEX(F$3:F$14,MATCH(B58,$A$3:$A$14,0))),IF(E58=5,IF(ISERROR(MATCH(B58,$A$3:$A$14,0)),((B58-C58)*INDEX(G$3:G$14,MATCH(D58,$A$3:$A$14,0))+ABS(B58-D58)*INDEX(G$3:G$14,MATCH(C58,$A$3:$A$14,0)))/(D58-C58),INDEX(G$3:G$14,MATCH(B58,$A$3:$A$14,0))),IF(E58=6,IF(ISERROR(MATCH(B58,$A$3:$A$14,0)),((B58-C58)*INDEX(H$3:H$14,MATCH(D58,$A$3:$A$14,0))+ABS(B58-D58)*INDEX(H$3:H$14,MATCH(C58,$A$3:$A$14,0)))/(D58-C58),INDEX(H$3:H$14,MATCH(B58,$A$3:$A$14,0))),IF(E58=7,IF(ISERROR(MATCH(B58,$A$3:$A$14,0)),((B58-C58)*INDEX(I$3:I$14,MATCH(D58,$A$3:$A$14,0))+ABS(B58-D58)*INDEX(I$3:I$14,MATCH(C58,$A$3:$A$14,0)))/(D58-C58),INDEX(I$3:I$14,MATCH(B58,$A$3:$A$14,0))),IF(E58=8,IF(ISERROR(MATCH(B58,$A$3:$A$14,0)),((B58-C58)*INDEX(J$3:J$14,MATCH(D58,$A$3:$A$14,0))+ABS(B58-D58)*INDEX(J$3:J$14,MATCH(C58,$A$3:$A$14,0)))/(D58-C58),INDEX(J$3:J$14,MATCH(B58,$A$3:$A$14,0))),IF(E58=9,IF(ISERROR(MATCH(B58,$A$3:$A$14,0)),((B58-C58)*INDEX(K$3:K$14,MATCH(D58,$A$3:$A$14,0))+ABS(B58-D58)*INDEX(K$3:K$14,MATCH(C58,$A$3:$A$14,0)))/(D58-C58),INDEX(K$3:K$14,MATCH(B58,$A$3:$A$14,0))),IF(E58=0,IF(ISERROR(MATCH(B58,$A$3:$A$14,0)),((B58-C58)*INDEX(L$3:L$14,MATCH(D58,$A$3:$A$14,0))+ABS(B58-D58)*INDEX(L$3:L$14,MATCH(C58,$A$3:$A$14,0)))/(D58-C58),INDEX(L$3:L$14,MATCH(B58,$A$3:$A$14,0))),"Kondensatoen zwischen 0 und 9"))))))))))</f>
        <v>0</v>
      </c>
    </row>
    <row r="59" spans="1:6">
      <c r="A59" s="12">
        <v>40</v>
      </c>
      <c r="B59">
        <f>Eingabe!D40</f>
        <v>0</v>
      </c>
      <c r="C59">
        <f t="array" ref="C59">MAX(IF($A$3:$A$14&lt;=B59,IF($A$3:$A$14&lt;&gt;"",$A$3:$A$14)))</f>
        <v>0</v>
      </c>
      <c r="D59">
        <f t="array" ref="D59">MIN(IF($A$3:$A$14&gt;=B59,IF($A$3:$A$14&lt;&gt;"",$A$3:$A$14)))</f>
        <v>0</v>
      </c>
      <c r="E59">
        <f>Eingabe!C40</f>
        <v>0</v>
      </c>
      <c r="F59">
        <f t="array" ref="F59">IF(E59=1,IF(ISERROR(MATCH(B59,$A$3:$A$14,0)),((B59-C59)*INDEX(C$3:C$14,MATCH(D59,$A$3:$A$14,0))+ABS(B59-D59)*INDEX(C$3:C$14,MATCH(C59,$A$3:$A$14,0)))/(D59-C59),INDEX(C$3:C$14,MATCH(B59,$A$3:$A$14,0))),IF(E59=2,IF(ISERROR(MATCH(B59,$A$3:$A$14,0)),((B59-C59)*INDEX(D$3:D$14,MATCH(D59,$A$3:$A$14,0))+ABS(B59-D59)*INDEX(D$3:D$14,MATCH(C59,$A$3:$A$14,0)))/(D59-C59),INDEX(D$3:D$14,MATCH(B59,$A$3:$A$14,0))),IF(E59=3,IF(ISERROR(MATCH(B59,$A$3:$A$14,0)),((B59-C59)*INDEX(E$3:E$14,MATCH(D59,$A$3:$A$14,0))+ABS(B59-D59)*INDEX(E$3:E$14,MATCH(C59,$A$3:$A$14,0)))/(D59-C59),INDEX(E$3:E$14,MATCH(B59,$A$3:$A$14,0))),IF(E59=4,IF(ISERROR(MATCH(B59,$A$3:$A$14,0)),((B59-C59)*INDEX(F$3:F$14,MATCH(D59,$A$3:$A$14,0))+ABS(B59-D59)*INDEX(F$3:F$14,MATCH(C59,$A$3:$A$14,0)))/(D59-C59),INDEX(F$3:F$14,MATCH(B59,$A$3:$A$14,0))),IF(E59=5,IF(ISERROR(MATCH(B59,$A$3:$A$14,0)),((B59-C59)*INDEX(G$3:G$14,MATCH(D59,$A$3:$A$14,0))+ABS(B59-D59)*INDEX(G$3:G$14,MATCH(C59,$A$3:$A$14,0)))/(D59-C59),INDEX(G$3:G$14,MATCH(B59,$A$3:$A$14,0))),IF(E59=6,IF(ISERROR(MATCH(B59,$A$3:$A$14,0)),((B59-C59)*INDEX(H$3:H$14,MATCH(D59,$A$3:$A$14,0))+ABS(B59-D59)*INDEX(H$3:H$14,MATCH(C59,$A$3:$A$14,0)))/(D59-C59),INDEX(H$3:H$14,MATCH(B59,$A$3:$A$14,0))),IF(E59=7,IF(ISERROR(MATCH(B59,$A$3:$A$14,0)),((B59-C59)*INDEX(I$3:I$14,MATCH(D59,$A$3:$A$14,0))+ABS(B59-D59)*INDEX(I$3:I$14,MATCH(C59,$A$3:$A$14,0)))/(D59-C59),INDEX(I$3:I$14,MATCH(B59,$A$3:$A$14,0))),IF(E59=8,IF(ISERROR(MATCH(B59,$A$3:$A$14,0)),((B59-C59)*INDEX(J$3:J$14,MATCH(D59,$A$3:$A$14,0))+ABS(B59-D59)*INDEX(J$3:J$14,MATCH(C59,$A$3:$A$14,0)))/(D59-C59),INDEX(J$3:J$14,MATCH(B59,$A$3:$A$14,0))),IF(E59=9,IF(ISERROR(MATCH(B59,$A$3:$A$14,0)),((B59-C59)*INDEX(K$3:K$14,MATCH(D59,$A$3:$A$14,0))+ABS(B59-D59)*INDEX(K$3:K$14,MATCH(C59,$A$3:$A$14,0)))/(D59-C59),INDEX(K$3:K$14,MATCH(B59,$A$3:$A$14,0))),IF(E59=0,IF(ISERROR(MATCH(B59,$A$3:$A$14,0)),((B59-C59)*INDEX(L$3:L$14,MATCH(D59,$A$3:$A$14,0))+ABS(B59-D59)*INDEX(L$3:L$14,MATCH(C59,$A$3:$A$14,0)))/(D59-C59),INDEX(L$3:L$14,MATCH(B59,$A$3:$A$14,0))),"Kondensatoen zwischen 0 und 9"))))))))))</f>
        <v>0</v>
      </c>
    </row>
    <row r="60" spans="1:6">
      <c r="A60" s="12">
        <v>41</v>
      </c>
      <c r="B60">
        <f>Eingabe!D41</f>
        <v>0</v>
      </c>
      <c r="C60">
        <f t="array" ref="C60">MAX(IF($A$3:$A$14&lt;=B60,IF($A$3:$A$14&lt;&gt;"",$A$3:$A$14)))</f>
        <v>0</v>
      </c>
      <c r="D60">
        <f t="array" ref="D60">MIN(IF($A$3:$A$14&gt;=B60,IF($A$3:$A$14&lt;&gt;"",$A$3:$A$14)))</f>
        <v>0</v>
      </c>
      <c r="E60">
        <f>Eingabe!C41</f>
        <v>0</v>
      </c>
      <c r="F60">
        <f t="array" ref="F60">IF(E60=1,IF(ISERROR(MATCH(B60,$A$3:$A$14,0)),((B60-C60)*INDEX(C$3:C$14,MATCH(D60,$A$3:$A$14,0))+ABS(B60-D60)*INDEX(C$3:C$14,MATCH(C60,$A$3:$A$14,0)))/(D60-C60),INDEX(C$3:C$14,MATCH(B60,$A$3:$A$14,0))),IF(E60=2,IF(ISERROR(MATCH(B60,$A$3:$A$14,0)),((B60-C60)*INDEX(D$3:D$14,MATCH(D60,$A$3:$A$14,0))+ABS(B60-D60)*INDEX(D$3:D$14,MATCH(C60,$A$3:$A$14,0)))/(D60-C60),INDEX(D$3:D$14,MATCH(B60,$A$3:$A$14,0))),IF(E60=3,IF(ISERROR(MATCH(B60,$A$3:$A$14,0)),((B60-C60)*INDEX(E$3:E$14,MATCH(D60,$A$3:$A$14,0))+ABS(B60-D60)*INDEX(E$3:E$14,MATCH(C60,$A$3:$A$14,0)))/(D60-C60),INDEX(E$3:E$14,MATCH(B60,$A$3:$A$14,0))),IF(E60=4,IF(ISERROR(MATCH(B60,$A$3:$A$14,0)),((B60-C60)*INDEX(F$3:F$14,MATCH(D60,$A$3:$A$14,0))+ABS(B60-D60)*INDEX(F$3:F$14,MATCH(C60,$A$3:$A$14,0)))/(D60-C60),INDEX(F$3:F$14,MATCH(B60,$A$3:$A$14,0))),IF(E60=5,IF(ISERROR(MATCH(B60,$A$3:$A$14,0)),((B60-C60)*INDEX(G$3:G$14,MATCH(D60,$A$3:$A$14,0))+ABS(B60-D60)*INDEX(G$3:G$14,MATCH(C60,$A$3:$A$14,0)))/(D60-C60),INDEX(G$3:G$14,MATCH(B60,$A$3:$A$14,0))),IF(E60=6,IF(ISERROR(MATCH(B60,$A$3:$A$14,0)),((B60-C60)*INDEX(H$3:H$14,MATCH(D60,$A$3:$A$14,0))+ABS(B60-D60)*INDEX(H$3:H$14,MATCH(C60,$A$3:$A$14,0)))/(D60-C60),INDEX(H$3:H$14,MATCH(B60,$A$3:$A$14,0))),IF(E60=7,IF(ISERROR(MATCH(B60,$A$3:$A$14,0)),((B60-C60)*INDEX(I$3:I$14,MATCH(D60,$A$3:$A$14,0))+ABS(B60-D60)*INDEX(I$3:I$14,MATCH(C60,$A$3:$A$14,0)))/(D60-C60),INDEX(I$3:I$14,MATCH(B60,$A$3:$A$14,0))),IF(E60=8,IF(ISERROR(MATCH(B60,$A$3:$A$14,0)),((B60-C60)*INDEX(J$3:J$14,MATCH(D60,$A$3:$A$14,0))+ABS(B60-D60)*INDEX(J$3:J$14,MATCH(C60,$A$3:$A$14,0)))/(D60-C60),INDEX(J$3:J$14,MATCH(B60,$A$3:$A$14,0))),IF(E60=9,IF(ISERROR(MATCH(B60,$A$3:$A$14,0)),((B60-C60)*INDEX(K$3:K$14,MATCH(D60,$A$3:$A$14,0))+ABS(B60-D60)*INDEX(K$3:K$14,MATCH(C60,$A$3:$A$14,0)))/(D60-C60),INDEX(K$3:K$14,MATCH(B60,$A$3:$A$14,0))),IF(E60=0,IF(ISERROR(MATCH(B60,$A$3:$A$14,0)),((B60-C60)*INDEX(L$3:L$14,MATCH(D60,$A$3:$A$14,0))+ABS(B60-D60)*INDEX(L$3:L$14,MATCH(C60,$A$3:$A$14,0)))/(D60-C60),INDEX(L$3:L$14,MATCH(B60,$A$3:$A$14,0))),"Kondensatoen zwischen 0 und 9"))))))))))</f>
        <v>0</v>
      </c>
    </row>
    <row r="61" spans="1:6">
      <c r="A61" s="12">
        <v>42</v>
      </c>
      <c r="B61">
        <f>Eingabe!D42</f>
        <v>0</v>
      </c>
      <c r="C61">
        <f t="array" ref="C61">MAX(IF($A$3:$A$14&lt;=B61,IF($A$3:$A$14&lt;&gt;"",$A$3:$A$14)))</f>
        <v>0</v>
      </c>
      <c r="D61">
        <f t="array" ref="D61">MIN(IF($A$3:$A$14&gt;=B61,IF($A$3:$A$14&lt;&gt;"",$A$3:$A$14)))</f>
        <v>0</v>
      </c>
      <c r="E61">
        <f>Eingabe!C42</f>
        <v>0</v>
      </c>
      <c r="F61">
        <f t="array" ref="F61">IF(E61=1,IF(ISERROR(MATCH(B61,$A$3:$A$14,0)),((B61-C61)*INDEX(C$3:C$14,MATCH(D61,$A$3:$A$14,0))+ABS(B61-D61)*INDEX(C$3:C$14,MATCH(C61,$A$3:$A$14,0)))/(D61-C61),INDEX(C$3:C$14,MATCH(B61,$A$3:$A$14,0))),IF(E61=2,IF(ISERROR(MATCH(B61,$A$3:$A$14,0)),((B61-C61)*INDEX(D$3:D$14,MATCH(D61,$A$3:$A$14,0))+ABS(B61-D61)*INDEX(D$3:D$14,MATCH(C61,$A$3:$A$14,0)))/(D61-C61),INDEX(D$3:D$14,MATCH(B61,$A$3:$A$14,0))),IF(E61=3,IF(ISERROR(MATCH(B61,$A$3:$A$14,0)),((B61-C61)*INDEX(E$3:E$14,MATCH(D61,$A$3:$A$14,0))+ABS(B61-D61)*INDEX(E$3:E$14,MATCH(C61,$A$3:$A$14,0)))/(D61-C61),INDEX(E$3:E$14,MATCH(B61,$A$3:$A$14,0))),IF(E61=4,IF(ISERROR(MATCH(B61,$A$3:$A$14,0)),((B61-C61)*INDEX(F$3:F$14,MATCH(D61,$A$3:$A$14,0))+ABS(B61-D61)*INDEX(F$3:F$14,MATCH(C61,$A$3:$A$14,0)))/(D61-C61),INDEX(F$3:F$14,MATCH(B61,$A$3:$A$14,0))),IF(E61=5,IF(ISERROR(MATCH(B61,$A$3:$A$14,0)),((B61-C61)*INDEX(G$3:G$14,MATCH(D61,$A$3:$A$14,0))+ABS(B61-D61)*INDEX(G$3:G$14,MATCH(C61,$A$3:$A$14,0)))/(D61-C61),INDEX(G$3:G$14,MATCH(B61,$A$3:$A$14,0))),IF(E61=6,IF(ISERROR(MATCH(B61,$A$3:$A$14,0)),((B61-C61)*INDEX(H$3:H$14,MATCH(D61,$A$3:$A$14,0))+ABS(B61-D61)*INDEX(H$3:H$14,MATCH(C61,$A$3:$A$14,0)))/(D61-C61),INDEX(H$3:H$14,MATCH(B61,$A$3:$A$14,0))),IF(E61=7,IF(ISERROR(MATCH(B61,$A$3:$A$14,0)),((B61-C61)*INDEX(I$3:I$14,MATCH(D61,$A$3:$A$14,0))+ABS(B61-D61)*INDEX(I$3:I$14,MATCH(C61,$A$3:$A$14,0)))/(D61-C61),INDEX(I$3:I$14,MATCH(B61,$A$3:$A$14,0))),IF(E61=8,IF(ISERROR(MATCH(B61,$A$3:$A$14,0)),((B61-C61)*INDEX(J$3:J$14,MATCH(D61,$A$3:$A$14,0))+ABS(B61-D61)*INDEX(J$3:J$14,MATCH(C61,$A$3:$A$14,0)))/(D61-C61),INDEX(J$3:J$14,MATCH(B61,$A$3:$A$14,0))),IF(E61=9,IF(ISERROR(MATCH(B61,$A$3:$A$14,0)),((B61-C61)*INDEX(K$3:K$14,MATCH(D61,$A$3:$A$14,0))+ABS(B61-D61)*INDEX(K$3:K$14,MATCH(C61,$A$3:$A$14,0)))/(D61-C61),INDEX(K$3:K$14,MATCH(B61,$A$3:$A$14,0))),IF(E61=0,IF(ISERROR(MATCH(B61,$A$3:$A$14,0)),((B61-C61)*INDEX(L$3:L$14,MATCH(D61,$A$3:$A$14,0))+ABS(B61-D61)*INDEX(L$3:L$14,MATCH(C61,$A$3:$A$14,0)))/(D61-C61),INDEX(L$3:L$14,MATCH(B61,$A$3:$A$14,0))),"Kondensatoen zwischen 0 und 9"))))))))))</f>
        <v>0</v>
      </c>
    </row>
    <row r="62" spans="1:6">
      <c r="A62" s="12">
        <v>43</v>
      </c>
      <c r="B62">
        <f>Eingabe!D43</f>
        <v>0</v>
      </c>
      <c r="C62">
        <f t="array" ref="C62">MAX(IF($A$3:$A$14&lt;=B62,IF($A$3:$A$14&lt;&gt;"",$A$3:$A$14)))</f>
        <v>0</v>
      </c>
      <c r="D62">
        <f t="array" ref="D62">MIN(IF($A$3:$A$14&gt;=B62,IF($A$3:$A$14&lt;&gt;"",$A$3:$A$14)))</f>
        <v>0</v>
      </c>
      <c r="E62">
        <f>Eingabe!C43</f>
        <v>0</v>
      </c>
      <c r="F62">
        <f t="array" ref="F62">IF(E62=1,IF(ISERROR(MATCH(B62,$A$3:$A$14,0)),((B62-C62)*INDEX(C$3:C$14,MATCH(D62,$A$3:$A$14,0))+ABS(B62-D62)*INDEX(C$3:C$14,MATCH(C62,$A$3:$A$14,0)))/(D62-C62),INDEX(C$3:C$14,MATCH(B62,$A$3:$A$14,0))),IF(E62=2,IF(ISERROR(MATCH(B62,$A$3:$A$14,0)),((B62-C62)*INDEX(D$3:D$14,MATCH(D62,$A$3:$A$14,0))+ABS(B62-D62)*INDEX(D$3:D$14,MATCH(C62,$A$3:$A$14,0)))/(D62-C62),INDEX(D$3:D$14,MATCH(B62,$A$3:$A$14,0))),IF(E62=3,IF(ISERROR(MATCH(B62,$A$3:$A$14,0)),((B62-C62)*INDEX(E$3:E$14,MATCH(D62,$A$3:$A$14,0))+ABS(B62-D62)*INDEX(E$3:E$14,MATCH(C62,$A$3:$A$14,0)))/(D62-C62),INDEX(E$3:E$14,MATCH(B62,$A$3:$A$14,0))),IF(E62=4,IF(ISERROR(MATCH(B62,$A$3:$A$14,0)),((B62-C62)*INDEX(F$3:F$14,MATCH(D62,$A$3:$A$14,0))+ABS(B62-D62)*INDEX(F$3:F$14,MATCH(C62,$A$3:$A$14,0)))/(D62-C62),INDEX(F$3:F$14,MATCH(B62,$A$3:$A$14,0))),IF(E62=5,IF(ISERROR(MATCH(B62,$A$3:$A$14,0)),((B62-C62)*INDEX(G$3:G$14,MATCH(D62,$A$3:$A$14,0))+ABS(B62-D62)*INDEX(G$3:G$14,MATCH(C62,$A$3:$A$14,0)))/(D62-C62),INDEX(G$3:G$14,MATCH(B62,$A$3:$A$14,0))),IF(E62=6,IF(ISERROR(MATCH(B62,$A$3:$A$14,0)),((B62-C62)*INDEX(H$3:H$14,MATCH(D62,$A$3:$A$14,0))+ABS(B62-D62)*INDEX(H$3:H$14,MATCH(C62,$A$3:$A$14,0)))/(D62-C62),INDEX(H$3:H$14,MATCH(B62,$A$3:$A$14,0))),IF(E62=7,IF(ISERROR(MATCH(B62,$A$3:$A$14,0)),((B62-C62)*INDEX(I$3:I$14,MATCH(D62,$A$3:$A$14,0))+ABS(B62-D62)*INDEX(I$3:I$14,MATCH(C62,$A$3:$A$14,0)))/(D62-C62),INDEX(I$3:I$14,MATCH(B62,$A$3:$A$14,0))),IF(E62=8,IF(ISERROR(MATCH(B62,$A$3:$A$14,0)),((B62-C62)*INDEX(J$3:J$14,MATCH(D62,$A$3:$A$14,0))+ABS(B62-D62)*INDEX(J$3:J$14,MATCH(C62,$A$3:$A$14,0)))/(D62-C62),INDEX(J$3:J$14,MATCH(B62,$A$3:$A$14,0))),IF(E62=9,IF(ISERROR(MATCH(B62,$A$3:$A$14,0)),((B62-C62)*INDEX(K$3:K$14,MATCH(D62,$A$3:$A$14,0))+ABS(B62-D62)*INDEX(K$3:K$14,MATCH(C62,$A$3:$A$14,0)))/(D62-C62),INDEX(K$3:K$14,MATCH(B62,$A$3:$A$14,0))),IF(E62=0,IF(ISERROR(MATCH(B62,$A$3:$A$14,0)),((B62-C62)*INDEX(L$3:L$14,MATCH(D62,$A$3:$A$14,0))+ABS(B62-D62)*INDEX(L$3:L$14,MATCH(C62,$A$3:$A$14,0)))/(D62-C62),INDEX(L$3:L$14,MATCH(B62,$A$3:$A$14,0))),"Kondensatoen zwischen 0 und 9"))))))))))</f>
        <v>0</v>
      </c>
    </row>
    <row r="63" spans="1:6">
      <c r="A63" s="12">
        <v>44</v>
      </c>
      <c r="B63">
        <f>Eingabe!D44</f>
        <v>0</v>
      </c>
      <c r="C63">
        <f t="array" ref="C63">MAX(IF($A$3:$A$14&lt;=B63,IF($A$3:$A$14&lt;&gt;"",$A$3:$A$14)))</f>
        <v>0</v>
      </c>
      <c r="D63">
        <f t="array" ref="D63">MIN(IF($A$3:$A$14&gt;=B63,IF($A$3:$A$14&lt;&gt;"",$A$3:$A$14)))</f>
        <v>0</v>
      </c>
      <c r="E63">
        <f>Eingabe!C44</f>
        <v>0</v>
      </c>
      <c r="F63">
        <f t="array" ref="F63">IF(E63=1,IF(ISERROR(MATCH(B63,$A$3:$A$14,0)),((B63-C63)*INDEX(C$3:C$14,MATCH(D63,$A$3:$A$14,0))+ABS(B63-D63)*INDEX(C$3:C$14,MATCH(C63,$A$3:$A$14,0)))/(D63-C63),INDEX(C$3:C$14,MATCH(B63,$A$3:$A$14,0))),IF(E63=2,IF(ISERROR(MATCH(B63,$A$3:$A$14,0)),((B63-C63)*INDEX(D$3:D$14,MATCH(D63,$A$3:$A$14,0))+ABS(B63-D63)*INDEX(D$3:D$14,MATCH(C63,$A$3:$A$14,0)))/(D63-C63),INDEX(D$3:D$14,MATCH(B63,$A$3:$A$14,0))),IF(E63=3,IF(ISERROR(MATCH(B63,$A$3:$A$14,0)),((B63-C63)*INDEX(E$3:E$14,MATCH(D63,$A$3:$A$14,0))+ABS(B63-D63)*INDEX(E$3:E$14,MATCH(C63,$A$3:$A$14,0)))/(D63-C63),INDEX(E$3:E$14,MATCH(B63,$A$3:$A$14,0))),IF(E63=4,IF(ISERROR(MATCH(B63,$A$3:$A$14,0)),((B63-C63)*INDEX(F$3:F$14,MATCH(D63,$A$3:$A$14,0))+ABS(B63-D63)*INDEX(F$3:F$14,MATCH(C63,$A$3:$A$14,0)))/(D63-C63),INDEX(F$3:F$14,MATCH(B63,$A$3:$A$14,0))),IF(E63=5,IF(ISERROR(MATCH(B63,$A$3:$A$14,0)),((B63-C63)*INDEX(G$3:G$14,MATCH(D63,$A$3:$A$14,0))+ABS(B63-D63)*INDEX(G$3:G$14,MATCH(C63,$A$3:$A$14,0)))/(D63-C63),INDEX(G$3:G$14,MATCH(B63,$A$3:$A$14,0))),IF(E63=6,IF(ISERROR(MATCH(B63,$A$3:$A$14,0)),((B63-C63)*INDEX(H$3:H$14,MATCH(D63,$A$3:$A$14,0))+ABS(B63-D63)*INDEX(H$3:H$14,MATCH(C63,$A$3:$A$14,0)))/(D63-C63),INDEX(H$3:H$14,MATCH(B63,$A$3:$A$14,0))),IF(E63=7,IF(ISERROR(MATCH(B63,$A$3:$A$14,0)),((B63-C63)*INDEX(I$3:I$14,MATCH(D63,$A$3:$A$14,0))+ABS(B63-D63)*INDEX(I$3:I$14,MATCH(C63,$A$3:$A$14,0)))/(D63-C63),INDEX(I$3:I$14,MATCH(B63,$A$3:$A$14,0))),IF(E63=8,IF(ISERROR(MATCH(B63,$A$3:$A$14,0)),((B63-C63)*INDEX(J$3:J$14,MATCH(D63,$A$3:$A$14,0))+ABS(B63-D63)*INDEX(J$3:J$14,MATCH(C63,$A$3:$A$14,0)))/(D63-C63),INDEX(J$3:J$14,MATCH(B63,$A$3:$A$14,0))),IF(E63=9,IF(ISERROR(MATCH(B63,$A$3:$A$14,0)),((B63-C63)*INDEX(K$3:K$14,MATCH(D63,$A$3:$A$14,0))+ABS(B63-D63)*INDEX(K$3:K$14,MATCH(C63,$A$3:$A$14,0)))/(D63-C63),INDEX(K$3:K$14,MATCH(B63,$A$3:$A$14,0))),IF(E63=0,IF(ISERROR(MATCH(B63,$A$3:$A$14,0)),((B63-C63)*INDEX(L$3:L$14,MATCH(D63,$A$3:$A$14,0))+ABS(B63-D63)*INDEX(L$3:L$14,MATCH(C63,$A$3:$A$14,0)))/(D63-C63),INDEX(L$3:L$14,MATCH(B63,$A$3:$A$14,0))),"Kondensatoen zwischen 0 und 9"))))))))))</f>
        <v>0</v>
      </c>
    </row>
    <row r="64" spans="1:6">
      <c r="A64" s="12">
        <v>45</v>
      </c>
      <c r="B64">
        <f>Eingabe!D45</f>
        <v>0</v>
      </c>
      <c r="C64">
        <f t="array" ref="C64">MAX(IF($A$3:$A$14&lt;=B64,IF($A$3:$A$14&lt;&gt;"",$A$3:$A$14)))</f>
        <v>0</v>
      </c>
      <c r="D64">
        <f t="array" ref="D64">MIN(IF($A$3:$A$14&gt;=B64,IF($A$3:$A$14&lt;&gt;"",$A$3:$A$14)))</f>
        <v>0</v>
      </c>
      <c r="E64">
        <f>Eingabe!C45</f>
        <v>0</v>
      </c>
      <c r="F64">
        <f t="array" ref="F64">IF(E64=1,IF(ISERROR(MATCH(B64,$A$3:$A$14,0)),((B64-C64)*INDEX(C$3:C$14,MATCH(D64,$A$3:$A$14,0))+ABS(B64-D64)*INDEX(C$3:C$14,MATCH(C64,$A$3:$A$14,0)))/(D64-C64),INDEX(C$3:C$14,MATCH(B64,$A$3:$A$14,0))),IF(E64=2,IF(ISERROR(MATCH(B64,$A$3:$A$14,0)),((B64-C64)*INDEX(D$3:D$14,MATCH(D64,$A$3:$A$14,0))+ABS(B64-D64)*INDEX(D$3:D$14,MATCH(C64,$A$3:$A$14,0)))/(D64-C64),INDEX(D$3:D$14,MATCH(B64,$A$3:$A$14,0))),IF(E64=3,IF(ISERROR(MATCH(B64,$A$3:$A$14,0)),((B64-C64)*INDEX(E$3:E$14,MATCH(D64,$A$3:$A$14,0))+ABS(B64-D64)*INDEX(E$3:E$14,MATCH(C64,$A$3:$A$14,0)))/(D64-C64),INDEX(E$3:E$14,MATCH(B64,$A$3:$A$14,0))),IF(E64=4,IF(ISERROR(MATCH(B64,$A$3:$A$14,0)),((B64-C64)*INDEX(F$3:F$14,MATCH(D64,$A$3:$A$14,0))+ABS(B64-D64)*INDEX(F$3:F$14,MATCH(C64,$A$3:$A$14,0)))/(D64-C64),INDEX(F$3:F$14,MATCH(B64,$A$3:$A$14,0))),IF(E64=5,IF(ISERROR(MATCH(B64,$A$3:$A$14,0)),((B64-C64)*INDEX(G$3:G$14,MATCH(D64,$A$3:$A$14,0))+ABS(B64-D64)*INDEX(G$3:G$14,MATCH(C64,$A$3:$A$14,0)))/(D64-C64),INDEX(G$3:G$14,MATCH(B64,$A$3:$A$14,0))),IF(E64=6,IF(ISERROR(MATCH(B64,$A$3:$A$14,0)),((B64-C64)*INDEX(H$3:H$14,MATCH(D64,$A$3:$A$14,0))+ABS(B64-D64)*INDEX(H$3:H$14,MATCH(C64,$A$3:$A$14,0)))/(D64-C64),INDEX(H$3:H$14,MATCH(B64,$A$3:$A$14,0))),IF(E64=7,IF(ISERROR(MATCH(B64,$A$3:$A$14,0)),((B64-C64)*INDEX(I$3:I$14,MATCH(D64,$A$3:$A$14,0))+ABS(B64-D64)*INDEX(I$3:I$14,MATCH(C64,$A$3:$A$14,0)))/(D64-C64),INDEX(I$3:I$14,MATCH(B64,$A$3:$A$14,0))),IF(E64=8,IF(ISERROR(MATCH(B64,$A$3:$A$14,0)),((B64-C64)*INDEX(J$3:J$14,MATCH(D64,$A$3:$A$14,0))+ABS(B64-D64)*INDEX(J$3:J$14,MATCH(C64,$A$3:$A$14,0)))/(D64-C64),INDEX(J$3:J$14,MATCH(B64,$A$3:$A$14,0))),IF(E64=9,IF(ISERROR(MATCH(B64,$A$3:$A$14,0)),((B64-C64)*INDEX(K$3:K$14,MATCH(D64,$A$3:$A$14,0))+ABS(B64-D64)*INDEX(K$3:K$14,MATCH(C64,$A$3:$A$14,0)))/(D64-C64),INDEX(K$3:K$14,MATCH(B64,$A$3:$A$14,0))),IF(E64=0,IF(ISERROR(MATCH(B64,$A$3:$A$14,0)),((B64-C64)*INDEX(L$3:L$14,MATCH(D64,$A$3:$A$14,0))+ABS(B64-D64)*INDEX(L$3:L$14,MATCH(C64,$A$3:$A$14,0)))/(D64-C64),INDEX(L$3:L$14,MATCH(B64,$A$3:$A$14,0))),"Kondensatoen zwischen 0 und 9"))))))))))</f>
        <v>0</v>
      </c>
    </row>
    <row r="65" spans="1:6">
      <c r="A65" s="12">
        <v>46</v>
      </c>
      <c r="B65">
        <f>Eingabe!D46</f>
        <v>0</v>
      </c>
      <c r="C65">
        <f t="array" ref="C65">MAX(IF($A$3:$A$14&lt;=B65,IF($A$3:$A$14&lt;&gt;"",$A$3:$A$14)))</f>
        <v>0</v>
      </c>
      <c r="D65">
        <f t="array" ref="D65">MIN(IF($A$3:$A$14&gt;=B65,IF($A$3:$A$14&lt;&gt;"",$A$3:$A$14)))</f>
        <v>0</v>
      </c>
      <c r="E65">
        <f>Eingabe!C46</f>
        <v>0</v>
      </c>
      <c r="F65">
        <f t="array" ref="F65">IF(E65=1,IF(ISERROR(MATCH(B65,$A$3:$A$14,0)),((B65-C65)*INDEX(C$3:C$14,MATCH(D65,$A$3:$A$14,0))+ABS(B65-D65)*INDEX(C$3:C$14,MATCH(C65,$A$3:$A$14,0)))/(D65-C65),INDEX(C$3:C$14,MATCH(B65,$A$3:$A$14,0))),IF(E65=2,IF(ISERROR(MATCH(B65,$A$3:$A$14,0)),((B65-C65)*INDEX(D$3:D$14,MATCH(D65,$A$3:$A$14,0))+ABS(B65-D65)*INDEX(D$3:D$14,MATCH(C65,$A$3:$A$14,0)))/(D65-C65),INDEX(D$3:D$14,MATCH(B65,$A$3:$A$14,0))),IF(E65=3,IF(ISERROR(MATCH(B65,$A$3:$A$14,0)),((B65-C65)*INDEX(E$3:E$14,MATCH(D65,$A$3:$A$14,0))+ABS(B65-D65)*INDEX(E$3:E$14,MATCH(C65,$A$3:$A$14,0)))/(D65-C65),INDEX(E$3:E$14,MATCH(B65,$A$3:$A$14,0))),IF(E65=4,IF(ISERROR(MATCH(B65,$A$3:$A$14,0)),((B65-C65)*INDEX(F$3:F$14,MATCH(D65,$A$3:$A$14,0))+ABS(B65-D65)*INDEX(F$3:F$14,MATCH(C65,$A$3:$A$14,0)))/(D65-C65),INDEX(F$3:F$14,MATCH(B65,$A$3:$A$14,0))),IF(E65=5,IF(ISERROR(MATCH(B65,$A$3:$A$14,0)),((B65-C65)*INDEX(G$3:G$14,MATCH(D65,$A$3:$A$14,0))+ABS(B65-D65)*INDEX(G$3:G$14,MATCH(C65,$A$3:$A$14,0)))/(D65-C65),INDEX(G$3:G$14,MATCH(B65,$A$3:$A$14,0))),IF(E65=6,IF(ISERROR(MATCH(B65,$A$3:$A$14,0)),((B65-C65)*INDEX(H$3:H$14,MATCH(D65,$A$3:$A$14,0))+ABS(B65-D65)*INDEX(H$3:H$14,MATCH(C65,$A$3:$A$14,0)))/(D65-C65),INDEX(H$3:H$14,MATCH(B65,$A$3:$A$14,0))),IF(E65=7,IF(ISERROR(MATCH(B65,$A$3:$A$14,0)),((B65-C65)*INDEX(I$3:I$14,MATCH(D65,$A$3:$A$14,0))+ABS(B65-D65)*INDEX(I$3:I$14,MATCH(C65,$A$3:$A$14,0)))/(D65-C65),INDEX(I$3:I$14,MATCH(B65,$A$3:$A$14,0))),IF(E65=8,IF(ISERROR(MATCH(B65,$A$3:$A$14,0)),((B65-C65)*INDEX(J$3:J$14,MATCH(D65,$A$3:$A$14,0))+ABS(B65-D65)*INDEX(J$3:J$14,MATCH(C65,$A$3:$A$14,0)))/(D65-C65),INDEX(J$3:J$14,MATCH(B65,$A$3:$A$14,0))),IF(E65=9,IF(ISERROR(MATCH(B65,$A$3:$A$14,0)),((B65-C65)*INDEX(K$3:K$14,MATCH(D65,$A$3:$A$14,0))+ABS(B65-D65)*INDEX(K$3:K$14,MATCH(C65,$A$3:$A$14,0)))/(D65-C65),INDEX(K$3:K$14,MATCH(B65,$A$3:$A$14,0))),IF(E65=0,IF(ISERROR(MATCH(B65,$A$3:$A$14,0)),((B65-C65)*INDEX(L$3:L$14,MATCH(D65,$A$3:$A$14,0))+ABS(B65-D65)*INDEX(L$3:L$14,MATCH(C65,$A$3:$A$14,0)))/(D65-C65),INDEX(L$3:L$14,MATCH(B65,$A$3:$A$14,0))),"Kondensatoen zwischen 0 und 9"))))))))))</f>
        <v>0</v>
      </c>
    </row>
    <row r="66" spans="1:6">
      <c r="A66" s="12">
        <v>47</v>
      </c>
      <c r="B66">
        <f>Eingabe!D47</f>
        <v>0</v>
      </c>
      <c r="C66">
        <f t="array" ref="C66">MAX(IF($A$3:$A$14&lt;=B66,IF($A$3:$A$14&lt;&gt;"",$A$3:$A$14)))</f>
        <v>0</v>
      </c>
      <c r="D66">
        <f t="array" ref="D66">MIN(IF($A$3:$A$14&gt;=B66,IF($A$3:$A$14&lt;&gt;"",$A$3:$A$14)))</f>
        <v>0</v>
      </c>
      <c r="E66">
        <f>Eingabe!C47</f>
        <v>0</v>
      </c>
      <c r="F66">
        <f t="array" ref="F66">IF(E66=1,IF(ISERROR(MATCH(B66,$A$3:$A$14,0)),((B66-C66)*INDEX(C$3:C$14,MATCH(D66,$A$3:$A$14,0))+ABS(B66-D66)*INDEX(C$3:C$14,MATCH(C66,$A$3:$A$14,0)))/(D66-C66),INDEX(C$3:C$14,MATCH(B66,$A$3:$A$14,0))),IF(E66=2,IF(ISERROR(MATCH(B66,$A$3:$A$14,0)),((B66-C66)*INDEX(D$3:D$14,MATCH(D66,$A$3:$A$14,0))+ABS(B66-D66)*INDEX(D$3:D$14,MATCH(C66,$A$3:$A$14,0)))/(D66-C66),INDEX(D$3:D$14,MATCH(B66,$A$3:$A$14,0))),IF(E66=3,IF(ISERROR(MATCH(B66,$A$3:$A$14,0)),((B66-C66)*INDEX(E$3:E$14,MATCH(D66,$A$3:$A$14,0))+ABS(B66-D66)*INDEX(E$3:E$14,MATCH(C66,$A$3:$A$14,0)))/(D66-C66),INDEX(E$3:E$14,MATCH(B66,$A$3:$A$14,0))),IF(E66=4,IF(ISERROR(MATCH(B66,$A$3:$A$14,0)),((B66-C66)*INDEX(F$3:F$14,MATCH(D66,$A$3:$A$14,0))+ABS(B66-D66)*INDEX(F$3:F$14,MATCH(C66,$A$3:$A$14,0)))/(D66-C66),INDEX(F$3:F$14,MATCH(B66,$A$3:$A$14,0))),IF(E66=5,IF(ISERROR(MATCH(B66,$A$3:$A$14,0)),((B66-C66)*INDEX(G$3:G$14,MATCH(D66,$A$3:$A$14,0))+ABS(B66-D66)*INDEX(G$3:G$14,MATCH(C66,$A$3:$A$14,0)))/(D66-C66),INDEX(G$3:G$14,MATCH(B66,$A$3:$A$14,0))),IF(E66=6,IF(ISERROR(MATCH(B66,$A$3:$A$14,0)),((B66-C66)*INDEX(H$3:H$14,MATCH(D66,$A$3:$A$14,0))+ABS(B66-D66)*INDEX(H$3:H$14,MATCH(C66,$A$3:$A$14,0)))/(D66-C66),INDEX(H$3:H$14,MATCH(B66,$A$3:$A$14,0))),IF(E66=7,IF(ISERROR(MATCH(B66,$A$3:$A$14,0)),((B66-C66)*INDEX(I$3:I$14,MATCH(D66,$A$3:$A$14,0))+ABS(B66-D66)*INDEX(I$3:I$14,MATCH(C66,$A$3:$A$14,0)))/(D66-C66),INDEX(I$3:I$14,MATCH(B66,$A$3:$A$14,0))),IF(E66=8,IF(ISERROR(MATCH(B66,$A$3:$A$14,0)),((B66-C66)*INDEX(J$3:J$14,MATCH(D66,$A$3:$A$14,0))+ABS(B66-D66)*INDEX(J$3:J$14,MATCH(C66,$A$3:$A$14,0)))/(D66-C66),INDEX(J$3:J$14,MATCH(B66,$A$3:$A$14,0))),IF(E66=9,IF(ISERROR(MATCH(B66,$A$3:$A$14,0)),((B66-C66)*INDEX(K$3:K$14,MATCH(D66,$A$3:$A$14,0))+ABS(B66-D66)*INDEX(K$3:K$14,MATCH(C66,$A$3:$A$14,0)))/(D66-C66),INDEX(K$3:K$14,MATCH(B66,$A$3:$A$14,0))),IF(E66=0,IF(ISERROR(MATCH(B66,$A$3:$A$14,0)),((B66-C66)*INDEX(L$3:L$14,MATCH(D66,$A$3:$A$14,0))+ABS(B66-D66)*INDEX(L$3:L$14,MATCH(C66,$A$3:$A$14,0)))/(D66-C66),INDEX(L$3:L$14,MATCH(B66,$A$3:$A$14,0))),"Kondensatoen zwischen 0 und 9"))))))))))</f>
        <v>0</v>
      </c>
    </row>
    <row r="67" spans="1:6">
      <c r="A67" s="12">
        <v>48</v>
      </c>
      <c r="B67">
        <f>Eingabe!D48</f>
        <v>0</v>
      </c>
      <c r="C67">
        <f t="array" ref="C67">MAX(IF($A$3:$A$14&lt;=B67,IF($A$3:$A$14&lt;&gt;"",$A$3:$A$14)))</f>
        <v>0</v>
      </c>
      <c r="D67">
        <f t="array" ref="D67">MIN(IF($A$3:$A$14&gt;=B67,IF($A$3:$A$14&lt;&gt;"",$A$3:$A$14)))</f>
        <v>0</v>
      </c>
      <c r="E67">
        <f>Eingabe!C48</f>
        <v>0</v>
      </c>
      <c r="F67">
        <f t="array" ref="F67">IF(E67=1,IF(ISERROR(MATCH(B67,$A$3:$A$14,0)),((B67-C67)*INDEX(C$3:C$14,MATCH(D67,$A$3:$A$14,0))+ABS(B67-D67)*INDEX(C$3:C$14,MATCH(C67,$A$3:$A$14,0)))/(D67-C67),INDEX(C$3:C$14,MATCH(B67,$A$3:$A$14,0))),IF(E67=2,IF(ISERROR(MATCH(B67,$A$3:$A$14,0)),((B67-C67)*INDEX(D$3:D$14,MATCH(D67,$A$3:$A$14,0))+ABS(B67-D67)*INDEX(D$3:D$14,MATCH(C67,$A$3:$A$14,0)))/(D67-C67),INDEX(D$3:D$14,MATCH(B67,$A$3:$A$14,0))),IF(E67=3,IF(ISERROR(MATCH(B67,$A$3:$A$14,0)),((B67-C67)*INDEX(E$3:E$14,MATCH(D67,$A$3:$A$14,0))+ABS(B67-D67)*INDEX(E$3:E$14,MATCH(C67,$A$3:$A$14,0)))/(D67-C67),INDEX(E$3:E$14,MATCH(B67,$A$3:$A$14,0))),IF(E67=4,IF(ISERROR(MATCH(B67,$A$3:$A$14,0)),((B67-C67)*INDEX(F$3:F$14,MATCH(D67,$A$3:$A$14,0))+ABS(B67-D67)*INDEX(F$3:F$14,MATCH(C67,$A$3:$A$14,0)))/(D67-C67),INDEX(F$3:F$14,MATCH(B67,$A$3:$A$14,0))),IF(E67=5,IF(ISERROR(MATCH(B67,$A$3:$A$14,0)),((B67-C67)*INDEX(G$3:G$14,MATCH(D67,$A$3:$A$14,0))+ABS(B67-D67)*INDEX(G$3:G$14,MATCH(C67,$A$3:$A$14,0)))/(D67-C67),INDEX(G$3:G$14,MATCH(B67,$A$3:$A$14,0))),IF(E67=6,IF(ISERROR(MATCH(B67,$A$3:$A$14,0)),((B67-C67)*INDEX(H$3:H$14,MATCH(D67,$A$3:$A$14,0))+ABS(B67-D67)*INDEX(H$3:H$14,MATCH(C67,$A$3:$A$14,0)))/(D67-C67),INDEX(H$3:H$14,MATCH(B67,$A$3:$A$14,0))),IF(E67=7,IF(ISERROR(MATCH(B67,$A$3:$A$14,0)),((B67-C67)*INDEX(I$3:I$14,MATCH(D67,$A$3:$A$14,0))+ABS(B67-D67)*INDEX(I$3:I$14,MATCH(C67,$A$3:$A$14,0)))/(D67-C67),INDEX(I$3:I$14,MATCH(B67,$A$3:$A$14,0))),IF(E67=8,IF(ISERROR(MATCH(B67,$A$3:$A$14,0)),((B67-C67)*INDEX(J$3:J$14,MATCH(D67,$A$3:$A$14,0))+ABS(B67-D67)*INDEX(J$3:J$14,MATCH(C67,$A$3:$A$14,0)))/(D67-C67),INDEX(J$3:J$14,MATCH(B67,$A$3:$A$14,0))),IF(E67=9,IF(ISERROR(MATCH(B67,$A$3:$A$14,0)),((B67-C67)*INDEX(K$3:K$14,MATCH(D67,$A$3:$A$14,0))+ABS(B67-D67)*INDEX(K$3:K$14,MATCH(C67,$A$3:$A$14,0)))/(D67-C67),INDEX(K$3:K$14,MATCH(B67,$A$3:$A$14,0))),IF(E67=0,IF(ISERROR(MATCH(B67,$A$3:$A$14,0)),((B67-C67)*INDEX(L$3:L$14,MATCH(D67,$A$3:$A$14,0))+ABS(B67-D67)*INDEX(L$3:L$14,MATCH(C67,$A$3:$A$14,0)))/(D67-C67),INDEX(L$3:L$14,MATCH(B67,$A$3:$A$14,0))),"Kondensatoen zwischen 0 und 9"))))))))))</f>
        <v>0</v>
      </c>
    </row>
    <row r="68" spans="1:6">
      <c r="A68" s="12">
        <v>49</v>
      </c>
      <c r="B68">
        <f>Eingabe!D49</f>
        <v>0</v>
      </c>
      <c r="C68">
        <f t="array" ref="C68">MAX(IF($A$3:$A$14&lt;=B68,IF($A$3:$A$14&lt;&gt;"",$A$3:$A$14)))</f>
        <v>0</v>
      </c>
      <c r="D68">
        <f t="array" ref="D68">MIN(IF($A$3:$A$14&gt;=B68,IF($A$3:$A$14&lt;&gt;"",$A$3:$A$14)))</f>
        <v>0</v>
      </c>
      <c r="E68">
        <f>Eingabe!C49</f>
        <v>0</v>
      </c>
      <c r="F68">
        <f t="array" ref="F68">IF(E68=1,IF(ISERROR(MATCH(B68,$A$3:$A$14,0)),((B68-C68)*INDEX(C$3:C$14,MATCH(D68,$A$3:$A$14,0))+ABS(B68-D68)*INDEX(C$3:C$14,MATCH(C68,$A$3:$A$14,0)))/(D68-C68),INDEX(C$3:C$14,MATCH(B68,$A$3:$A$14,0))),IF(E68=2,IF(ISERROR(MATCH(B68,$A$3:$A$14,0)),((B68-C68)*INDEX(D$3:D$14,MATCH(D68,$A$3:$A$14,0))+ABS(B68-D68)*INDEX(D$3:D$14,MATCH(C68,$A$3:$A$14,0)))/(D68-C68),INDEX(D$3:D$14,MATCH(B68,$A$3:$A$14,0))),IF(E68=3,IF(ISERROR(MATCH(B68,$A$3:$A$14,0)),((B68-C68)*INDEX(E$3:E$14,MATCH(D68,$A$3:$A$14,0))+ABS(B68-D68)*INDEX(E$3:E$14,MATCH(C68,$A$3:$A$14,0)))/(D68-C68),INDEX(E$3:E$14,MATCH(B68,$A$3:$A$14,0))),IF(E68=4,IF(ISERROR(MATCH(B68,$A$3:$A$14,0)),((B68-C68)*INDEX(F$3:F$14,MATCH(D68,$A$3:$A$14,0))+ABS(B68-D68)*INDEX(F$3:F$14,MATCH(C68,$A$3:$A$14,0)))/(D68-C68),INDEX(F$3:F$14,MATCH(B68,$A$3:$A$14,0))),IF(E68=5,IF(ISERROR(MATCH(B68,$A$3:$A$14,0)),((B68-C68)*INDEX(G$3:G$14,MATCH(D68,$A$3:$A$14,0))+ABS(B68-D68)*INDEX(G$3:G$14,MATCH(C68,$A$3:$A$14,0)))/(D68-C68),INDEX(G$3:G$14,MATCH(B68,$A$3:$A$14,0))),IF(E68=6,IF(ISERROR(MATCH(B68,$A$3:$A$14,0)),((B68-C68)*INDEX(H$3:H$14,MATCH(D68,$A$3:$A$14,0))+ABS(B68-D68)*INDEX(H$3:H$14,MATCH(C68,$A$3:$A$14,0)))/(D68-C68),INDEX(H$3:H$14,MATCH(B68,$A$3:$A$14,0))),IF(E68=7,IF(ISERROR(MATCH(B68,$A$3:$A$14,0)),((B68-C68)*INDEX(I$3:I$14,MATCH(D68,$A$3:$A$14,0))+ABS(B68-D68)*INDEX(I$3:I$14,MATCH(C68,$A$3:$A$14,0)))/(D68-C68),INDEX(I$3:I$14,MATCH(B68,$A$3:$A$14,0))),IF(E68=8,IF(ISERROR(MATCH(B68,$A$3:$A$14,0)),((B68-C68)*INDEX(J$3:J$14,MATCH(D68,$A$3:$A$14,0))+ABS(B68-D68)*INDEX(J$3:J$14,MATCH(C68,$A$3:$A$14,0)))/(D68-C68),INDEX(J$3:J$14,MATCH(B68,$A$3:$A$14,0))),IF(E68=9,IF(ISERROR(MATCH(B68,$A$3:$A$14,0)),((B68-C68)*INDEX(K$3:K$14,MATCH(D68,$A$3:$A$14,0))+ABS(B68-D68)*INDEX(K$3:K$14,MATCH(C68,$A$3:$A$14,0)))/(D68-C68),INDEX(K$3:K$14,MATCH(B68,$A$3:$A$14,0))),IF(E68=0,IF(ISERROR(MATCH(B68,$A$3:$A$14,0)),((B68-C68)*INDEX(L$3:L$14,MATCH(D68,$A$3:$A$14,0))+ABS(B68-D68)*INDEX(L$3:L$14,MATCH(C68,$A$3:$A$14,0)))/(D68-C68),INDEX(L$3:L$14,MATCH(B68,$A$3:$A$14,0))),"Kondensatoen zwischen 0 und 9"))))))))))</f>
        <v>0</v>
      </c>
    </row>
    <row r="69" spans="1:6">
      <c r="A69" s="12">
        <v>50</v>
      </c>
      <c r="B69">
        <f>Eingabe!D50</f>
        <v>0</v>
      </c>
      <c r="C69">
        <f t="array" ref="C69">MAX(IF($A$3:$A$14&lt;=B69,IF($A$3:$A$14&lt;&gt;"",$A$3:$A$14)))</f>
        <v>0</v>
      </c>
      <c r="D69">
        <f t="array" ref="D69">MIN(IF($A$3:$A$14&gt;=B69,IF($A$3:$A$14&lt;&gt;"",$A$3:$A$14)))</f>
        <v>0</v>
      </c>
      <c r="E69">
        <f>Eingabe!C50</f>
        <v>0</v>
      </c>
      <c r="F69">
        <f t="array" ref="F69">IF(E69=1,IF(ISERROR(MATCH(B69,$A$3:$A$14,0)),((B69-C69)*INDEX(C$3:C$14,MATCH(D69,$A$3:$A$14,0))+ABS(B69-D69)*INDEX(C$3:C$14,MATCH(C69,$A$3:$A$14,0)))/(D69-C69),INDEX(C$3:C$14,MATCH(B69,$A$3:$A$14,0))),IF(E69=2,IF(ISERROR(MATCH(B69,$A$3:$A$14,0)),((B69-C69)*INDEX(D$3:D$14,MATCH(D69,$A$3:$A$14,0))+ABS(B69-D69)*INDEX(D$3:D$14,MATCH(C69,$A$3:$A$14,0)))/(D69-C69),INDEX(D$3:D$14,MATCH(B69,$A$3:$A$14,0))),IF(E69=3,IF(ISERROR(MATCH(B69,$A$3:$A$14,0)),((B69-C69)*INDEX(E$3:E$14,MATCH(D69,$A$3:$A$14,0))+ABS(B69-D69)*INDEX(E$3:E$14,MATCH(C69,$A$3:$A$14,0)))/(D69-C69),INDEX(E$3:E$14,MATCH(B69,$A$3:$A$14,0))),IF(E69=4,IF(ISERROR(MATCH(B69,$A$3:$A$14,0)),((B69-C69)*INDEX(F$3:F$14,MATCH(D69,$A$3:$A$14,0))+ABS(B69-D69)*INDEX(F$3:F$14,MATCH(C69,$A$3:$A$14,0)))/(D69-C69),INDEX(F$3:F$14,MATCH(B69,$A$3:$A$14,0))),IF(E69=5,IF(ISERROR(MATCH(B69,$A$3:$A$14,0)),((B69-C69)*INDEX(G$3:G$14,MATCH(D69,$A$3:$A$14,0))+ABS(B69-D69)*INDEX(G$3:G$14,MATCH(C69,$A$3:$A$14,0)))/(D69-C69),INDEX(G$3:G$14,MATCH(B69,$A$3:$A$14,0))),IF(E69=6,IF(ISERROR(MATCH(B69,$A$3:$A$14,0)),((B69-C69)*INDEX(H$3:H$14,MATCH(D69,$A$3:$A$14,0))+ABS(B69-D69)*INDEX(H$3:H$14,MATCH(C69,$A$3:$A$14,0)))/(D69-C69),INDEX(H$3:H$14,MATCH(B69,$A$3:$A$14,0))),IF(E69=7,IF(ISERROR(MATCH(B69,$A$3:$A$14,0)),((B69-C69)*INDEX(I$3:I$14,MATCH(D69,$A$3:$A$14,0))+ABS(B69-D69)*INDEX(I$3:I$14,MATCH(C69,$A$3:$A$14,0)))/(D69-C69),INDEX(I$3:I$14,MATCH(B69,$A$3:$A$14,0))),IF(E69=8,IF(ISERROR(MATCH(B69,$A$3:$A$14,0)),((B69-C69)*INDEX(J$3:J$14,MATCH(D69,$A$3:$A$14,0))+ABS(B69-D69)*INDEX(J$3:J$14,MATCH(C69,$A$3:$A$14,0)))/(D69-C69),INDEX(J$3:J$14,MATCH(B69,$A$3:$A$14,0))),IF(E69=9,IF(ISERROR(MATCH(B69,$A$3:$A$14,0)),((B69-C69)*INDEX(K$3:K$14,MATCH(D69,$A$3:$A$14,0))+ABS(B69-D69)*INDEX(K$3:K$14,MATCH(C69,$A$3:$A$14,0)))/(D69-C69),INDEX(K$3:K$14,MATCH(B69,$A$3:$A$14,0))),IF(E69=0,IF(ISERROR(MATCH(B69,$A$3:$A$14,0)),((B69-C69)*INDEX(L$3:L$14,MATCH(D69,$A$3:$A$14,0))+ABS(B69-D69)*INDEX(L$3:L$14,MATCH(C69,$A$3:$A$14,0)))/(D69-C69),INDEX(L$3:L$14,MATCH(B69,$A$3:$A$14,0))),"Kondensatoen zwischen 0 und 9"))))))))))</f>
        <v>0</v>
      </c>
    </row>
    <row r="70" spans="1:6">
      <c r="A70" s="12">
        <v>51</v>
      </c>
      <c r="B70">
        <f>Eingabe!D51</f>
        <v>0</v>
      </c>
      <c r="C70">
        <f t="array" ref="C70">MAX(IF($A$3:$A$14&lt;=B70,IF($A$3:$A$14&lt;&gt;"",$A$3:$A$14)))</f>
        <v>0</v>
      </c>
      <c r="D70">
        <f t="array" ref="D70">MIN(IF($A$3:$A$14&gt;=B70,IF($A$3:$A$14&lt;&gt;"",$A$3:$A$14)))</f>
        <v>0</v>
      </c>
      <c r="E70">
        <f>Eingabe!C51</f>
        <v>0</v>
      </c>
      <c r="F70">
        <f t="array" ref="F70">IF(E70=1,IF(ISERROR(MATCH(B70,$A$3:$A$14,0)),((B70-C70)*INDEX(C$3:C$14,MATCH(D70,$A$3:$A$14,0))+ABS(B70-D70)*INDEX(C$3:C$14,MATCH(C70,$A$3:$A$14,0)))/(D70-C70),INDEX(C$3:C$14,MATCH(B70,$A$3:$A$14,0))),IF(E70=2,IF(ISERROR(MATCH(B70,$A$3:$A$14,0)),((B70-C70)*INDEX(D$3:D$14,MATCH(D70,$A$3:$A$14,0))+ABS(B70-D70)*INDEX(D$3:D$14,MATCH(C70,$A$3:$A$14,0)))/(D70-C70),INDEX(D$3:D$14,MATCH(B70,$A$3:$A$14,0))),IF(E70=3,IF(ISERROR(MATCH(B70,$A$3:$A$14,0)),((B70-C70)*INDEX(E$3:E$14,MATCH(D70,$A$3:$A$14,0))+ABS(B70-D70)*INDEX(E$3:E$14,MATCH(C70,$A$3:$A$14,0)))/(D70-C70),INDEX(E$3:E$14,MATCH(B70,$A$3:$A$14,0))),IF(E70=4,IF(ISERROR(MATCH(B70,$A$3:$A$14,0)),((B70-C70)*INDEX(F$3:F$14,MATCH(D70,$A$3:$A$14,0))+ABS(B70-D70)*INDEX(F$3:F$14,MATCH(C70,$A$3:$A$14,0)))/(D70-C70),INDEX(F$3:F$14,MATCH(B70,$A$3:$A$14,0))),IF(E70=5,IF(ISERROR(MATCH(B70,$A$3:$A$14,0)),((B70-C70)*INDEX(G$3:G$14,MATCH(D70,$A$3:$A$14,0))+ABS(B70-D70)*INDEX(G$3:G$14,MATCH(C70,$A$3:$A$14,0)))/(D70-C70),INDEX(G$3:G$14,MATCH(B70,$A$3:$A$14,0))),IF(E70=6,IF(ISERROR(MATCH(B70,$A$3:$A$14,0)),((B70-C70)*INDEX(H$3:H$14,MATCH(D70,$A$3:$A$14,0))+ABS(B70-D70)*INDEX(H$3:H$14,MATCH(C70,$A$3:$A$14,0)))/(D70-C70),INDEX(H$3:H$14,MATCH(B70,$A$3:$A$14,0))),IF(E70=7,IF(ISERROR(MATCH(B70,$A$3:$A$14,0)),((B70-C70)*INDEX(I$3:I$14,MATCH(D70,$A$3:$A$14,0))+ABS(B70-D70)*INDEX(I$3:I$14,MATCH(C70,$A$3:$A$14,0)))/(D70-C70),INDEX(I$3:I$14,MATCH(B70,$A$3:$A$14,0))),IF(E70=8,IF(ISERROR(MATCH(B70,$A$3:$A$14,0)),((B70-C70)*INDEX(J$3:J$14,MATCH(D70,$A$3:$A$14,0))+ABS(B70-D70)*INDEX(J$3:J$14,MATCH(C70,$A$3:$A$14,0)))/(D70-C70),INDEX(J$3:J$14,MATCH(B70,$A$3:$A$14,0))),IF(E70=9,IF(ISERROR(MATCH(B70,$A$3:$A$14,0)),((B70-C70)*INDEX(K$3:K$14,MATCH(D70,$A$3:$A$14,0))+ABS(B70-D70)*INDEX(K$3:K$14,MATCH(C70,$A$3:$A$14,0)))/(D70-C70),INDEX(K$3:K$14,MATCH(B70,$A$3:$A$14,0))),IF(E70=0,IF(ISERROR(MATCH(B70,$A$3:$A$14,0)),((B70-C70)*INDEX(L$3:L$14,MATCH(D70,$A$3:$A$14,0))+ABS(B70-D70)*INDEX(L$3:L$14,MATCH(C70,$A$3:$A$14,0)))/(D70-C70),INDEX(L$3:L$14,MATCH(B70,$A$3:$A$14,0))),"Kondensatoen zwischen 0 und 9"))))))))))</f>
        <v>0</v>
      </c>
    </row>
    <row r="71" spans="1:6">
      <c r="A71" s="12">
        <v>52</v>
      </c>
      <c r="B71">
        <f>Eingabe!D52</f>
        <v>0</v>
      </c>
      <c r="C71">
        <f t="array" ref="C71">MAX(IF($A$3:$A$14&lt;=B71,IF($A$3:$A$14&lt;&gt;"",$A$3:$A$14)))</f>
        <v>0</v>
      </c>
      <c r="D71">
        <f t="array" ref="D71">MIN(IF($A$3:$A$14&gt;=B71,IF($A$3:$A$14&lt;&gt;"",$A$3:$A$14)))</f>
        <v>0</v>
      </c>
      <c r="E71">
        <f>Eingabe!C52</f>
        <v>0</v>
      </c>
      <c r="F71">
        <f t="array" ref="F71">IF(E71=1,IF(ISERROR(MATCH(B71,$A$3:$A$14,0)),((B71-C71)*INDEX(C$3:C$14,MATCH(D71,$A$3:$A$14,0))+ABS(B71-D71)*INDEX(C$3:C$14,MATCH(C71,$A$3:$A$14,0)))/(D71-C71),INDEX(C$3:C$14,MATCH(B71,$A$3:$A$14,0))),IF(E71=2,IF(ISERROR(MATCH(B71,$A$3:$A$14,0)),((B71-C71)*INDEX(D$3:D$14,MATCH(D71,$A$3:$A$14,0))+ABS(B71-D71)*INDEX(D$3:D$14,MATCH(C71,$A$3:$A$14,0)))/(D71-C71),INDEX(D$3:D$14,MATCH(B71,$A$3:$A$14,0))),IF(E71=3,IF(ISERROR(MATCH(B71,$A$3:$A$14,0)),((B71-C71)*INDEX(E$3:E$14,MATCH(D71,$A$3:$A$14,0))+ABS(B71-D71)*INDEX(E$3:E$14,MATCH(C71,$A$3:$A$14,0)))/(D71-C71),INDEX(E$3:E$14,MATCH(B71,$A$3:$A$14,0))),IF(E71=4,IF(ISERROR(MATCH(B71,$A$3:$A$14,0)),((B71-C71)*INDEX(F$3:F$14,MATCH(D71,$A$3:$A$14,0))+ABS(B71-D71)*INDEX(F$3:F$14,MATCH(C71,$A$3:$A$14,0)))/(D71-C71),INDEX(F$3:F$14,MATCH(B71,$A$3:$A$14,0))),IF(E71=5,IF(ISERROR(MATCH(B71,$A$3:$A$14,0)),((B71-C71)*INDEX(G$3:G$14,MATCH(D71,$A$3:$A$14,0))+ABS(B71-D71)*INDEX(G$3:G$14,MATCH(C71,$A$3:$A$14,0)))/(D71-C71),INDEX(G$3:G$14,MATCH(B71,$A$3:$A$14,0))),IF(E71=6,IF(ISERROR(MATCH(B71,$A$3:$A$14,0)),((B71-C71)*INDEX(H$3:H$14,MATCH(D71,$A$3:$A$14,0))+ABS(B71-D71)*INDEX(H$3:H$14,MATCH(C71,$A$3:$A$14,0)))/(D71-C71),INDEX(H$3:H$14,MATCH(B71,$A$3:$A$14,0))),IF(E71=7,IF(ISERROR(MATCH(B71,$A$3:$A$14,0)),((B71-C71)*INDEX(I$3:I$14,MATCH(D71,$A$3:$A$14,0))+ABS(B71-D71)*INDEX(I$3:I$14,MATCH(C71,$A$3:$A$14,0)))/(D71-C71),INDEX(I$3:I$14,MATCH(B71,$A$3:$A$14,0))),IF(E71=8,IF(ISERROR(MATCH(B71,$A$3:$A$14,0)),((B71-C71)*INDEX(J$3:J$14,MATCH(D71,$A$3:$A$14,0))+ABS(B71-D71)*INDEX(J$3:J$14,MATCH(C71,$A$3:$A$14,0)))/(D71-C71),INDEX(J$3:J$14,MATCH(B71,$A$3:$A$14,0))),IF(E71=9,IF(ISERROR(MATCH(B71,$A$3:$A$14,0)),((B71-C71)*INDEX(K$3:K$14,MATCH(D71,$A$3:$A$14,0))+ABS(B71-D71)*INDEX(K$3:K$14,MATCH(C71,$A$3:$A$14,0)))/(D71-C71),INDEX(K$3:K$14,MATCH(B71,$A$3:$A$14,0))),IF(E71=0,IF(ISERROR(MATCH(B71,$A$3:$A$14,0)),((B71-C71)*INDEX(L$3:L$14,MATCH(D71,$A$3:$A$14,0))+ABS(B71-D71)*INDEX(L$3:L$14,MATCH(C71,$A$3:$A$14,0)))/(D71-C71),INDEX(L$3:L$14,MATCH(B71,$A$3:$A$14,0))),"Kondensatoen zwischen 0 und 9"))))))))))</f>
        <v>0</v>
      </c>
    </row>
    <row r="72" spans="1:6">
      <c r="A72" s="12">
        <v>53</v>
      </c>
      <c r="B72">
        <f>Eingabe!D53</f>
        <v>0</v>
      </c>
      <c r="C72">
        <f t="array" ref="C72">MAX(IF($A$3:$A$14&lt;=B72,IF($A$3:$A$14&lt;&gt;"",$A$3:$A$14)))</f>
        <v>0</v>
      </c>
      <c r="D72">
        <f t="array" ref="D72">MIN(IF($A$3:$A$14&gt;=B72,IF($A$3:$A$14&lt;&gt;"",$A$3:$A$14)))</f>
        <v>0</v>
      </c>
      <c r="E72">
        <f>Eingabe!C53</f>
        <v>0</v>
      </c>
      <c r="F72">
        <f t="array" ref="F72">IF(E72=1,IF(ISERROR(MATCH(B72,$A$3:$A$14,0)),((B72-C72)*INDEX(C$3:C$14,MATCH(D72,$A$3:$A$14,0))+ABS(B72-D72)*INDEX(C$3:C$14,MATCH(C72,$A$3:$A$14,0)))/(D72-C72),INDEX(C$3:C$14,MATCH(B72,$A$3:$A$14,0))),IF(E72=2,IF(ISERROR(MATCH(B72,$A$3:$A$14,0)),((B72-C72)*INDEX(D$3:D$14,MATCH(D72,$A$3:$A$14,0))+ABS(B72-D72)*INDEX(D$3:D$14,MATCH(C72,$A$3:$A$14,0)))/(D72-C72),INDEX(D$3:D$14,MATCH(B72,$A$3:$A$14,0))),IF(E72=3,IF(ISERROR(MATCH(B72,$A$3:$A$14,0)),((B72-C72)*INDEX(E$3:E$14,MATCH(D72,$A$3:$A$14,0))+ABS(B72-D72)*INDEX(E$3:E$14,MATCH(C72,$A$3:$A$14,0)))/(D72-C72),INDEX(E$3:E$14,MATCH(B72,$A$3:$A$14,0))),IF(E72=4,IF(ISERROR(MATCH(B72,$A$3:$A$14,0)),((B72-C72)*INDEX(F$3:F$14,MATCH(D72,$A$3:$A$14,0))+ABS(B72-D72)*INDEX(F$3:F$14,MATCH(C72,$A$3:$A$14,0)))/(D72-C72),INDEX(F$3:F$14,MATCH(B72,$A$3:$A$14,0))),IF(E72=5,IF(ISERROR(MATCH(B72,$A$3:$A$14,0)),((B72-C72)*INDEX(G$3:G$14,MATCH(D72,$A$3:$A$14,0))+ABS(B72-D72)*INDEX(G$3:G$14,MATCH(C72,$A$3:$A$14,0)))/(D72-C72),INDEX(G$3:G$14,MATCH(B72,$A$3:$A$14,0))),IF(E72=6,IF(ISERROR(MATCH(B72,$A$3:$A$14,0)),((B72-C72)*INDEX(H$3:H$14,MATCH(D72,$A$3:$A$14,0))+ABS(B72-D72)*INDEX(H$3:H$14,MATCH(C72,$A$3:$A$14,0)))/(D72-C72),INDEX(H$3:H$14,MATCH(B72,$A$3:$A$14,0))),IF(E72=7,IF(ISERROR(MATCH(B72,$A$3:$A$14,0)),((B72-C72)*INDEX(I$3:I$14,MATCH(D72,$A$3:$A$14,0))+ABS(B72-D72)*INDEX(I$3:I$14,MATCH(C72,$A$3:$A$14,0)))/(D72-C72),INDEX(I$3:I$14,MATCH(B72,$A$3:$A$14,0))),IF(E72=8,IF(ISERROR(MATCH(B72,$A$3:$A$14,0)),((B72-C72)*INDEX(J$3:J$14,MATCH(D72,$A$3:$A$14,0))+ABS(B72-D72)*INDEX(J$3:J$14,MATCH(C72,$A$3:$A$14,0)))/(D72-C72),INDEX(J$3:J$14,MATCH(B72,$A$3:$A$14,0))),IF(E72=9,IF(ISERROR(MATCH(B72,$A$3:$A$14,0)),((B72-C72)*INDEX(K$3:K$14,MATCH(D72,$A$3:$A$14,0))+ABS(B72-D72)*INDEX(K$3:K$14,MATCH(C72,$A$3:$A$14,0)))/(D72-C72),INDEX(K$3:K$14,MATCH(B72,$A$3:$A$14,0))),IF(E72=0,IF(ISERROR(MATCH(B72,$A$3:$A$14,0)),((B72-C72)*INDEX(L$3:L$14,MATCH(D72,$A$3:$A$14,0))+ABS(B72-D72)*INDEX(L$3:L$14,MATCH(C72,$A$3:$A$14,0)))/(D72-C72),INDEX(L$3:L$14,MATCH(B72,$A$3:$A$14,0))),"Kondensatoen zwischen 0 und 9"))))))))))</f>
        <v>0</v>
      </c>
    </row>
    <row r="73" spans="1:6">
      <c r="A73" s="12">
        <v>54</v>
      </c>
      <c r="B73">
        <f>Eingabe!D54</f>
        <v>0</v>
      </c>
      <c r="C73">
        <f t="array" ref="C73">MAX(IF($A$3:$A$14&lt;=B73,IF($A$3:$A$14&lt;&gt;"",$A$3:$A$14)))</f>
        <v>0</v>
      </c>
      <c r="D73">
        <f t="array" ref="D73">MIN(IF($A$3:$A$14&gt;=B73,IF($A$3:$A$14&lt;&gt;"",$A$3:$A$14)))</f>
        <v>0</v>
      </c>
      <c r="E73">
        <f>Eingabe!C54</f>
        <v>0</v>
      </c>
      <c r="F73">
        <f t="array" ref="F73">IF(E73=1,IF(ISERROR(MATCH(B73,$A$3:$A$14,0)),((B73-C73)*INDEX(C$3:C$14,MATCH(D73,$A$3:$A$14,0))+ABS(B73-D73)*INDEX(C$3:C$14,MATCH(C73,$A$3:$A$14,0)))/(D73-C73),INDEX(C$3:C$14,MATCH(B73,$A$3:$A$14,0))),IF(E73=2,IF(ISERROR(MATCH(B73,$A$3:$A$14,0)),((B73-C73)*INDEX(D$3:D$14,MATCH(D73,$A$3:$A$14,0))+ABS(B73-D73)*INDEX(D$3:D$14,MATCH(C73,$A$3:$A$14,0)))/(D73-C73),INDEX(D$3:D$14,MATCH(B73,$A$3:$A$14,0))),IF(E73=3,IF(ISERROR(MATCH(B73,$A$3:$A$14,0)),((B73-C73)*INDEX(E$3:E$14,MATCH(D73,$A$3:$A$14,0))+ABS(B73-D73)*INDEX(E$3:E$14,MATCH(C73,$A$3:$A$14,0)))/(D73-C73),INDEX(E$3:E$14,MATCH(B73,$A$3:$A$14,0))),IF(E73=4,IF(ISERROR(MATCH(B73,$A$3:$A$14,0)),((B73-C73)*INDEX(F$3:F$14,MATCH(D73,$A$3:$A$14,0))+ABS(B73-D73)*INDEX(F$3:F$14,MATCH(C73,$A$3:$A$14,0)))/(D73-C73),INDEX(F$3:F$14,MATCH(B73,$A$3:$A$14,0))),IF(E73=5,IF(ISERROR(MATCH(B73,$A$3:$A$14,0)),((B73-C73)*INDEX(G$3:G$14,MATCH(D73,$A$3:$A$14,0))+ABS(B73-D73)*INDEX(G$3:G$14,MATCH(C73,$A$3:$A$14,0)))/(D73-C73),INDEX(G$3:G$14,MATCH(B73,$A$3:$A$14,0))),IF(E73=6,IF(ISERROR(MATCH(B73,$A$3:$A$14,0)),((B73-C73)*INDEX(H$3:H$14,MATCH(D73,$A$3:$A$14,0))+ABS(B73-D73)*INDEX(H$3:H$14,MATCH(C73,$A$3:$A$14,0)))/(D73-C73),INDEX(H$3:H$14,MATCH(B73,$A$3:$A$14,0))),IF(E73=7,IF(ISERROR(MATCH(B73,$A$3:$A$14,0)),((B73-C73)*INDEX(I$3:I$14,MATCH(D73,$A$3:$A$14,0))+ABS(B73-D73)*INDEX(I$3:I$14,MATCH(C73,$A$3:$A$14,0)))/(D73-C73),INDEX(I$3:I$14,MATCH(B73,$A$3:$A$14,0))),IF(E73=8,IF(ISERROR(MATCH(B73,$A$3:$A$14,0)),((B73-C73)*INDEX(J$3:J$14,MATCH(D73,$A$3:$A$14,0))+ABS(B73-D73)*INDEX(J$3:J$14,MATCH(C73,$A$3:$A$14,0)))/(D73-C73),INDEX(J$3:J$14,MATCH(B73,$A$3:$A$14,0))),IF(E73=9,IF(ISERROR(MATCH(B73,$A$3:$A$14,0)),((B73-C73)*INDEX(K$3:K$14,MATCH(D73,$A$3:$A$14,0))+ABS(B73-D73)*INDEX(K$3:K$14,MATCH(C73,$A$3:$A$14,0)))/(D73-C73),INDEX(K$3:K$14,MATCH(B73,$A$3:$A$14,0))),IF(E73=0,IF(ISERROR(MATCH(B73,$A$3:$A$14,0)),((B73-C73)*INDEX(L$3:L$14,MATCH(D73,$A$3:$A$14,0))+ABS(B73-D73)*INDEX(L$3:L$14,MATCH(C73,$A$3:$A$14,0)))/(D73-C73),INDEX(L$3:L$14,MATCH(B73,$A$3:$A$14,0))),"Kondensatoen zwischen 0 und 9"))))))))))</f>
        <v>0</v>
      </c>
    </row>
    <row r="74" spans="1:6">
      <c r="A74" s="12">
        <v>55</v>
      </c>
      <c r="B74">
        <f>Eingabe!D55</f>
        <v>0</v>
      </c>
      <c r="C74">
        <f t="array" ref="C74">MAX(IF($A$3:$A$14&lt;=B74,IF($A$3:$A$14&lt;&gt;"",$A$3:$A$14)))</f>
        <v>0</v>
      </c>
      <c r="D74">
        <f t="array" ref="D74">MIN(IF($A$3:$A$14&gt;=B74,IF($A$3:$A$14&lt;&gt;"",$A$3:$A$14)))</f>
        <v>0</v>
      </c>
      <c r="E74">
        <f>Eingabe!C55</f>
        <v>0</v>
      </c>
      <c r="F74">
        <f t="array" ref="F74">IF(E74=1,IF(ISERROR(MATCH(B74,$A$3:$A$14,0)),((B74-C74)*INDEX(C$3:C$14,MATCH(D74,$A$3:$A$14,0))+ABS(B74-D74)*INDEX(C$3:C$14,MATCH(C74,$A$3:$A$14,0)))/(D74-C74),INDEX(C$3:C$14,MATCH(B74,$A$3:$A$14,0))),IF(E74=2,IF(ISERROR(MATCH(B74,$A$3:$A$14,0)),((B74-C74)*INDEX(D$3:D$14,MATCH(D74,$A$3:$A$14,0))+ABS(B74-D74)*INDEX(D$3:D$14,MATCH(C74,$A$3:$A$14,0)))/(D74-C74),INDEX(D$3:D$14,MATCH(B74,$A$3:$A$14,0))),IF(E74=3,IF(ISERROR(MATCH(B74,$A$3:$A$14,0)),((B74-C74)*INDEX(E$3:E$14,MATCH(D74,$A$3:$A$14,0))+ABS(B74-D74)*INDEX(E$3:E$14,MATCH(C74,$A$3:$A$14,0)))/(D74-C74),INDEX(E$3:E$14,MATCH(B74,$A$3:$A$14,0))),IF(E74=4,IF(ISERROR(MATCH(B74,$A$3:$A$14,0)),((B74-C74)*INDEX(F$3:F$14,MATCH(D74,$A$3:$A$14,0))+ABS(B74-D74)*INDEX(F$3:F$14,MATCH(C74,$A$3:$A$14,0)))/(D74-C74),INDEX(F$3:F$14,MATCH(B74,$A$3:$A$14,0))),IF(E74=5,IF(ISERROR(MATCH(B74,$A$3:$A$14,0)),((B74-C74)*INDEX(G$3:G$14,MATCH(D74,$A$3:$A$14,0))+ABS(B74-D74)*INDEX(G$3:G$14,MATCH(C74,$A$3:$A$14,0)))/(D74-C74),INDEX(G$3:G$14,MATCH(B74,$A$3:$A$14,0))),IF(E74=6,IF(ISERROR(MATCH(B74,$A$3:$A$14,0)),((B74-C74)*INDEX(H$3:H$14,MATCH(D74,$A$3:$A$14,0))+ABS(B74-D74)*INDEX(H$3:H$14,MATCH(C74,$A$3:$A$14,0)))/(D74-C74),INDEX(H$3:H$14,MATCH(B74,$A$3:$A$14,0))),IF(E74=7,IF(ISERROR(MATCH(B74,$A$3:$A$14,0)),((B74-C74)*INDEX(I$3:I$14,MATCH(D74,$A$3:$A$14,0))+ABS(B74-D74)*INDEX(I$3:I$14,MATCH(C74,$A$3:$A$14,0)))/(D74-C74),INDEX(I$3:I$14,MATCH(B74,$A$3:$A$14,0))),IF(E74=8,IF(ISERROR(MATCH(B74,$A$3:$A$14,0)),((B74-C74)*INDEX(J$3:J$14,MATCH(D74,$A$3:$A$14,0))+ABS(B74-D74)*INDEX(J$3:J$14,MATCH(C74,$A$3:$A$14,0)))/(D74-C74),INDEX(J$3:J$14,MATCH(B74,$A$3:$A$14,0))),IF(E74=9,IF(ISERROR(MATCH(B74,$A$3:$A$14,0)),((B74-C74)*INDEX(K$3:K$14,MATCH(D74,$A$3:$A$14,0))+ABS(B74-D74)*INDEX(K$3:K$14,MATCH(C74,$A$3:$A$14,0)))/(D74-C74),INDEX(K$3:K$14,MATCH(B74,$A$3:$A$14,0))),IF(E74=0,IF(ISERROR(MATCH(B74,$A$3:$A$14,0)),((B74-C74)*INDEX(L$3:L$14,MATCH(D74,$A$3:$A$14,0))+ABS(B74-D74)*INDEX(L$3:L$14,MATCH(C74,$A$3:$A$14,0)))/(D74-C74),INDEX(L$3:L$14,MATCH(B74,$A$3:$A$14,0))),"Kondensatoen zwischen 0 und 9"))))))))))</f>
        <v>0</v>
      </c>
    </row>
    <row r="75" spans="1:6">
      <c r="A75" s="12">
        <v>56</v>
      </c>
      <c r="B75">
        <f>Eingabe!D56</f>
        <v>0</v>
      </c>
      <c r="C75">
        <f t="array" ref="C75">MAX(IF($A$3:$A$14&lt;=B75,IF($A$3:$A$14&lt;&gt;"",$A$3:$A$14)))</f>
        <v>0</v>
      </c>
      <c r="D75">
        <f t="array" ref="D75">MIN(IF($A$3:$A$14&gt;=B75,IF($A$3:$A$14&lt;&gt;"",$A$3:$A$14)))</f>
        <v>0</v>
      </c>
      <c r="E75">
        <f>Eingabe!C56</f>
        <v>0</v>
      </c>
      <c r="F75">
        <f t="array" ref="F75">IF(E75=1,IF(ISERROR(MATCH(B75,$A$3:$A$14,0)),((B75-C75)*INDEX(C$3:C$14,MATCH(D75,$A$3:$A$14,0))+ABS(B75-D75)*INDEX(C$3:C$14,MATCH(C75,$A$3:$A$14,0)))/(D75-C75),INDEX(C$3:C$14,MATCH(B75,$A$3:$A$14,0))),IF(E75=2,IF(ISERROR(MATCH(B75,$A$3:$A$14,0)),((B75-C75)*INDEX(D$3:D$14,MATCH(D75,$A$3:$A$14,0))+ABS(B75-D75)*INDEX(D$3:D$14,MATCH(C75,$A$3:$A$14,0)))/(D75-C75),INDEX(D$3:D$14,MATCH(B75,$A$3:$A$14,0))),IF(E75=3,IF(ISERROR(MATCH(B75,$A$3:$A$14,0)),((B75-C75)*INDEX(E$3:E$14,MATCH(D75,$A$3:$A$14,0))+ABS(B75-D75)*INDEX(E$3:E$14,MATCH(C75,$A$3:$A$14,0)))/(D75-C75),INDEX(E$3:E$14,MATCH(B75,$A$3:$A$14,0))),IF(E75=4,IF(ISERROR(MATCH(B75,$A$3:$A$14,0)),((B75-C75)*INDEX(F$3:F$14,MATCH(D75,$A$3:$A$14,0))+ABS(B75-D75)*INDEX(F$3:F$14,MATCH(C75,$A$3:$A$14,0)))/(D75-C75),INDEX(F$3:F$14,MATCH(B75,$A$3:$A$14,0))),IF(E75=5,IF(ISERROR(MATCH(B75,$A$3:$A$14,0)),((B75-C75)*INDEX(G$3:G$14,MATCH(D75,$A$3:$A$14,0))+ABS(B75-D75)*INDEX(G$3:G$14,MATCH(C75,$A$3:$A$14,0)))/(D75-C75),INDEX(G$3:G$14,MATCH(B75,$A$3:$A$14,0))),IF(E75=6,IF(ISERROR(MATCH(B75,$A$3:$A$14,0)),((B75-C75)*INDEX(H$3:H$14,MATCH(D75,$A$3:$A$14,0))+ABS(B75-D75)*INDEX(H$3:H$14,MATCH(C75,$A$3:$A$14,0)))/(D75-C75),INDEX(H$3:H$14,MATCH(B75,$A$3:$A$14,0))),IF(E75=7,IF(ISERROR(MATCH(B75,$A$3:$A$14,0)),((B75-C75)*INDEX(I$3:I$14,MATCH(D75,$A$3:$A$14,0))+ABS(B75-D75)*INDEX(I$3:I$14,MATCH(C75,$A$3:$A$14,0)))/(D75-C75),INDEX(I$3:I$14,MATCH(B75,$A$3:$A$14,0))),IF(E75=8,IF(ISERROR(MATCH(B75,$A$3:$A$14,0)),((B75-C75)*INDEX(J$3:J$14,MATCH(D75,$A$3:$A$14,0))+ABS(B75-D75)*INDEX(J$3:J$14,MATCH(C75,$A$3:$A$14,0)))/(D75-C75),INDEX(J$3:J$14,MATCH(B75,$A$3:$A$14,0))),IF(E75=9,IF(ISERROR(MATCH(B75,$A$3:$A$14,0)),((B75-C75)*INDEX(K$3:K$14,MATCH(D75,$A$3:$A$14,0))+ABS(B75-D75)*INDEX(K$3:K$14,MATCH(C75,$A$3:$A$14,0)))/(D75-C75),INDEX(K$3:K$14,MATCH(B75,$A$3:$A$14,0))),IF(E75=0,IF(ISERROR(MATCH(B75,$A$3:$A$14,0)),((B75-C75)*INDEX(L$3:L$14,MATCH(D75,$A$3:$A$14,0))+ABS(B75-D75)*INDEX(L$3:L$14,MATCH(C75,$A$3:$A$14,0)))/(D75-C75),INDEX(L$3:L$14,MATCH(B75,$A$3:$A$14,0))),"Kondensatoen zwischen 0 und 9"))))))))))</f>
        <v>0</v>
      </c>
    </row>
    <row r="76" spans="1:6">
      <c r="A76" s="12">
        <v>57</v>
      </c>
      <c r="B76">
        <f>Eingabe!D57</f>
        <v>0</v>
      </c>
      <c r="C76">
        <f t="array" ref="C76">MAX(IF($A$3:$A$14&lt;=B76,IF($A$3:$A$14&lt;&gt;"",$A$3:$A$14)))</f>
        <v>0</v>
      </c>
      <c r="D76">
        <f t="array" ref="D76">MIN(IF($A$3:$A$14&gt;=B76,IF($A$3:$A$14&lt;&gt;"",$A$3:$A$14)))</f>
        <v>0</v>
      </c>
      <c r="E76">
        <f>Eingabe!C57</f>
        <v>0</v>
      </c>
      <c r="F76">
        <f t="array" ref="F76">IF(E76=1,IF(ISERROR(MATCH(B76,$A$3:$A$14,0)),((B76-C76)*INDEX(C$3:C$14,MATCH(D76,$A$3:$A$14,0))+ABS(B76-D76)*INDEX(C$3:C$14,MATCH(C76,$A$3:$A$14,0)))/(D76-C76),INDEX(C$3:C$14,MATCH(B76,$A$3:$A$14,0))),IF(E76=2,IF(ISERROR(MATCH(B76,$A$3:$A$14,0)),((B76-C76)*INDEX(D$3:D$14,MATCH(D76,$A$3:$A$14,0))+ABS(B76-D76)*INDEX(D$3:D$14,MATCH(C76,$A$3:$A$14,0)))/(D76-C76),INDEX(D$3:D$14,MATCH(B76,$A$3:$A$14,0))),IF(E76=3,IF(ISERROR(MATCH(B76,$A$3:$A$14,0)),((B76-C76)*INDEX(E$3:E$14,MATCH(D76,$A$3:$A$14,0))+ABS(B76-D76)*INDEX(E$3:E$14,MATCH(C76,$A$3:$A$14,0)))/(D76-C76),INDEX(E$3:E$14,MATCH(B76,$A$3:$A$14,0))),IF(E76=4,IF(ISERROR(MATCH(B76,$A$3:$A$14,0)),((B76-C76)*INDEX(F$3:F$14,MATCH(D76,$A$3:$A$14,0))+ABS(B76-D76)*INDEX(F$3:F$14,MATCH(C76,$A$3:$A$14,0)))/(D76-C76),INDEX(F$3:F$14,MATCH(B76,$A$3:$A$14,0))),IF(E76=5,IF(ISERROR(MATCH(B76,$A$3:$A$14,0)),((B76-C76)*INDEX(G$3:G$14,MATCH(D76,$A$3:$A$14,0))+ABS(B76-D76)*INDEX(G$3:G$14,MATCH(C76,$A$3:$A$14,0)))/(D76-C76),INDEX(G$3:G$14,MATCH(B76,$A$3:$A$14,0))),IF(E76=6,IF(ISERROR(MATCH(B76,$A$3:$A$14,0)),((B76-C76)*INDEX(H$3:H$14,MATCH(D76,$A$3:$A$14,0))+ABS(B76-D76)*INDEX(H$3:H$14,MATCH(C76,$A$3:$A$14,0)))/(D76-C76),INDEX(H$3:H$14,MATCH(B76,$A$3:$A$14,0))),IF(E76=7,IF(ISERROR(MATCH(B76,$A$3:$A$14,0)),((B76-C76)*INDEX(I$3:I$14,MATCH(D76,$A$3:$A$14,0))+ABS(B76-D76)*INDEX(I$3:I$14,MATCH(C76,$A$3:$A$14,0)))/(D76-C76),INDEX(I$3:I$14,MATCH(B76,$A$3:$A$14,0))),IF(E76=8,IF(ISERROR(MATCH(B76,$A$3:$A$14,0)),((B76-C76)*INDEX(J$3:J$14,MATCH(D76,$A$3:$A$14,0))+ABS(B76-D76)*INDEX(J$3:J$14,MATCH(C76,$A$3:$A$14,0)))/(D76-C76),INDEX(J$3:J$14,MATCH(B76,$A$3:$A$14,0))),IF(E76=9,IF(ISERROR(MATCH(B76,$A$3:$A$14,0)),((B76-C76)*INDEX(K$3:K$14,MATCH(D76,$A$3:$A$14,0))+ABS(B76-D76)*INDEX(K$3:K$14,MATCH(C76,$A$3:$A$14,0)))/(D76-C76),INDEX(K$3:K$14,MATCH(B76,$A$3:$A$14,0))),IF(E76=0,IF(ISERROR(MATCH(B76,$A$3:$A$14,0)),((B76-C76)*INDEX(L$3:L$14,MATCH(D76,$A$3:$A$14,0))+ABS(B76-D76)*INDEX(L$3:L$14,MATCH(C76,$A$3:$A$14,0)))/(D76-C76),INDEX(L$3:L$14,MATCH(B76,$A$3:$A$14,0))),"Kondensatoen zwischen 0 und 9"))))))))))</f>
        <v>0</v>
      </c>
    </row>
    <row r="77" spans="1:6">
      <c r="A77" s="12">
        <v>58</v>
      </c>
      <c r="B77">
        <f>Eingabe!D58</f>
        <v>0</v>
      </c>
      <c r="C77">
        <f t="array" ref="C77">MAX(IF($A$3:$A$14&lt;=B77,IF($A$3:$A$14&lt;&gt;"",$A$3:$A$14)))</f>
        <v>0</v>
      </c>
      <c r="D77">
        <f t="array" ref="D77">MIN(IF($A$3:$A$14&gt;=B77,IF($A$3:$A$14&lt;&gt;"",$A$3:$A$14)))</f>
        <v>0</v>
      </c>
      <c r="E77">
        <f>Eingabe!C58</f>
        <v>0</v>
      </c>
      <c r="F77">
        <f t="array" ref="F77">IF(E77=1,IF(ISERROR(MATCH(B77,$A$3:$A$14,0)),((B77-C77)*INDEX(C$3:C$14,MATCH(D77,$A$3:$A$14,0))+ABS(B77-D77)*INDEX(C$3:C$14,MATCH(C77,$A$3:$A$14,0)))/(D77-C77),INDEX(C$3:C$14,MATCH(B77,$A$3:$A$14,0))),IF(E77=2,IF(ISERROR(MATCH(B77,$A$3:$A$14,0)),((B77-C77)*INDEX(D$3:D$14,MATCH(D77,$A$3:$A$14,0))+ABS(B77-D77)*INDEX(D$3:D$14,MATCH(C77,$A$3:$A$14,0)))/(D77-C77),INDEX(D$3:D$14,MATCH(B77,$A$3:$A$14,0))),IF(E77=3,IF(ISERROR(MATCH(B77,$A$3:$A$14,0)),((B77-C77)*INDEX(E$3:E$14,MATCH(D77,$A$3:$A$14,0))+ABS(B77-D77)*INDEX(E$3:E$14,MATCH(C77,$A$3:$A$14,0)))/(D77-C77),INDEX(E$3:E$14,MATCH(B77,$A$3:$A$14,0))),IF(E77=4,IF(ISERROR(MATCH(B77,$A$3:$A$14,0)),((B77-C77)*INDEX(F$3:F$14,MATCH(D77,$A$3:$A$14,0))+ABS(B77-D77)*INDEX(F$3:F$14,MATCH(C77,$A$3:$A$14,0)))/(D77-C77),INDEX(F$3:F$14,MATCH(B77,$A$3:$A$14,0))),IF(E77=5,IF(ISERROR(MATCH(B77,$A$3:$A$14,0)),((B77-C77)*INDEX(G$3:G$14,MATCH(D77,$A$3:$A$14,0))+ABS(B77-D77)*INDEX(G$3:G$14,MATCH(C77,$A$3:$A$14,0)))/(D77-C77),INDEX(G$3:G$14,MATCH(B77,$A$3:$A$14,0))),IF(E77=6,IF(ISERROR(MATCH(B77,$A$3:$A$14,0)),((B77-C77)*INDEX(H$3:H$14,MATCH(D77,$A$3:$A$14,0))+ABS(B77-D77)*INDEX(H$3:H$14,MATCH(C77,$A$3:$A$14,0)))/(D77-C77),INDEX(H$3:H$14,MATCH(B77,$A$3:$A$14,0))),IF(E77=7,IF(ISERROR(MATCH(B77,$A$3:$A$14,0)),((B77-C77)*INDEX(I$3:I$14,MATCH(D77,$A$3:$A$14,0))+ABS(B77-D77)*INDEX(I$3:I$14,MATCH(C77,$A$3:$A$14,0)))/(D77-C77),INDEX(I$3:I$14,MATCH(B77,$A$3:$A$14,0))),IF(E77=8,IF(ISERROR(MATCH(B77,$A$3:$A$14,0)),((B77-C77)*INDEX(J$3:J$14,MATCH(D77,$A$3:$A$14,0))+ABS(B77-D77)*INDEX(J$3:J$14,MATCH(C77,$A$3:$A$14,0)))/(D77-C77),INDEX(J$3:J$14,MATCH(B77,$A$3:$A$14,0))),IF(E77=9,IF(ISERROR(MATCH(B77,$A$3:$A$14,0)),((B77-C77)*INDEX(K$3:K$14,MATCH(D77,$A$3:$A$14,0))+ABS(B77-D77)*INDEX(K$3:K$14,MATCH(C77,$A$3:$A$14,0)))/(D77-C77),INDEX(K$3:K$14,MATCH(B77,$A$3:$A$14,0))),IF(E77=0,IF(ISERROR(MATCH(B77,$A$3:$A$14,0)),((B77-C77)*INDEX(L$3:L$14,MATCH(D77,$A$3:$A$14,0))+ABS(B77-D77)*INDEX(L$3:L$14,MATCH(C77,$A$3:$A$14,0)))/(D77-C77),INDEX(L$3:L$14,MATCH(B77,$A$3:$A$14,0))),"Kondensatoen zwischen 0 und 9"))))))))))</f>
        <v>0</v>
      </c>
    </row>
    <row r="78" spans="1:6">
      <c r="A78" s="12">
        <v>59</v>
      </c>
      <c r="B78">
        <f>Eingabe!D59</f>
        <v>0</v>
      </c>
      <c r="C78">
        <f t="array" ref="C78">MAX(IF($A$3:$A$14&lt;=B78,IF($A$3:$A$14&lt;&gt;"",$A$3:$A$14)))</f>
        <v>0</v>
      </c>
      <c r="D78">
        <f t="array" ref="D78">MIN(IF($A$3:$A$14&gt;=B78,IF($A$3:$A$14&lt;&gt;"",$A$3:$A$14)))</f>
        <v>0</v>
      </c>
      <c r="E78">
        <f>Eingabe!C59</f>
        <v>0</v>
      </c>
      <c r="F78">
        <f t="array" ref="F78">IF(E78=1,IF(ISERROR(MATCH(B78,$A$3:$A$14,0)),((B78-C78)*INDEX(C$3:C$14,MATCH(D78,$A$3:$A$14,0))+ABS(B78-D78)*INDEX(C$3:C$14,MATCH(C78,$A$3:$A$14,0)))/(D78-C78),INDEX(C$3:C$14,MATCH(B78,$A$3:$A$14,0))),IF(E78=2,IF(ISERROR(MATCH(B78,$A$3:$A$14,0)),((B78-C78)*INDEX(D$3:D$14,MATCH(D78,$A$3:$A$14,0))+ABS(B78-D78)*INDEX(D$3:D$14,MATCH(C78,$A$3:$A$14,0)))/(D78-C78),INDEX(D$3:D$14,MATCH(B78,$A$3:$A$14,0))),IF(E78=3,IF(ISERROR(MATCH(B78,$A$3:$A$14,0)),((B78-C78)*INDEX(E$3:E$14,MATCH(D78,$A$3:$A$14,0))+ABS(B78-D78)*INDEX(E$3:E$14,MATCH(C78,$A$3:$A$14,0)))/(D78-C78),INDEX(E$3:E$14,MATCH(B78,$A$3:$A$14,0))),IF(E78=4,IF(ISERROR(MATCH(B78,$A$3:$A$14,0)),((B78-C78)*INDEX(F$3:F$14,MATCH(D78,$A$3:$A$14,0))+ABS(B78-D78)*INDEX(F$3:F$14,MATCH(C78,$A$3:$A$14,0)))/(D78-C78),INDEX(F$3:F$14,MATCH(B78,$A$3:$A$14,0))),IF(E78=5,IF(ISERROR(MATCH(B78,$A$3:$A$14,0)),((B78-C78)*INDEX(G$3:G$14,MATCH(D78,$A$3:$A$14,0))+ABS(B78-D78)*INDEX(G$3:G$14,MATCH(C78,$A$3:$A$14,0)))/(D78-C78),INDEX(G$3:G$14,MATCH(B78,$A$3:$A$14,0))),IF(E78=6,IF(ISERROR(MATCH(B78,$A$3:$A$14,0)),((B78-C78)*INDEX(H$3:H$14,MATCH(D78,$A$3:$A$14,0))+ABS(B78-D78)*INDEX(H$3:H$14,MATCH(C78,$A$3:$A$14,0)))/(D78-C78),INDEX(H$3:H$14,MATCH(B78,$A$3:$A$14,0))),IF(E78=7,IF(ISERROR(MATCH(B78,$A$3:$A$14,0)),((B78-C78)*INDEX(I$3:I$14,MATCH(D78,$A$3:$A$14,0))+ABS(B78-D78)*INDEX(I$3:I$14,MATCH(C78,$A$3:$A$14,0)))/(D78-C78),INDEX(I$3:I$14,MATCH(B78,$A$3:$A$14,0))),IF(E78=8,IF(ISERROR(MATCH(B78,$A$3:$A$14,0)),((B78-C78)*INDEX(J$3:J$14,MATCH(D78,$A$3:$A$14,0))+ABS(B78-D78)*INDEX(J$3:J$14,MATCH(C78,$A$3:$A$14,0)))/(D78-C78),INDEX(J$3:J$14,MATCH(B78,$A$3:$A$14,0))),IF(E78=9,IF(ISERROR(MATCH(B78,$A$3:$A$14,0)),((B78-C78)*INDEX(K$3:K$14,MATCH(D78,$A$3:$A$14,0))+ABS(B78-D78)*INDEX(K$3:K$14,MATCH(C78,$A$3:$A$14,0)))/(D78-C78),INDEX(K$3:K$14,MATCH(B78,$A$3:$A$14,0))),IF(E78=0,IF(ISERROR(MATCH(B78,$A$3:$A$14,0)),((B78-C78)*INDEX(L$3:L$14,MATCH(D78,$A$3:$A$14,0))+ABS(B78-D78)*INDEX(L$3:L$14,MATCH(C78,$A$3:$A$14,0)))/(D78-C78),INDEX(L$3:L$14,MATCH(B78,$A$3:$A$14,0))),"Kondensatoen zwischen 0 und 9"))))))))))</f>
        <v>0</v>
      </c>
    </row>
    <row r="79" spans="1:6">
      <c r="A79" s="12">
        <v>60</v>
      </c>
      <c r="B79">
        <f>Eingabe!D60</f>
        <v>0</v>
      </c>
      <c r="C79">
        <f t="array" ref="C79">MAX(IF($A$3:$A$14&lt;=B79,IF($A$3:$A$14&lt;&gt;"",$A$3:$A$14)))</f>
        <v>0</v>
      </c>
      <c r="D79">
        <f t="array" ref="D79">MIN(IF($A$3:$A$14&gt;=B79,IF($A$3:$A$14&lt;&gt;"",$A$3:$A$14)))</f>
        <v>0</v>
      </c>
      <c r="E79">
        <f>Eingabe!C60</f>
        <v>0</v>
      </c>
      <c r="F79">
        <f t="array" ref="F79">IF(E79=1,IF(ISERROR(MATCH(B79,$A$3:$A$14,0)),((B79-C79)*INDEX(C$3:C$14,MATCH(D79,$A$3:$A$14,0))+ABS(B79-D79)*INDEX(C$3:C$14,MATCH(C79,$A$3:$A$14,0)))/(D79-C79),INDEX(C$3:C$14,MATCH(B79,$A$3:$A$14,0))),IF(E79=2,IF(ISERROR(MATCH(B79,$A$3:$A$14,0)),((B79-C79)*INDEX(D$3:D$14,MATCH(D79,$A$3:$A$14,0))+ABS(B79-D79)*INDEX(D$3:D$14,MATCH(C79,$A$3:$A$14,0)))/(D79-C79),INDEX(D$3:D$14,MATCH(B79,$A$3:$A$14,0))),IF(E79=3,IF(ISERROR(MATCH(B79,$A$3:$A$14,0)),((B79-C79)*INDEX(E$3:E$14,MATCH(D79,$A$3:$A$14,0))+ABS(B79-D79)*INDEX(E$3:E$14,MATCH(C79,$A$3:$A$14,0)))/(D79-C79),INDEX(E$3:E$14,MATCH(B79,$A$3:$A$14,0))),IF(E79=4,IF(ISERROR(MATCH(B79,$A$3:$A$14,0)),((B79-C79)*INDEX(F$3:F$14,MATCH(D79,$A$3:$A$14,0))+ABS(B79-D79)*INDEX(F$3:F$14,MATCH(C79,$A$3:$A$14,0)))/(D79-C79),INDEX(F$3:F$14,MATCH(B79,$A$3:$A$14,0))),IF(E79=5,IF(ISERROR(MATCH(B79,$A$3:$A$14,0)),((B79-C79)*INDEX(G$3:G$14,MATCH(D79,$A$3:$A$14,0))+ABS(B79-D79)*INDEX(G$3:G$14,MATCH(C79,$A$3:$A$14,0)))/(D79-C79),INDEX(G$3:G$14,MATCH(B79,$A$3:$A$14,0))),IF(E79=6,IF(ISERROR(MATCH(B79,$A$3:$A$14,0)),((B79-C79)*INDEX(H$3:H$14,MATCH(D79,$A$3:$A$14,0))+ABS(B79-D79)*INDEX(H$3:H$14,MATCH(C79,$A$3:$A$14,0)))/(D79-C79),INDEX(H$3:H$14,MATCH(B79,$A$3:$A$14,0))),IF(E79=7,IF(ISERROR(MATCH(B79,$A$3:$A$14,0)),((B79-C79)*INDEX(I$3:I$14,MATCH(D79,$A$3:$A$14,0))+ABS(B79-D79)*INDEX(I$3:I$14,MATCH(C79,$A$3:$A$14,0)))/(D79-C79),INDEX(I$3:I$14,MATCH(B79,$A$3:$A$14,0))),IF(E79=8,IF(ISERROR(MATCH(B79,$A$3:$A$14,0)),((B79-C79)*INDEX(J$3:J$14,MATCH(D79,$A$3:$A$14,0))+ABS(B79-D79)*INDEX(J$3:J$14,MATCH(C79,$A$3:$A$14,0)))/(D79-C79),INDEX(J$3:J$14,MATCH(B79,$A$3:$A$14,0))),IF(E79=9,IF(ISERROR(MATCH(B79,$A$3:$A$14,0)),((B79-C79)*INDEX(K$3:K$14,MATCH(D79,$A$3:$A$14,0))+ABS(B79-D79)*INDEX(K$3:K$14,MATCH(C79,$A$3:$A$14,0)))/(D79-C79),INDEX(K$3:K$14,MATCH(B79,$A$3:$A$14,0))),IF(E79=0,IF(ISERROR(MATCH(B79,$A$3:$A$14,0)),((B79-C79)*INDEX(L$3:L$14,MATCH(D79,$A$3:$A$14,0))+ABS(B79-D79)*INDEX(L$3:L$14,MATCH(C79,$A$3:$A$14,0)))/(D79-C79),INDEX(L$3:L$14,MATCH(B79,$A$3:$A$14,0))),"Kondensatoen zwischen 0 und 9"))))))))))</f>
        <v>0</v>
      </c>
    </row>
    <row r="80" spans="1:6">
      <c r="A80" s="12">
        <v>61</v>
      </c>
      <c r="B80">
        <f>Eingabe!D61</f>
        <v>0</v>
      </c>
      <c r="C80">
        <f t="array" ref="C80">MAX(IF($A$3:$A$14&lt;=B80,IF($A$3:$A$14&lt;&gt;"",$A$3:$A$14)))</f>
        <v>0</v>
      </c>
      <c r="D80">
        <f t="array" ref="D80">MIN(IF($A$3:$A$14&gt;=B80,IF($A$3:$A$14&lt;&gt;"",$A$3:$A$14)))</f>
        <v>0</v>
      </c>
      <c r="E80">
        <f>Eingabe!C61</f>
        <v>0</v>
      </c>
      <c r="F80">
        <f t="array" ref="F80">IF(E80=1,IF(ISERROR(MATCH(B80,$A$3:$A$14,0)),((B80-C80)*INDEX(C$3:C$14,MATCH(D80,$A$3:$A$14,0))+ABS(B80-D80)*INDEX(C$3:C$14,MATCH(C80,$A$3:$A$14,0)))/(D80-C80),INDEX(C$3:C$14,MATCH(B80,$A$3:$A$14,0))),IF(E80=2,IF(ISERROR(MATCH(B80,$A$3:$A$14,0)),((B80-C80)*INDEX(D$3:D$14,MATCH(D80,$A$3:$A$14,0))+ABS(B80-D80)*INDEX(D$3:D$14,MATCH(C80,$A$3:$A$14,0)))/(D80-C80),INDEX(D$3:D$14,MATCH(B80,$A$3:$A$14,0))),IF(E80=3,IF(ISERROR(MATCH(B80,$A$3:$A$14,0)),((B80-C80)*INDEX(E$3:E$14,MATCH(D80,$A$3:$A$14,0))+ABS(B80-D80)*INDEX(E$3:E$14,MATCH(C80,$A$3:$A$14,0)))/(D80-C80),INDEX(E$3:E$14,MATCH(B80,$A$3:$A$14,0))),IF(E80=4,IF(ISERROR(MATCH(B80,$A$3:$A$14,0)),((B80-C80)*INDEX(F$3:F$14,MATCH(D80,$A$3:$A$14,0))+ABS(B80-D80)*INDEX(F$3:F$14,MATCH(C80,$A$3:$A$14,0)))/(D80-C80),INDEX(F$3:F$14,MATCH(B80,$A$3:$A$14,0))),IF(E80=5,IF(ISERROR(MATCH(B80,$A$3:$A$14,0)),((B80-C80)*INDEX(G$3:G$14,MATCH(D80,$A$3:$A$14,0))+ABS(B80-D80)*INDEX(G$3:G$14,MATCH(C80,$A$3:$A$14,0)))/(D80-C80),INDEX(G$3:G$14,MATCH(B80,$A$3:$A$14,0))),IF(E80=6,IF(ISERROR(MATCH(B80,$A$3:$A$14,0)),((B80-C80)*INDEX(H$3:H$14,MATCH(D80,$A$3:$A$14,0))+ABS(B80-D80)*INDEX(H$3:H$14,MATCH(C80,$A$3:$A$14,0)))/(D80-C80),INDEX(H$3:H$14,MATCH(B80,$A$3:$A$14,0))),IF(E80=7,IF(ISERROR(MATCH(B80,$A$3:$A$14,0)),((B80-C80)*INDEX(I$3:I$14,MATCH(D80,$A$3:$A$14,0))+ABS(B80-D80)*INDEX(I$3:I$14,MATCH(C80,$A$3:$A$14,0)))/(D80-C80),INDEX(I$3:I$14,MATCH(B80,$A$3:$A$14,0))),IF(E80=8,IF(ISERROR(MATCH(B80,$A$3:$A$14,0)),((B80-C80)*INDEX(J$3:J$14,MATCH(D80,$A$3:$A$14,0))+ABS(B80-D80)*INDEX(J$3:J$14,MATCH(C80,$A$3:$A$14,0)))/(D80-C80),INDEX(J$3:J$14,MATCH(B80,$A$3:$A$14,0))),IF(E80=9,IF(ISERROR(MATCH(B80,$A$3:$A$14,0)),((B80-C80)*INDEX(K$3:K$14,MATCH(D80,$A$3:$A$14,0))+ABS(B80-D80)*INDEX(K$3:K$14,MATCH(C80,$A$3:$A$14,0)))/(D80-C80),INDEX(K$3:K$14,MATCH(B80,$A$3:$A$14,0))),IF(E80=0,IF(ISERROR(MATCH(B80,$A$3:$A$14,0)),((B80-C80)*INDEX(L$3:L$14,MATCH(D80,$A$3:$A$14,0))+ABS(B80-D80)*INDEX(L$3:L$14,MATCH(C80,$A$3:$A$14,0)))/(D80-C80),INDEX(L$3:L$14,MATCH(B80,$A$3:$A$14,0))),"Kondensatoen zwischen 0 und 9"))))))))))</f>
        <v>0</v>
      </c>
    </row>
    <row r="81" spans="1:6">
      <c r="A81" s="12">
        <v>62</v>
      </c>
      <c r="B81">
        <f>Eingabe!D62</f>
        <v>0</v>
      </c>
      <c r="C81">
        <f t="array" ref="C81">MAX(IF($A$3:$A$14&lt;=B81,IF($A$3:$A$14&lt;&gt;"",$A$3:$A$14)))</f>
        <v>0</v>
      </c>
      <c r="D81">
        <f t="array" ref="D81">MIN(IF($A$3:$A$14&gt;=B81,IF($A$3:$A$14&lt;&gt;"",$A$3:$A$14)))</f>
        <v>0</v>
      </c>
      <c r="E81">
        <f>Eingabe!C62</f>
        <v>0</v>
      </c>
      <c r="F81">
        <f t="array" ref="F81">IF(E81=1,IF(ISERROR(MATCH(B81,$A$3:$A$14,0)),((B81-C81)*INDEX(C$3:C$14,MATCH(D81,$A$3:$A$14,0))+ABS(B81-D81)*INDEX(C$3:C$14,MATCH(C81,$A$3:$A$14,0)))/(D81-C81),INDEX(C$3:C$14,MATCH(B81,$A$3:$A$14,0))),IF(E81=2,IF(ISERROR(MATCH(B81,$A$3:$A$14,0)),((B81-C81)*INDEX(D$3:D$14,MATCH(D81,$A$3:$A$14,0))+ABS(B81-D81)*INDEX(D$3:D$14,MATCH(C81,$A$3:$A$14,0)))/(D81-C81),INDEX(D$3:D$14,MATCH(B81,$A$3:$A$14,0))),IF(E81=3,IF(ISERROR(MATCH(B81,$A$3:$A$14,0)),((B81-C81)*INDEX(E$3:E$14,MATCH(D81,$A$3:$A$14,0))+ABS(B81-D81)*INDEX(E$3:E$14,MATCH(C81,$A$3:$A$14,0)))/(D81-C81),INDEX(E$3:E$14,MATCH(B81,$A$3:$A$14,0))),IF(E81=4,IF(ISERROR(MATCH(B81,$A$3:$A$14,0)),((B81-C81)*INDEX(F$3:F$14,MATCH(D81,$A$3:$A$14,0))+ABS(B81-D81)*INDEX(F$3:F$14,MATCH(C81,$A$3:$A$14,0)))/(D81-C81),INDEX(F$3:F$14,MATCH(B81,$A$3:$A$14,0))),IF(E81=5,IF(ISERROR(MATCH(B81,$A$3:$A$14,0)),((B81-C81)*INDEX(G$3:G$14,MATCH(D81,$A$3:$A$14,0))+ABS(B81-D81)*INDEX(G$3:G$14,MATCH(C81,$A$3:$A$14,0)))/(D81-C81),INDEX(G$3:G$14,MATCH(B81,$A$3:$A$14,0))),IF(E81=6,IF(ISERROR(MATCH(B81,$A$3:$A$14,0)),((B81-C81)*INDEX(H$3:H$14,MATCH(D81,$A$3:$A$14,0))+ABS(B81-D81)*INDEX(H$3:H$14,MATCH(C81,$A$3:$A$14,0)))/(D81-C81),INDEX(H$3:H$14,MATCH(B81,$A$3:$A$14,0))),IF(E81=7,IF(ISERROR(MATCH(B81,$A$3:$A$14,0)),((B81-C81)*INDEX(I$3:I$14,MATCH(D81,$A$3:$A$14,0))+ABS(B81-D81)*INDEX(I$3:I$14,MATCH(C81,$A$3:$A$14,0)))/(D81-C81),INDEX(I$3:I$14,MATCH(B81,$A$3:$A$14,0))),IF(E81=8,IF(ISERROR(MATCH(B81,$A$3:$A$14,0)),((B81-C81)*INDEX(J$3:J$14,MATCH(D81,$A$3:$A$14,0))+ABS(B81-D81)*INDEX(J$3:J$14,MATCH(C81,$A$3:$A$14,0)))/(D81-C81),INDEX(J$3:J$14,MATCH(B81,$A$3:$A$14,0))),IF(E81=9,IF(ISERROR(MATCH(B81,$A$3:$A$14,0)),((B81-C81)*INDEX(K$3:K$14,MATCH(D81,$A$3:$A$14,0))+ABS(B81-D81)*INDEX(K$3:K$14,MATCH(C81,$A$3:$A$14,0)))/(D81-C81),INDEX(K$3:K$14,MATCH(B81,$A$3:$A$14,0))),IF(E81=0,IF(ISERROR(MATCH(B81,$A$3:$A$14,0)),((B81-C81)*INDEX(L$3:L$14,MATCH(D81,$A$3:$A$14,0))+ABS(B81-D81)*INDEX(L$3:L$14,MATCH(C81,$A$3:$A$14,0)))/(D81-C81),INDEX(L$3:L$14,MATCH(B81,$A$3:$A$14,0))),"Kondensatoen zwischen 0 und 9"))))))))))</f>
        <v>0</v>
      </c>
    </row>
    <row r="82" spans="1:6">
      <c r="A82" s="12">
        <v>63</v>
      </c>
      <c r="B82">
        <f>Eingabe!D63</f>
        <v>0</v>
      </c>
      <c r="C82">
        <f t="array" ref="C82">MAX(IF($A$3:$A$14&lt;=B82,IF($A$3:$A$14&lt;&gt;"",$A$3:$A$14)))</f>
        <v>0</v>
      </c>
      <c r="D82">
        <f t="array" ref="D82">MIN(IF($A$3:$A$14&gt;=B82,IF($A$3:$A$14&lt;&gt;"",$A$3:$A$14)))</f>
        <v>0</v>
      </c>
      <c r="E82">
        <f>Eingabe!C63</f>
        <v>0</v>
      </c>
      <c r="F82">
        <f t="array" ref="F82">IF(E82=1,IF(ISERROR(MATCH(B82,$A$3:$A$14,0)),((B82-C82)*INDEX(C$3:C$14,MATCH(D82,$A$3:$A$14,0))+ABS(B82-D82)*INDEX(C$3:C$14,MATCH(C82,$A$3:$A$14,0)))/(D82-C82),INDEX(C$3:C$14,MATCH(B82,$A$3:$A$14,0))),IF(E82=2,IF(ISERROR(MATCH(B82,$A$3:$A$14,0)),((B82-C82)*INDEX(D$3:D$14,MATCH(D82,$A$3:$A$14,0))+ABS(B82-D82)*INDEX(D$3:D$14,MATCH(C82,$A$3:$A$14,0)))/(D82-C82),INDEX(D$3:D$14,MATCH(B82,$A$3:$A$14,0))),IF(E82=3,IF(ISERROR(MATCH(B82,$A$3:$A$14,0)),((B82-C82)*INDEX(E$3:E$14,MATCH(D82,$A$3:$A$14,0))+ABS(B82-D82)*INDEX(E$3:E$14,MATCH(C82,$A$3:$A$14,0)))/(D82-C82),INDEX(E$3:E$14,MATCH(B82,$A$3:$A$14,0))),IF(E82=4,IF(ISERROR(MATCH(B82,$A$3:$A$14,0)),((B82-C82)*INDEX(F$3:F$14,MATCH(D82,$A$3:$A$14,0))+ABS(B82-D82)*INDEX(F$3:F$14,MATCH(C82,$A$3:$A$14,0)))/(D82-C82),INDEX(F$3:F$14,MATCH(B82,$A$3:$A$14,0))),IF(E82=5,IF(ISERROR(MATCH(B82,$A$3:$A$14,0)),((B82-C82)*INDEX(G$3:G$14,MATCH(D82,$A$3:$A$14,0))+ABS(B82-D82)*INDEX(G$3:G$14,MATCH(C82,$A$3:$A$14,0)))/(D82-C82),INDEX(G$3:G$14,MATCH(B82,$A$3:$A$14,0))),IF(E82=6,IF(ISERROR(MATCH(B82,$A$3:$A$14,0)),((B82-C82)*INDEX(H$3:H$14,MATCH(D82,$A$3:$A$14,0))+ABS(B82-D82)*INDEX(H$3:H$14,MATCH(C82,$A$3:$A$14,0)))/(D82-C82),INDEX(H$3:H$14,MATCH(B82,$A$3:$A$14,0))),IF(E82=7,IF(ISERROR(MATCH(B82,$A$3:$A$14,0)),((B82-C82)*INDEX(I$3:I$14,MATCH(D82,$A$3:$A$14,0))+ABS(B82-D82)*INDEX(I$3:I$14,MATCH(C82,$A$3:$A$14,0)))/(D82-C82),INDEX(I$3:I$14,MATCH(B82,$A$3:$A$14,0))),IF(E82=8,IF(ISERROR(MATCH(B82,$A$3:$A$14,0)),((B82-C82)*INDEX(J$3:J$14,MATCH(D82,$A$3:$A$14,0))+ABS(B82-D82)*INDEX(J$3:J$14,MATCH(C82,$A$3:$A$14,0)))/(D82-C82),INDEX(J$3:J$14,MATCH(B82,$A$3:$A$14,0))),IF(E82=9,IF(ISERROR(MATCH(B82,$A$3:$A$14,0)),((B82-C82)*INDEX(K$3:K$14,MATCH(D82,$A$3:$A$14,0))+ABS(B82-D82)*INDEX(K$3:K$14,MATCH(C82,$A$3:$A$14,0)))/(D82-C82),INDEX(K$3:K$14,MATCH(B82,$A$3:$A$14,0))),IF(E82=0,IF(ISERROR(MATCH(B82,$A$3:$A$14,0)),((B82-C82)*INDEX(L$3:L$14,MATCH(D82,$A$3:$A$14,0))+ABS(B82-D82)*INDEX(L$3:L$14,MATCH(C82,$A$3:$A$14,0)))/(D82-C82),INDEX(L$3:L$14,MATCH(B82,$A$3:$A$14,0))),"Kondensatoen zwischen 0 und 9"))))))))))</f>
        <v>0</v>
      </c>
    </row>
    <row r="83" spans="1:6">
      <c r="A83" s="12">
        <v>64</v>
      </c>
      <c r="B83">
        <f>Eingabe!D64</f>
        <v>0</v>
      </c>
      <c r="C83">
        <f t="array" ref="C83">MAX(IF($A$3:$A$14&lt;=B83,IF($A$3:$A$14&lt;&gt;"",$A$3:$A$14)))</f>
        <v>0</v>
      </c>
      <c r="D83">
        <f t="array" ref="D83">MIN(IF($A$3:$A$14&gt;=B83,IF($A$3:$A$14&lt;&gt;"",$A$3:$A$14)))</f>
        <v>0</v>
      </c>
      <c r="E83">
        <f>Eingabe!C64</f>
        <v>0</v>
      </c>
      <c r="F83">
        <f t="array" ref="F83">IF(E83=1,IF(ISERROR(MATCH(B83,$A$3:$A$14,0)),((B83-C83)*INDEX(C$3:C$14,MATCH(D83,$A$3:$A$14,0))+ABS(B83-D83)*INDEX(C$3:C$14,MATCH(C83,$A$3:$A$14,0)))/(D83-C83),INDEX(C$3:C$14,MATCH(B83,$A$3:$A$14,0))),IF(E83=2,IF(ISERROR(MATCH(B83,$A$3:$A$14,0)),((B83-C83)*INDEX(D$3:D$14,MATCH(D83,$A$3:$A$14,0))+ABS(B83-D83)*INDEX(D$3:D$14,MATCH(C83,$A$3:$A$14,0)))/(D83-C83),INDEX(D$3:D$14,MATCH(B83,$A$3:$A$14,0))),IF(E83=3,IF(ISERROR(MATCH(B83,$A$3:$A$14,0)),((B83-C83)*INDEX(E$3:E$14,MATCH(D83,$A$3:$A$14,0))+ABS(B83-D83)*INDEX(E$3:E$14,MATCH(C83,$A$3:$A$14,0)))/(D83-C83),INDEX(E$3:E$14,MATCH(B83,$A$3:$A$14,0))),IF(E83=4,IF(ISERROR(MATCH(B83,$A$3:$A$14,0)),((B83-C83)*INDEX(F$3:F$14,MATCH(D83,$A$3:$A$14,0))+ABS(B83-D83)*INDEX(F$3:F$14,MATCH(C83,$A$3:$A$14,0)))/(D83-C83),INDEX(F$3:F$14,MATCH(B83,$A$3:$A$14,0))),IF(E83=5,IF(ISERROR(MATCH(B83,$A$3:$A$14,0)),((B83-C83)*INDEX(G$3:G$14,MATCH(D83,$A$3:$A$14,0))+ABS(B83-D83)*INDEX(G$3:G$14,MATCH(C83,$A$3:$A$14,0)))/(D83-C83),INDEX(G$3:G$14,MATCH(B83,$A$3:$A$14,0))),IF(E83=6,IF(ISERROR(MATCH(B83,$A$3:$A$14,0)),((B83-C83)*INDEX(H$3:H$14,MATCH(D83,$A$3:$A$14,0))+ABS(B83-D83)*INDEX(H$3:H$14,MATCH(C83,$A$3:$A$14,0)))/(D83-C83),INDEX(H$3:H$14,MATCH(B83,$A$3:$A$14,0))),IF(E83=7,IF(ISERROR(MATCH(B83,$A$3:$A$14,0)),((B83-C83)*INDEX(I$3:I$14,MATCH(D83,$A$3:$A$14,0))+ABS(B83-D83)*INDEX(I$3:I$14,MATCH(C83,$A$3:$A$14,0)))/(D83-C83),INDEX(I$3:I$14,MATCH(B83,$A$3:$A$14,0))),IF(E83=8,IF(ISERROR(MATCH(B83,$A$3:$A$14,0)),((B83-C83)*INDEX(J$3:J$14,MATCH(D83,$A$3:$A$14,0))+ABS(B83-D83)*INDEX(J$3:J$14,MATCH(C83,$A$3:$A$14,0)))/(D83-C83),INDEX(J$3:J$14,MATCH(B83,$A$3:$A$14,0))),IF(E83=9,IF(ISERROR(MATCH(B83,$A$3:$A$14,0)),((B83-C83)*INDEX(K$3:K$14,MATCH(D83,$A$3:$A$14,0))+ABS(B83-D83)*INDEX(K$3:K$14,MATCH(C83,$A$3:$A$14,0)))/(D83-C83),INDEX(K$3:K$14,MATCH(B83,$A$3:$A$14,0))),IF(E83=0,IF(ISERROR(MATCH(B83,$A$3:$A$14,0)),((B83-C83)*INDEX(L$3:L$14,MATCH(D83,$A$3:$A$14,0))+ABS(B83-D83)*INDEX(L$3:L$14,MATCH(C83,$A$3:$A$14,0)))/(D83-C83),INDEX(L$3:L$14,MATCH(B83,$A$3:$A$14,0))),"Kondensatoen zwischen 0 und 9"))))))))))</f>
        <v>0</v>
      </c>
    </row>
    <row r="84" spans="1:6">
      <c r="A84" s="12">
        <v>65</v>
      </c>
      <c r="B84">
        <f>Eingabe!D65</f>
        <v>0</v>
      </c>
      <c r="C84">
        <f t="array" ref="C84">MAX(IF($A$3:$A$14&lt;=B84,IF($A$3:$A$14&lt;&gt;"",$A$3:$A$14)))</f>
        <v>0</v>
      </c>
      <c r="D84">
        <f t="array" ref="D84">MIN(IF($A$3:$A$14&gt;=B84,IF($A$3:$A$14&lt;&gt;"",$A$3:$A$14)))</f>
        <v>0</v>
      </c>
      <c r="E84">
        <f>Eingabe!C65</f>
        <v>0</v>
      </c>
      <c r="F84">
        <f t="array" ref="F84">IF(E84=1,IF(ISERROR(MATCH(B84,$A$3:$A$14,0)),((B84-C84)*INDEX(C$3:C$14,MATCH(D84,$A$3:$A$14,0))+ABS(B84-D84)*INDEX(C$3:C$14,MATCH(C84,$A$3:$A$14,0)))/(D84-C84),INDEX(C$3:C$14,MATCH(B84,$A$3:$A$14,0))),IF(E84=2,IF(ISERROR(MATCH(B84,$A$3:$A$14,0)),((B84-C84)*INDEX(D$3:D$14,MATCH(D84,$A$3:$A$14,0))+ABS(B84-D84)*INDEX(D$3:D$14,MATCH(C84,$A$3:$A$14,0)))/(D84-C84),INDEX(D$3:D$14,MATCH(B84,$A$3:$A$14,0))),IF(E84=3,IF(ISERROR(MATCH(B84,$A$3:$A$14,0)),((B84-C84)*INDEX(E$3:E$14,MATCH(D84,$A$3:$A$14,0))+ABS(B84-D84)*INDEX(E$3:E$14,MATCH(C84,$A$3:$A$14,0)))/(D84-C84),INDEX(E$3:E$14,MATCH(B84,$A$3:$A$14,0))),IF(E84=4,IF(ISERROR(MATCH(B84,$A$3:$A$14,0)),((B84-C84)*INDEX(F$3:F$14,MATCH(D84,$A$3:$A$14,0))+ABS(B84-D84)*INDEX(F$3:F$14,MATCH(C84,$A$3:$A$14,0)))/(D84-C84),INDEX(F$3:F$14,MATCH(B84,$A$3:$A$14,0))),IF(E84=5,IF(ISERROR(MATCH(B84,$A$3:$A$14,0)),((B84-C84)*INDEX(G$3:G$14,MATCH(D84,$A$3:$A$14,0))+ABS(B84-D84)*INDEX(G$3:G$14,MATCH(C84,$A$3:$A$14,0)))/(D84-C84),INDEX(G$3:G$14,MATCH(B84,$A$3:$A$14,0))),IF(E84=6,IF(ISERROR(MATCH(B84,$A$3:$A$14,0)),((B84-C84)*INDEX(H$3:H$14,MATCH(D84,$A$3:$A$14,0))+ABS(B84-D84)*INDEX(H$3:H$14,MATCH(C84,$A$3:$A$14,0)))/(D84-C84),INDEX(H$3:H$14,MATCH(B84,$A$3:$A$14,0))),IF(E84=7,IF(ISERROR(MATCH(B84,$A$3:$A$14,0)),((B84-C84)*INDEX(I$3:I$14,MATCH(D84,$A$3:$A$14,0))+ABS(B84-D84)*INDEX(I$3:I$14,MATCH(C84,$A$3:$A$14,0)))/(D84-C84),INDEX(I$3:I$14,MATCH(B84,$A$3:$A$14,0))),IF(E84=8,IF(ISERROR(MATCH(B84,$A$3:$A$14,0)),((B84-C84)*INDEX(J$3:J$14,MATCH(D84,$A$3:$A$14,0))+ABS(B84-D84)*INDEX(J$3:J$14,MATCH(C84,$A$3:$A$14,0)))/(D84-C84),INDEX(J$3:J$14,MATCH(B84,$A$3:$A$14,0))),IF(E84=9,IF(ISERROR(MATCH(B84,$A$3:$A$14,0)),((B84-C84)*INDEX(K$3:K$14,MATCH(D84,$A$3:$A$14,0))+ABS(B84-D84)*INDEX(K$3:K$14,MATCH(C84,$A$3:$A$14,0)))/(D84-C84),INDEX(K$3:K$14,MATCH(B84,$A$3:$A$14,0))),IF(E84=0,IF(ISERROR(MATCH(B84,$A$3:$A$14,0)),((B84-C84)*INDEX(L$3:L$14,MATCH(D84,$A$3:$A$14,0))+ABS(B84-D84)*INDEX(L$3:L$14,MATCH(C84,$A$3:$A$14,0)))/(D84-C84),INDEX(L$3:L$14,MATCH(B84,$A$3:$A$14,0))),"Kondensatoen zwischen 0 und 9"))))))))))</f>
        <v>0</v>
      </c>
    </row>
    <row r="85" spans="1:6">
      <c r="A85" s="12">
        <v>66</v>
      </c>
      <c r="B85">
        <f>Eingabe!D66</f>
        <v>0</v>
      </c>
      <c r="C85">
        <f t="array" ref="C85">MAX(IF($A$3:$A$14&lt;=B85,IF($A$3:$A$14&lt;&gt;"",$A$3:$A$14)))</f>
        <v>0</v>
      </c>
      <c r="D85">
        <f t="array" ref="D85">MIN(IF($A$3:$A$14&gt;=B85,IF($A$3:$A$14&lt;&gt;"",$A$3:$A$14)))</f>
        <v>0</v>
      </c>
      <c r="E85">
        <f>Eingabe!C66</f>
        <v>0</v>
      </c>
      <c r="F85">
        <f t="array" ref="F85">IF(E85=1,IF(ISERROR(MATCH(B85,$A$3:$A$14,0)),((B85-C85)*INDEX(C$3:C$14,MATCH(D85,$A$3:$A$14,0))+ABS(B85-D85)*INDEX(C$3:C$14,MATCH(C85,$A$3:$A$14,0)))/(D85-C85),INDEX(C$3:C$14,MATCH(B85,$A$3:$A$14,0))),IF(E85=2,IF(ISERROR(MATCH(B85,$A$3:$A$14,0)),((B85-C85)*INDEX(D$3:D$14,MATCH(D85,$A$3:$A$14,0))+ABS(B85-D85)*INDEX(D$3:D$14,MATCH(C85,$A$3:$A$14,0)))/(D85-C85),INDEX(D$3:D$14,MATCH(B85,$A$3:$A$14,0))),IF(E85=3,IF(ISERROR(MATCH(B85,$A$3:$A$14,0)),((B85-C85)*INDEX(E$3:E$14,MATCH(D85,$A$3:$A$14,0))+ABS(B85-D85)*INDEX(E$3:E$14,MATCH(C85,$A$3:$A$14,0)))/(D85-C85),INDEX(E$3:E$14,MATCH(B85,$A$3:$A$14,0))),IF(E85=4,IF(ISERROR(MATCH(B85,$A$3:$A$14,0)),((B85-C85)*INDEX(F$3:F$14,MATCH(D85,$A$3:$A$14,0))+ABS(B85-D85)*INDEX(F$3:F$14,MATCH(C85,$A$3:$A$14,0)))/(D85-C85),INDEX(F$3:F$14,MATCH(B85,$A$3:$A$14,0))),IF(E85=5,IF(ISERROR(MATCH(B85,$A$3:$A$14,0)),((B85-C85)*INDEX(G$3:G$14,MATCH(D85,$A$3:$A$14,0))+ABS(B85-D85)*INDEX(G$3:G$14,MATCH(C85,$A$3:$A$14,0)))/(D85-C85),INDEX(G$3:G$14,MATCH(B85,$A$3:$A$14,0))),IF(E85=6,IF(ISERROR(MATCH(B85,$A$3:$A$14,0)),((B85-C85)*INDEX(H$3:H$14,MATCH(D85,$A$3:$A$14,0))+ABS(B85-D85)*INDEX(H$3:H$14,MATCH(C85,$A$3:$A$14,0)))/(D85-C85),INDEX(H$3:H$14,MATCH(B85,$A$3:$A$14,0))),IF(E85=7,IF(ISERROR(MATCH(B85,$A$3:$A$14,0)),((B85-C85)*INDEX(I$3:I$14,MATCH(D85,$A$3:$A$14,0))+ABS(B85-D85)*INDEX(I$3:I$14,MATCH(C85,$A$3:$A$14,0)))/(D85-C85),INDEX(I$3:I$14,MATCH(B85,$A$3:$A$14,0))),IF(E85=8,IF(ISERROR(MATCH(B85,$A$3:$A$14,0)),((B85-C85)*INDEX(J$3:J$14,MATCH(D85,$A$3:$A$14,0))+ABS(B85-D85)*INDEX(J$3:J$14,MATCH(C85,$A$3:$A$14,0)))/(D85-C85),INDEX(J$3:J$14,MATCH(B85,$A$3:$A$14,0))),IF(E85=9,IF(ISERROR(MATCH(B85,$A$3:$A$14,0)),((B85-C85)*INDEX(K$3:K$14,MATCH(D85,$A$3:$A$14,0))+ABS(B85-D85)*INDEX(K$3:K$14,MATCH(C85,$A$3:$A$14,0)))/(D85-C85),INDEX(K$3:K$14,MATCH(B85,$A$3:$A$14,0))),IF(E85=0,IF(ISERROR(MATCH(B85,$A$3:$A$14,0)),((B85-C85)*INDEX(L$3:L$14,MATCH(D85,$A$3:$A$14,0))+ABS(B85-D85)*INDEX(L$3:L$14,MATCH(C85,$A$3:$A$14,0)))/(D85-C85),INDEX(L$3:L$14,MATCH(B85,$A$3:$A$14,0))),"Kondensatoen zwischen 0 und 9"))))))))))</f>
        <v>0</v>
      </c>
    </row>
    <row r="86" spans="1:6">
      <c r="A86" s="12">
        <v>67</v>
      </c>
      <c r="B86">
        <f>Eingabe!D67</f>
        <v>0</v>
      </c>
      <c r="C86">
        <f t="array" ref="C86">MAX(IF($A$3:$A$14&lt;=B86,IF($A$3:$A$14&lt;&gt;"",$A$3:$A$14)))</f>
        <v>0</v>
      </c>
      <c r="D86">
        <f t="array" ref="D86">MIN(IF($A$3:$A$14&gt;=B86,IF($A$3:$A$14&lt;&gt;"",$A$3:$A$14)))</f>
        <v>0</v>
      </c>
      <c r="E86">
        <f>Eingabe!C67</f>
        <v>0</v>
      </c>
      <c r="F86">
        <f t="array" ref="F86">IF(E86=1,IF(ISERROR(MATCH(B86,$A$3:$A$14,0)),((B86-C86)*INDEX(C$3:C$14,MATCH(D86,$A$3:$A$14,0))+ABS(B86-D86)*INDEX(C$3:C$14,MATCH(C86,$A$3:$A$14,0)))/(D86-C86),INDEX(C$3:C$14,MATCH(B86,$A$3:$A$14,0))),IF(E86=2,IF(ISERROR(MATCH(B86,$A$3:$A$14,0)),((B86-C86)*INDEX(D$3:D$14,MATCH(D86,$A$3:$A$14,0))+ABS(B86-D86)*INDEX(D$3:D$14,MATCH(C86,$A$3:$A$14,0)))/(D86-C86),INDEX(D$3:D$14,MATCH(B86,$A$3:$A$14,0))),IF(E86=3,IF(ISERROR(MATCH(B86,$A$3:$A$14,0)),((B86-C86)*INDEX(E$3:E$14,MATCH(D86,$A$3:$A$14,0))+ABS(B86-D86)*INDEX(E$3:E$14,MATCH(C86,$A$3:$A$14,0)))/(D86-C86),INDEX(E$3:E$14,MATCH(B86,$A$3:$A$14,0))),IF(E86=4,IF(ISERROR(MATCH(B86,$A$3:$A$14,0)),((B86-C86)*INDEX(F$3:F$14,MATCH(D86,$A$3:$A$14,0))+ABS(B86-D86)*INDEX(F$3:F$14,MATCH(C86,$A$3:$A$14,0)))/(D86-C86),INDEX(F$3:F$14,MATCH(B86,$A$3:$A$14,0))),IF(E86=5,IF(ISERROR(MATCH(B86,$A$3:$A$14,0)),((B86-C86)*INDEX(G$3:G$14,MATCH(D86,$A$3:$A$14,0))+ABS(B86-D86)*INDEX(G$3:G$14,MATCH(C86,$A$3:$A$14,0)))/(D86-C86),INDEX(G$3:G$14,MATCH(B86,$A$3:$A$14,0))),IF(E86=6,IF(ISERROR(MATCH(B86,$A$3:$A$14,0)),((B86-C86)*INDEX(H$3:H$14,MATCH(D86,$A$3:$A$14,0))+ABS(B86-D86)*INDEX(H$3:H$14,MATCH(C86,$A$3:$A$14,0)))/(D86-C86),INDEX(H$3:H$14,MATCH(B86,$A$3:$A$14,0))),IF(E86=7,IF(ISERROR(MATCH(B86,$A$3:$A$14,0)),((B86-C86)*INDEX(I$3:I$14,MATCH(D86,$A$3:$A$14,0))+ABS(B86-D86)*INDEX(I$3:I$14,MATCH(C86,$A$3:$A$14,0)))/(D86-C86),INDEX(I$3:I$14,MATCH(B86,$A$3:$A$14,0))),IF(E86=8,IF(ISERROR(MATCH(B86,$A$3:$A$14,0)),((B86-C86)*INDEX(J$3:J$14,MATCH(D86,$A$3:$A$14,0))+ABS(B86-D86)*INDEX(J$3:J$14,MATCH(C86,$A$3:$A$14,0)))/(D86-C86),INDEX(J$3:J$14,MATCH(B86,$A$3:$A$14,0))),IF(E86=9,IF(ISERROR(MATCH(B86,$A$3:$A$14,0)),((B86-C86)*INDEX(K$3:K$14,MATCH(D86,$A$3:$A$14,0))+ABS(B86-D86)*INDEX(K$3:K$14,MATCH(C86,$A$3:$A$14,0)))/(D86-C86),INDEX(K$3:K$14,MATCH(B86,$A$3:$A$14,0))),IF(E86=0,IF(ISERROR(MATCH(B86,$A$3:$A$14,0)),((B86-C86)*INDEX(L$3:L$14,MATCH(D86,$A$3:$A$14,0))+ABS(B86-D86)*INDEX(L$3:L$14,MATCH(C86,$A$3:$A$14,0)))/(D86-C86),INDEX(L$3:L$14,MATCH(B86,$A$3:$A$14,0))),"Kondensatoen zwischen 0 und 9"))))))))))</f>
        <v>0</v>
      </c>
    </row>
    <row r="87" spans="1:6">
      <c r="A87" s="12">
        <v>68</v>
      </c>
      <c r="B87">
        <f>Eingabe!D68</f>
        <v>0</v>
      </c>
      <c r="C87">
        <f t="array" ref="C87">MAX(IF($A$3:$A$14&lt;=B87,IF($A$3:$A$14&lt;&gt;"",$A$3:$A$14)))</f>
        <v>0</v>
      </c>
      <c r="D87">
        <f t="array" ref="D87">MIN(IF($A$3:$A$14&gt;=B87,IF($A$3:$A$14&lt;&gt;"",$A$3:$A$14)))</f>
        <v>0</v>
      </c>
      <c r="E87">
        <f>Eingabe!C68</f>
        <v>0</v>
      </c>
      <c r="F87">
        <f t="array" ref="F87">IF(E87=1,IF(ISERROR(MATCH(B87,$A$3:$A$14,0)),((B87-C87)*INDEX(C$3:C$14,MATCH(D87,$A$3:$A$14,0))+ABS(B87-D87)*INDEX(C$3:C$14,MATCH(C87,$A$3:$A$14,0)))/(D87-C87),INDEX(C$3:C$14,MATCH(B87,$A$3:$A$14,0))),IF(E87=2,IF(ISERROR(MATCH(B87,$A$3:$A$14,0)),((B87-C87)*INDEX(D$3:D$14,MATCH(D87,$A$3:$A$14,0))+ABS(B87-D87)*INDEX(D$3:D$14,MATCH(C87,$A$3:$A$14,0)))/(D87-C87),INDEX(D$3:D$14,MATCH(B87,$A$3:$A$14,0))),IF(E87=3,IF(ISERROR(MATCH(B87,$A$3:$A$14,0)),((B87-C87)*INDEX(E$3:E$14,MATCH(D87,$A$3:$A$14,0))+ABS(B87-D87)*INDEX(E$3:E$14,MATCH(C87,$A$3:$A$14,0)))/(D87-C87),INDEX(E$3:E$14,MATCH(B87,$A$3:$A$14,0))),IF(E87=4,IF(ISERROR(MATCH(B87,$A$3:$A$14,0)),((B87-C87)*INDEX(F$3:F$14,MATCH(D87,$A$3:$A$14,0))+ABS(B87-D87)*INDEX(F$3:F$14,MATCH(C87,$A$3:$A$14,0)))/(D87-C87),INDEX(F$3:F$14,MATCH(B87,$A$3:$A$14,0))),IF(E87=5,IF(ISERROR(MATCH(B87,$A$3:$A$14,0)),((B87-C87)*INDEX(G$3:G$14,MATCH(D87,$A$3:$A$14,0))+ABS(B87-D87)*INDEX(G$3:G$14,MATCH(C87,$A$3:$A$14,0)))/(D87-C87),INDEX(G$3:G$14,MATCH(B87,$A$3:$A$14,0))),IF(E87=6,IF(ISERROR(MATCH(B87,$A$3:$A$14,0)),((B87-C87)*INDEX(H$3:H$14,MATCH(D87,$A$3:$A$14,0))+ABS(B87-D87)*INDEX(H$3:H$14,MATCH(C87,$A$3:$A$14,0)))/(D87-C87),INDEX(H$3:H$14,MATCH(B87,$A$3:$A$14,0))),IF(E87=7,IF(ISERROR(MATCH(B87,$A$3:$A$14,0)),((B87-C87)*INDEX(I$3:I$14,MATCH(D87,$A$3:$A$14,0))+ABS(B87-D87)*INDEX(I$3:I$14,MATCH(C87,$A$3:$A$14,0)))/(D87-C87),INDEX(I$3:I$14,MATCH(B87,$A$3:$A$14,0))),IF(E87=8,IF(ISERROR(MATCH(B87,$A$3:$A$14,0)),((B87-C87)*INDEX(J$3:J$14,MATCH(D87,$A$3:$A$14,0))+ABS(B87-D87)*INDEX(J$3:J$14,MATCH(C87,$A$3:$A$14,0)))/(D87-C87),INDEX(J$3:J$14,MATCH(B87,$A$3:$A$14,0))),IF(E87=9,IF(ISERROR(MATCH(B87,$A$3:$A$14,0)),((B87-C87)*INDEX(K$3:K$14,MATCH(D87,$A$3:$A$14,0))+ABS(B87-D87)*INDEX(K$3:K$14,MATCH(C87,$A$3:$A$14,0)))/(D87-C87),INDEX(K$3:K$14,MATCH(B87,$A$3:$A$14,0))),IF(E87=0,IF(ISERROR(MATCH(B87,$A$3:$A$14,0)),((B87-C87)*INDEX(L$3:L$14,MATCH(D87,$A$3:$A$14,0))+ABS(B87-D87)*INDEX(L$3:L$14,MATCH(C87,$A$3:$A$14,0)))/(D87-C87),INDEX(L$3:L$14,MATCH(B87,$A$3:$A$14,0))),"Kondensatoen zwischen 0 und 9"))))))))))</f>
        <v>0</v>
      </c>
    </row>
    <row r="88" spans="1:6">
      <c r="A88" s="12">
        <v>69</v>
      </c>
      <c r="B88">
        <f>Eingabe!D69</f>
        <v>0</v>
      </c>
      <c r="C88">
        <f t="array" ref="C88">MAX(IF($A$3:$A$14&lt;=B88,IF($A$3:$A$14&lt;&gt;"",$A$3:$A$14)))</f>
        <v>0</v>
      </c>
      <c r="D88">
        <f t="array" ref="D88">MIN(IF($A$3:$A$14&gt;=B88,IF($A$3:$A$14&lt;&gt;"",$A$3:$A$14)))</f>
        <v>0</v>
      </c>
      <c r="E88">
        <f>Eingabe!C69</f>
        <v>0</v>
      </c>
      <c r="F88">
        <f t="array" ref="F88">IF(E88=1,IF(ISERROR(MATCH(B88,$A$3:$A$14,0)),((B88-C88)*INDEX(C$3:C$14,MATCH(D88,$A$3:$A$14,0))+ABS(B88-D88)*INDEX(C$3:C$14,MATCH(C88,$A$3:$A$14,0)))/(D88-C88),INDEX(C$3:C$14,MATCH(B88,$A$3:$A$14,0))),IF(E88=2,IF(ISERROR(MATCH(B88,$A$3:$A$14,0)),((B88-C88)*INDEX(D$3:D$14,MATCH(D88,$A$3:$A$14,0))+ABS(B88-D88)*INDEX(D$3:D$14,MATCH(C88,$A$3:$A$14,0)))/(D88-C88),INDEX(D$3:D$14,MATCH(B88,$A$3:$A$14,0))),IF(E88=3,IF(ISERROR(MATCH(B88,$A$3:$A$14,0)),((B88-C88)*INDEX(E$3:E$14,MATCH(D88,$A$3:$A$14,0))+ABS(B88-D88)*INDEX(E$3:E$14,MATCH(C88,$A$3:$A$14,0)))/(D88-C88),INDEX(E$3:E$14,MATCH(B88,$A$3:$A$14,0))),IF(E88=4,IF(ISERROR(MATCH(B88,$A$3:$A$14,0)),((B88-C88)*INDEX(F$3:F$14,MATCH(D88,$A$3:$A$14,0))+ABS(B88-D88)*INDEX(F$3:F$14,MATCH(C88,$A$3:$A$14,0)))/(D88-C88),INDEX(F$3:F$14,MATCH(B88,$A$3:$A$14,0))),IF(E88=5,IF(ISERROR(MATCH(B88,$A$3:$A$14,0)),((B88-C88)*INDEX(G$3:G$14,MATCH(D88,$A$3:$A$14,0))+ABS(B88-D88)*INDEX(G$3:G$14,MATCH(C88,$A$3:$A$14,0)))/(D88-C88),INDEX(G$3:G$14,MATCH(B88,$A$3:$A$14,0))),IF(E88=6,IF(ISERROR(MATCH(B88,$A$3:$A$14,0)),((B88-C88)*INDEX(H$3:H$14,MATCH(D88,$A$3:$A$14,0))+ABS(B88-D88)*INDEX(H$3:H$14,MATCH(C88,$A$3:$A$14,0)))/(D88-C88),INDEX(H$3:H$14,MATCH(B88,$A$3:$A$14,0))),IF(E88=7,IF(ISERROR(MATCH(B88,$A$3:$A$14,0)),((B88-C88)*INDEX(I$3:I$14,MATCH(D88,$A$3:$A$14,0))+ABS(B88-D88)*INDEX(I$3:I$14,MATCH(C88,$A$3:$A$14,0)))/(D88-C88),INDEX(I$3:I$14,MATCH(B88,$A$3:$A$14,0))),IF(E88=8,IF(ISERROR(MATCH(B88,$A$3:$A$14,0)),((B88-C88)*INDEX(J$3:J$14,MATCH(D88,$A$3:$A$14,0))+ABS(B88-D88)*INDEX(J$3:J$14,MATCH(C88,$A$3:$A$14,0)))/(D88-C88),INDEX(J$3:J$14,MATCH(B88,$A$3:$A$14,0))),IF(E88=9,IF(ISERROR(MATCH(B88,$A$3:$A$14,0)),((B88-C88)*INDEX(K$3:K$14,MATCH(D88,$A$3:$A$14,0))+ABS(B88-D88)*INDEX(K$3:K$14,MATCH(C88,$A$3:$A$14,0)))/(D88-C88),INDEX(K$3:K$14,MATCH(B88,$A$3:$A$14,0))),IF(E88=0,IF(ISERROR(MATCH(B88,$A$3:$A$14,0)),((B88-C88)*INDEX(L$3:L$14,MATCH(D88,$A$3:$A$14,0))+ABS(B88-D88)*INDEX(L$3:L$14,MATCH(C88,$A$3:$A$14,0)))/(D88-C88),INDEX(L$3:L$14,MATCH(B88,$A$3:$A$14,0))),"Kondensatoen zwischen 0 und 9"))))))))))</f>
        <v>0</v>
      </c>
    </row>
    <row r="89" spans="1:6">
      <c r="A89" s="12">
        <v>70</v>
      </c>
      <c r="B89">
        <f>Eingabe!D70</f>
        <v>0</v>
      </c>
      <c r="C89">
        <f t="array" ref="C89">MAX(IF($A$3:$A$14&lt;=B89,IF($A$3:$A$14&lt;&gt;"",$A$3:$A$14)))</f>
        <v>0</v>
      </c>
      <c r="D89">
        <f t="array" ref="D89">MIN(IF($A$3:$A$14&gt;=B89,IF($A$3:$A$14&lt;&gt;"",$A$3:$A$14)))</f>
        <v>0</v>
      </c>
      <c r="E89">
        <f>Eingabe!C70</f>
        <v>0</v>
      </c>
      <c r="F89">
        <f t="array" ref="F89">IF(E89=1,IF(ISERROR(MATCH(B89,$A$3:$A$14,0)),((B89-C89)*INDEX(C$3:C$14,MATCH(D89,$A$3:$A$14,0))+ABS(B89-D89)*INDEX(C$3:C$14,MATCH(C89,$A$3:$A$14,0)))/(D89-C89),INDEX(C$3:C$14,MATCH(B89,$A$3:$A$14,0))),IF(E89=2,IF(ISERROR(MATCH(B89,$A$3:$A$14,0)),((B89-C89)*INDEX(D$3:D$14,MATCH(D89,$A$3:$A$14,0))+ABS(B89-D89)*INDEX(D$3:D$14,MATCH(C89,$A$3:$A$14,0)))/(D89-C89),INDEX(D$3:D$14,MATCH(B89,$A$3:$A$14,0))),IF(E89=3,IF(ISERROR(MATCH(B89,$A$3:$A$14,0)),((B89-C89)*INDEX(E$3:E$14,MATCH(D89,$A$3:$A$14,0))+ABS(B89-D89)*INDEX(E$3:E$14,MATCH(C89,$A$3:$A$14,0)))/(D89-C89),INDEX(E$3:E$14,MATCH(B89,$A$3:$A$14,0))),IF(E89=4,IF(ISERROR(MATCH(B89,$A$3:$A$14,0)),((B89-C89)*INDEX(F$3:F$14,MATCH(D89,$A$3:$A$14,0))+ABS(B89-D89)*INDEX(F$3:F$14,MATCH(C89,$A$3:$A$14,0)))/(D89-C89),INDEX(F$3:F$14,MATCH(B89,$A$3:$A$14,0))),IF(E89=5,IF(ISERROR(MATCH(B89,$A$3:$A$14,0)),((B89-C89)*INDEX(G$3:G$14,MATCH(D89,$A$3:$A$14,0))+ABS(B89-D89)*INDEX(G$3:G$14,MATCH(C89,$A$3:$A$14,0)))/(D89-C89),INDEX(G$3:G$14,MATCH(B89,$A$3:$A$14,0))),IF(E89=6,IF(ISERROR(MATCH(B89,$A$3:$A$14,0)),((B89-C89)*INDEX(H$3:H$14,MATCH(D89,$A$3:$A$14,0))+ABS(B89-D89)*INDEX(H$3:H$14,MATCH(C89,$A$3:$A$14,0)))/(D89-C89),INDEX(H$3:H$14,MATCH(B89,$A$3:$A$14,0))),IF(E89=7,IF(ISERROR(MATCH(B89,$A$3:$A$14,0)),((B89-C89)*INDEX(I$3:I$14,MATCH(D89,$A$3:$A$14,0))+ABS(B89-D89)*INDEX(I$3:I$14,MATCH(C89,$A$3:$A$14,0)))/(D89-C89),INDEX(I$3:I$14,MATCH(B89,$A$3:$A$14,0))),IF(E89=8,IF(ISERROR(MATCH(B89,$A$3:$A$14,0)),((B89-C89)*INDEX(J$3:J$14,MATCH(D89,$A$3:$A$14,0))+ABS(B89-D89)*INDEX(J$3:J$14,MATCH(C89,$A$3:$A$14,0)))/(D89-C89),INDEX(J$3:J$14,MATCH(B89,$A$3:$A$14,0))),IF(E89=9,IF(ISERROR(MATCH(B89,$A$3:$A$14,0)),((B89-C89)*INDEX(K$3:K$14,MATCH(D89,$A$3:$A$14,0))+ABS(B89-D89)*INDEX(K$3:K$14,MATCH(C89,$A$3:$A$14,0)))/(D89-C89),INDEX(K$3:K$14,MATCH(B89,$A$3:$A$14,0))),IF(E89=0,IF(ISERROR(MATCH(B89,$A$3:$A$14,0)),((B89-C89)*INDEX(L$3:L$14,MATCH(D89,$A$3:$A$14,0))+ABS(B89-D89)*INDEX(L$3:L$14,MATCH(C89,$A$3:$A$14,0)))/(D89-C89),INDEX(L$3:L$14,MATCH(B89,$A$3:$A$14,0))),"Kondensatoen zwischen 0 und 9"))))))))))</f>
        <v>0</v>
      </c>
    </row>
    <row r="90" spans="1:6">
      <c r="A90" s="12">
        <v>71</v>
      </c>
      <c r="B90">
        <f>Eingabe!D71</f>
        <v>0</v>
      </c>
      <c r="C90">
        <f t="array" ref="C90">MAX(IF($A$3:$A$14&lt;=B90,IF($A$3:$A$14&lt;&gt;"",$A$3:$A$14)))</f>
        <v>0</v>
      </c>
      <c r="D90">
        <f t="array" ref="D90">MIN(IF($A$3:$A$14&gt;=B90,IF($A$3:$A$14&lt;&gt;"",$A$3:$A$14)))</f>
        <v>0</v>
      </c>
      <c r="E90">
        <f>Eingabe!C71</f>
        <v>0</v>
      </c>
      <c r="F90">
        <f t="array" ref="F90">IF(E90=1,IF(ISERROR(MATCH(B90,$A$3:$A$14,0)),((B90-C90)*INDEX(C$3:C$14,MATCH(D90,$A$3:$A$14,0))+ABS(B90-D90)*INDEX(C$3:C$14,MATCH(C90,$A$3:$A$14,0)))/(D90-C90),INDEX(C$3:C$14,MATCH(B90,$A$3:$A$14,0))),IF(E90=2,IF(ISERROR(MATCH(B90,$A$3:$A$14,0)),((B90-C90)*INDEX(D$3:D$14,MATCH(D90,$A$3:$A$14,0))+ABS(B90-D90)*INDEX(D$3:D$14,MATCH(C90,$A$3:$A$14,0)))/(D90-C90),INDEX(D$3:D$14,MATCH(B90,$A$3:$A$14,0))),IF(E90=3,IF(ISERROR(MATCH(B90,$A$3:$A$14,0)),((B90-C90)*INDEX(E$3:E$14,MATCH(D90,$A$3:$A$14,0))+ABS(B90-D90)*INDEX(E$3:E$14,MATCH(C90,$A$3:$A$14,0)))/(D90-C90),INDEX(E$3:E$14,MATCH(B90,$A$3:$A$14,0))),IF(E90=4,IF(ISERROR(MATCH(B90,$A$3:$A$14,0)),((B90-C90)*INDEX(F$3:F$14,MATCH(D90,$A$3:$A$14,0))+ABS(B90-D90)*INDEX(F$3:F$14,MATCH(C90,$A$3:$A$14,0)))/(D90-C90),INDEX(F$3:F$14,MATCH(B90,$A$3:$A$14,0))),IF(E90=5,IF(ISERROR(MATCH(B90,$A$3:$A$14,0)),((B90-C90)*INDEX(G$3:G$14,MATCH(D90,$A$3:$A$14,0))+ABS(B90-D90)*INDEX(G$3:G$14,MATCH(C90,$A$3:$A$14,0)))/(D90-C90),INDEX(G$3:G$14,MATCH(B90,$A$3:$A$14,0))),IF(E90=6,IF(ISERROR(MATCH(B90,$A$3:$A$14,0)),((B90-C90)*INDEX(H$3:H$14,MATCH(D90,$A$3:$A$14,0))+ABS(B90-D90)*INDEX(H$3:H$14,MATCH(C90,$A$3:$A$14,0)))/(D90-C90),INDEX(H$3:H$14,MATCH(B90,$A$3:$A$14,0))),IF(E90=7,IF(ISERROR(MATCH(B90,$A$3:$A$14,0)),((B90-C90)*INDEX(I$3:I$14,MATCH(D90,$A$3:$A$14,0))+ABS(B90-D90)*INDEX(I$3:I$14,MATCH(C90,$A$3:$A$14,0)))/(D90-C90),INDEX(I$3:I$14,MATCH(B90,$A$3:$A$14,0))),IF(E90=8,IF(ISERROR(MATCH(B90,$A$3:$A$14,0)),((B90-C90)*INDEX(J$3:J$14,MATCH(D90,$A$3:$A$14,0))+ABS(B90-D90)*INDEX(J$3:J$14,MATCH(C90,$A$3:$A$14,0)))/(D90-C90),INDEX(J$3:J$14,MATCH(B90,$A$3:$A$14,0))),IF(E90=9,IF(ISERROR(MATCH(B90,$A$3:$A$14,0)),((B90-C90)*INDEX(K$3:K$14,MATCH(D90,$A$3:$A$14,0))+ABS(B90-D90)*INDEX(K$3:K$14,MATCH(C90,$A$3:$A$14,0)))/(D90-C90),INDEX(K$3:K$14,MATCH(B90,$A$3:$A$14,0))),IF(E90=0,IF(ISERROR(MATCH(B90,$A$3:$A$14,0)),((B90-C90)*INDEX(L$3:L$14,MATCH(D90,$A$3:$A$14,0))+ABS(B90-D90)*INDEX(L$3:L$14,MATCH(C90,$A$3:$A$14,0)))/(D90-C90),INDEX(L$3:L$14,MATCH(B90,$A$3:$A$14,0))),"Kondensatoen zwischen 0 und 9"))))))))))</f>
        <v>0</v>
      </c>
    </row>
    <row r="91" spans="1:6">
      <c r="A91" s="12">
        <v>72</v>
      </c>
      <c r="B91">
        <f>Eingabe!D72</f>
        <v>0</v>
      </c>
      <c r="C91">
        <f t="array" ref="C91">MAX(IF($A$3:$A$14&lt;=B91,IF($A$3:$A$14&lt;&gt;"",$A$3:$A$14)))</f>
        <v>0</v>
      </c>
      <c r="D91">
        <f t="array" ref="D91">MIN(IF($A$3:$A$14&gt;=B91,IF($A$3:$A$14&lt;&gt;"",$A$3:$A$14)))</f>
        <v>0</v>
      </c>
      <c r="E91">
        <f>Eingabe!C72</f>
        <v>0</v>
      </c>
      <c r="F91">
        <f t="array" ref="F91">IF(E91=1,IF(ISERROR(MATCH(B91,$A$3:$A$14,0)),((B91-C91)*INDEX(C$3:C$14,MATCH(D91,$A$3:$A$14,0))+ABS(B91-D91)*INDEX(C$3:C$14,MATCH(C91,$A$3:$A$14,0)))/(D91-C91),INDEX(C$3:C$14,MATCH(B91,$A$3:$A$14,0))),IF(E91=2,IF(ISERROR(MATCH(B91,$A$3:$A$14,0)),((B91-C91)*INDEX(D$3:D$14,MATCH(D91,$A$3:$A$14,0))+ABS(B91-D91)*INDEX(D$3:D$14,MATCH(C91,$A$3:$A$14,0)))/(D91-C91),INDEX(D$3:D$14,MATCH(B91,$A$3:$A$14,0))),IF(E91=3,IF(ISERROR(MATCH(B91,$A$3:$A$14,0)),((B91-C91)*INDEX(E$3:E$14,MATCH(D91,$A$3:$A$14,0))+ABS(B91-D91)*INDEX(E$3:E$14,MATCH(C91,$A$3:$A$14,0)))/(D91-C91),INDEX(E$3:E$14,MATCH(B91,$A$3:$A$14,0))),IF(E91=4,IF(ISERROR(MATCH(B91,$A$3:$A$14,0)),((B91-C91)*INDEX(F$3:F$14,MATCH(D91,$A$3:$A$14,0))+ABS(B91-D91)*INDEX(F$3:F$14,MATCH(C91,$A$3:$A$14,0)))/(D91-C91),INDEX(F$3:F$14,MATCH(B91,$A$3:$A$14,0))),IF(E91=5,IF(ISERROR(MATCH(B91,$A$3:$A$14,0)),((B91-C91)*INDEX(G$3:G$14,MATCH(D91,$A$3:$A$14,0))+ABS(B91-D91)*INDEX(G$3:G$14,MATCH(C91,$A$3:$A$14,0)))/(D91-C91),INDEX(G$3:G$14,MATCH(B91,$A$3:$A$14,0))),IF(E91=6,IF(ISERROR(MATCH(B91,$A$3:$A$14,0)),((B91-C91)*INDEX(H$3:H$14,MATCH(D91,$A$3:$A$14,0))+ABS(B91-D91)*INDEX(H$3:H$14,MATCH(C91,$A$3:$A$14,0)))/(D91-C91),INDEX(H$3:H$14,MATCH(B91,$A$3:$A$14,0))),IF(E91=7,IF(ISERROR(MATCH(B91,$A$3:$A$14,0)),((B91-C91)*INDEX(I$3:I$14,MATCH(D91,$A$3:$A$14,0))+ABS(B91-D91)*INDEX(I$3:I$14,MATCH(C91,$A$3:$A$14,0)))/(D91-C91),INDEX(I$3:I$14,MATCH(B91,$A$3:$A$14,0))),IF(E91=8,IF(ISERROR(MATCH(B91,$A$3:$A$14,0)),((B91-C91)*INDEX(J$3:J$14,MATCH(D91,$A$3:$A$14,0))+ABS(B91-D91)*INDEX(J$3:J$14,MATCH(C91,$A$3:$A$14,0)))/(D91-C91),INDEX(J$3:J$14,MATCH(B91,$A$3:$A$14,0))),IF(E91=9,IF(ISERROR(MATCH(B91,$A$3:$A$14,0)),((B91-C91)*INDEX(K$3:K$14,MATCH(D91,$A$3:$A$14,0))+ABS(B91-D91)*INDEX(K$3:K$14,MATCH(C91,$A$3:$A$14,0)))/(D91-C91),INDEX(K$3:K$14,MATCH(B91,$A$3:$A$14,0))),IF(E91=0,IF(ISERROR(MATCH(B91,$A$3:$A$14,0)),((B91-C91)*INDEX(L$3:L$14,MATCH(D91,$A$3:$A$14,0))+ABS(B91-D91)*INDEX(L$3:L$14,MATCH(C91,$A$3:$A$14,0)))/(D91-C91),INDEX(L$3:L$14,MATCH(B91,$A$3:$A$14,0))),"Kondensatoen zwischen 0 und 9"))))))))))</f>
        <v>0</v>
      </c>
    </row>
    <row r="92" spans="1:6">
      <c r="A92" s="12">
        <v>73</v>
      </c>
      <c r="B92">
        <f>Eingabe!D73</f>
        <v>0</v>
      </c>
      <c r="C92">
        <f t="array" ref="C92">MAX(IF($A$3:$A$14&lt;=B92,IF($A$3:$A$14&lt;&gt;"",$A$3:$A$14)))</f>
        <v>0</v>
      </c>
      <c r="D92">
        <f t="array" ref="D92">MIN(IF($A$3:$A$14&gt;=B92,IF($A$3:$A$14&lt;&gt;"",$A$3:$A$14)))</f>
        <v>0</v>
      </c>
      <c r="E92">
        <f>Eingabe!C73</f>
        <v>0</v>
      </c>
      <c r="F92">
        <f t="array" ref="F92">IF(E92=1,IF(ISERROR(MATCH(B92,$A$3:$A$14,0)),((B92-C92)*INDEX(C$3:C$14,MATCH(D92,$A$3:$A$14,0))+ABS(B92-D92)*INDEX(C$3:C$14,MATCH(C92,$A$3:$A$14,0)))/(D92-C92),INDEX(C$3:C$14,MATCH(B92,$A$3:$A$14,0))),IF(E92=2,IF(ISERROR(MATCH(B92,$A$3:$A$14,0)),((B92-C92)*INDEX(D$3:D$14,MATCH(D92,$A$3:$A$14,0))+ABS(B92-D92)*INDEX(D$3:D$14,MATCH(C92,$A$3:$A$14,0)))/(D92-C92),INDEX(D$3:D$14,MATCH(B92,$A$3:$A$14,0))),IF(E92=3,IF(ISERROR(MATCH(B92,$A$3:$A$14,0)),((B92-C92)*INDEX(E$3:E$14,MATCH(D92,$A$3:$A$14,0))+ABS(B92-D92)*INDEX(E$3:E$14,MATCH(C92,$A$3:$A$14,0)))/(D92-C92),INDEX(E$3:E$14,MATCH(B92,$A$3:$A$14,0))),IF(E92=4,IF(ISERROR(MATCH(B92,$A$3:$A$14,0)),((B92-C92)*INDEX(F$3:F$14,MATCH(D92,$A$3:$A$14,0))+ABS(B92-D92)*INDEX(F$3:F$14,MATCH(C92,$A$3:$A$14,0)))/(D92-C92),INDEX(F$3:F$14,MATCH(B92,$A$3:$A$14,0))),IF(E92=5,IF(ISERROR(MATCH(B92,$A$3:$A$14,0)),((B92-C92)*INDEX(G$3:G$14,MATCH(D92,$A$3:$A$14,0))+ABS(B92-D92)*INDEX(G$3:G$14,MATCH(C92,$A$3:$A$14,0)))/(D92-C92),INDEX(G$3:G$14,MATCH(B92,$A$3:$A$14,0))),IF(E92=6,IF(ISERROR(MATCH(B92,$A$3:$A$14,0)),((B92-C92)*INDEX(H$3:H$14,MATCH(D92,$A$3:$A$14,0))+ABS(B92-D92)*INDEX(H$3:H$14,MATCH(C92,$A$3:$A$14,0)))/(D92-C92),INDEX(H$3:H$14,MATCH(B92,$A$3:$A$14,0))),IF(E92=7,IF(ISERROR(MATCH(B92,$A$3:$A$14,0)),((B92-C92)*INDEX(I$3:I$14,MATCH(D92,$A$3:$A$14,0))+ABS(B92-D92)*INDEX(I$3:I$14,MATCH(C92,$A$3:$A$14,0)))/(D92-C92),INDEX(I$3:I$14,MATCH(B92,$A$3:$A$14,0))),IF(E92=8,IF(ISERROR(MATCH(B92,$A$3:$A$14,0)),((B92-C92)*INDEX(J$3:J$14,MATCH(D92,$A$3:$A$14,0))+ABS(B92-D92)*INDEX(J$3:J$14,MATCH(C92,$A$3:$A$14,0)))/(D92-C92),INDEX(J$3:J$14,MATCH(B92,$A$3:$A$14,0))),IF(E92=9,IF(ISERROR(MATCH(B92,$A$3:$A$14,0)),((B92-C92)*INDEX(K$3:K$14,MATCH(D92,$A$3:$A$14,0))+ABS(B92-D92)*INDEX(K$3:K$14,MATCH(C92,$A$3:$A$14,0)))/(D92-C92),INDEX(K$3:K$14,MATCH(B92,$A$3:$A$14,0))),IF(E92=0,IF(ISERROR(MATCH(B92,$A$3:$A$14,0)),((B92-C92)*INDEX(L$3:L$14,MATCH(D92,$A$3:$A$14,0))+ABS(B92-D92)*INDEX(L$3:L$14,MATCH(C92,$A$3:$A$14,0)))/(D92-C92),INDEX(L$3:L$14,MATCH(B92,$A$3:$A$14,0))),"Kondensatoen zwischen 0 und 9"))))))))))</f>
        <v>0</v>
      </c>
    </row>
    <row r="93" spans="1:6">
      <c r="A93" s="12">
        <v>74</v>
      </c>
      <c r="B93">
        <f>Eingabe!D74</f>
        <v>0</v>
      </c>
      <c r="C93">
        <f t="array" ref="C93">MAX(IF($A$3:$A$14&lt;=B93,IF($A$3:$A$14&lt;&gt;"",$A$3:$A$14)))</f>
        <v>0</v>
      </c>
      <c r="D93">
        <f t="array" ref="D93">MIN(IF($A$3:$A$14&gt;=B93,IF($A$3:$A$14&lt;&gt;"",$A$3:$A$14)))</f>
        <v>0</v>
      </c>
      <c r="E93">
        <f>Eingabe!C74</f>
        <v>0</v>
      </c>
      <c r="F93">
        <f t="array" ref="F93">IF(E93=1,IF(ISERROR(MATCH(B93,$A$3:$A$14,0)),((B93-C93)*INDEX(C$3:C$14,MATCH(D93,$A$3:$A$14,0))+ABS(B93-D93)*INDEX(C$3:C$14,MATCH(C93,$A$3:$A$14,0)))/(D93-C93),INDEX(C$3:C$14,MATCH(B93,$A$3:$A$14,0))),IF(E93=2,IF(ISERROR(MATCH(B93,$A$3:$A$14,0)),((B93-C93)*INDEX(D$3:D$14,MATCH(D93,$A$3:$A$14,0))+ABS(B93-D93)*INDEX(D$3:D$14,MATCH(C93,$A$3:$A$14,0)))/(D93-C93),INDEX(D$3:D$14,MATCH(B93,$A$3:$A$14,0))),IF(E93=3,IF(ISERROR(MATCH(B93,$A$3:$A$14,0)),((B93-C93)*INDEX(E$3:E$14,MATCH(D93,$A$3:$A$14,0))+ABS(B93-D93)*INDEX(E$3:E$14,MATCH(C93,$A$3:$A$14,0)))/(D93-C93),INDEX(E$3:E$14,MATCH(B93,$A$3:$A$14,0))),IF(E93=4,IF(ISERROR(MATCH(B93,$A$3:$A$14,0)),((B93-C93)*INDEX(F$3:F$14,MATCH(D93,$A$3:$A$14,0))+ABS(B93-D93)*INDEX(F$3:F$14,MATCH(C93,$A$3:$A$14,0)))/(D93-C93),INDEX(F$3:F$14,MATCH(B93,$A$3:$A$14,0))),IF(E93=5,IF(ISERROR(MATCH(B93,$A$3:$A$14,0)),((B93-C93)*INDEX(G$3:G$14,MATCH(D93,$A$3:$A$14,0))+ABS(B93-D93)*INDEX(G$3:G$14,MATCH(C93,$A$3:$A$14,0)))/(D93-C93),INDEX(G$3:G$14,MATCH(B93,$A$3:$A$14,0))),IF(E93=6,IF(ISERROR(MATCH(B93,$A$3:$A$14,0)),((B93-C93)*INDEX(H$3:H$14,MATCH(D93,$A$3:$A$14,0))+ABS(B93-D93)*INDEX(H$3:H$14,MATCH(C93,$A$3:$A$14,0)))/(D93-C93),INDEX(H$3:H$14,MATCH(B93,$A$3:$A$14,0))),IF(E93=7,IF(ISERROR(MATCH(B93,$A$3:$A$14,0)),((B93-C93)*INDEX(I$3:I$14,MATCH(D93,$A$3:$A$14,0))+ABS(B93-D93)*INDEX(I$3:I$14,MATCH(C93,$A$3:$A$14,0)))/(D93-C93),INDEX(I$3:I$14,MATCH(B93,$A$3:$A$14,0))),IF(E93=8,IF(ISERROR(MATCH(B93,$A$3:$A$14,0)),((B93-C93)*INDEX(J$3:J$14,MATCH(D93,$A$3:$A$14,0))+ABS(B93-D93)*INDEX(J$3:J$14,MATCH(C93,$A$3:$A$14,0)))/(D93-C93),INDEX(J$3:J$14,MATCH(B93,$A$3:$A$14,0))),IF(E93=9,IF(ISERROR(MATCH(B93,$A$3:$A$14,0)),((B93-C93)*INDEX(K$3:K$14,MATCH(D93,$A$3:$A$14,0))+ABS(B93-D93)*INDEX(K$3:K$14,MATCH(C93,$A$3:$A$14,0)))/(D93-C93),INDEX(K$3:K$14,MATCH(B93,$A$3:$A$14,0))),IF(E93=0,IF(ISERROR(MATCH(B93,$A$3:$A$14,0)),((B93-C93)*INDEX(L$3:L$14,MATCH(D93,$A$3:$A$14,0))+ABS(B93-D93)*INDEX(L$3:L$14,MATCH(C93,$A$3:$A$14,0)))/(D93-C93),INDEX(L$3:L$14,MATCH(B93,$A$3:$A$14,0))),"Kondensatoen zwischen 0 und 9"))))))))))</f>
        <v>0</v>
      </c>
    </row>
    <row r="94" spans="1:6">
      <c r="A94" s="12">
        <v>75</v>
      </c>
      <c r="B94">
        <f>Eingabe!D75</f>
        <v>0</v>
      </c>
      <c r="C94">
        <f t="array" ref="C94">MAX(IF($A$3:$A$14&lt;=B94,IF($A$3:$A$14&lt;&gt;"",$A$3:$A$14)))</f>
        <v>0</v>
      </c>
      <c r="D94">
        <f t="array" ref="D94">MIN(IF($A$3:$A$14&gt;=B94,IF($A$3:$A$14&lt;&gt;"",$A$3:$A$14)))</f>
        <v>0</v>
      </c>
      <c r="E94">
        <f>Eingabe!C75</f>
        <v>0</v>
      </c>
      <c r="F94">
        <f t="array" ref="F94">IF(E94=1,IF(ISERROR(MATCH(B94,$A$3:$A$14,0)),((B94-C94)*INDEX(C$3:C$14,MATCH(D94,$A$3:$A$14,0))+ABS(B94-D94)*INDEX(C$3:C$14,MATCH(C94,$A$3:$A$14,0)))/(D94-C94),INDEX(C$3:C$14,MATCH(B94,$A$3:$A$14,0))),IF(E94=2,IF(ISERROR(MATCH(B94,$A$3:$A$14,0)),((B94-C94)*INDEX(D$3:D$14,MATCH(D94,$A$3:$A$14,0))+ABS(B94-D94)*INDEX(D$3:D$14,MATCH(C94,$A$3:$A$14,0)))/(D94-C94),INDEX(D$3:D$14,MATCH(B94,$A$3:$A$14,0))),IF(E94=3,IF(ISERROR(MATCH(B94,$A$3:$A$14,0)),((B94-C94)*INDEX(E$3:E$14,MATCH(D94,$A$3:$A$14,0))+ABS(B94-D94)*INDEX(E$3:E$14,MATCH(C94,$A$3:$A$14,0)))/(D94-C94),INDEX(E$3:E$14,MATCH(B94,$A$3:$A$14,0))),IF(E94=4,IF(ISERROR(MATCH(B94,$A$3:$A$14,0)),((B94-C94)*INDEX(F$3:F$14,MATCH(D94,$A$3:$A$14,0))+ABS(B94-D94)*INDEX(F$3:F$14,MATCH(C94,$A$3:$A$14,0)))/(D94-C94),INDEX(F$3:F$14,MATCH(B94,$A$3:$A$14,0))),IF(E94=5,IF(ISERROR(MATCH(B94,$A$3:$A$14,0)),((B94-C94)*INDEX(G$3:G$14,MATCH(D94,$A$3:$A$14,0))+ABS(B94-D94)*INDEX(G$3:G$14,MATCH(C94,$A$3:$A$14,0)))/(D94-C94),INDEX(G$3:G$14,MATCH(B94,$A$3:$A$14,0))),IF(E94=6,IF(ISERROR(MATCH(B94,$A$3:$A$14,0)),((B94-C94)*INDEX(H$3:H$14,MATCH(D94,$A$3:$A$14,0))+ABS(B94-D94)*INDEX(H$3:H$14,MATCH(C94,$A$3:$A$14,0)))/(D94-C94),INDEX(H$3:H$14,MATCH(B94,$A$3:$A$14,0))),IF(E94=7,IF(ISERROR(MATCH(B94,$A$3:$A$14,0)),((B94-C94)*INDEX(I$3:I$14,MATCH(D94,$A$3:$A$14,0))+ABS(B94-D94)*INDEX(I$3:I$14,MATCH(C94,$A$3:$A$14,0)))/(D94-C94),INDEX(I$3:I$14,MATCH(B94,$A$3:$A$14,0))),IF(E94=8,IF(ISERROR(MATCH(B94,$A$3:$A$14,0)),((B94-C94)*INDEX(J$3:J$14,MATCH(D94,$A$3:$A$14,0))+ABS(B94-D94)*INDEX(J$3:J$14,MATCH(C94,$A$3:$A$14,0)))/(D94-C94),INDEX(J$3:J$14,MATCH(B94,$A$3:$A$14,0))),IF(E94=9,IF(ISERROR(MATCH(B94,$A$3:$A$14,0)),((B94-C94)*INDEX(K$3:K$14,MATCH(D94,$A$3:$A$14,0))+ABS(B94-D94)*INDEX(K$3:K$14,MATCH(C94,$A$3:$A$14,0)))/(D94-C94),INDEX(K$3:K$14,MATCH(B94,$A$3:$A$14,0))),IF(E94=0,IF(ISERROR(MATCH(B94,$A$3:$A$14,0)),((B94-C94)*INDEX(L$3:L$14,MATCH(D94,$A$3:$A$14,0))+ABS(B94-D94)*INDEX(L$3:L$14,MATCH(C94,$A$3:$A$14,0)))/(D94-C94),INDEX(L$3:L$14,MATCH(B94,$A$3:$A$14,0))),"Kondensatoen zwischen 0 und 9"))))))))))</f>
        <v>0</v>
      </c>
    </row>
    <row r="95" spans="1:6">
      <c r="A95" s="12">
        <v>76</v>
      </c>
      <c r="B95">
        <f>Eingabe!D76</f>
        <v>0</v>
      </c>
      <c r="C95">
        <f t="array" ref="C95">MAX(IF($A$3:$A$14&lt;=B95,IF($A$3:$A$14&lt;&gt;"",$A$3:$A$14)))</f>
        <v>0</v>
      </c>
      <c r="D95">
        <f t="array" ref="D95">MIN(IF($A$3:$A$14&gt;=B95,IF($A$3:$A$14&lt;&gt;"",$A$3:$A$14)))</f>
        <v>0</v>
      </c>
      <c r="E95">
        <f>Eingabe!C76</f>
        <v>0</v>
      </c>
      <c r="F95">
        <f t="array" ref="F95">IF(E95=1,IF(ISERROR(MATCH(B95,$A$3:$A$14,0)),((B95-C95)*INDEX(C$3:C$14,MATCH(D95,$A$3:$A$14,0))+ABS(B95-D95)*INDEX(C$3:C$14,MATCH(C95,$A$3:$A$14,0)))/(D95-C95),INDEX(C$3:C$14,MATCH(B95,$A$3:$A$14,0))),IF(E95=2,IF(ISERROR(MATCH(B95,$A$3:$A$14,0)),((B95-C95)*INDEX(D$3:D$14,MATCH(D95,$A$3:$A$14,0))+ABS(B95-D95)*INDEX(D$3:D$14,MATCH(C95,$A$3:$A$14,0)))/(D95-C95),INDEX(D$3:D$14,MATCH(B95,$A$3:$A$14,0))),IF(E95=3,IF(ISERROR(MATCH(B95,$A$3:$A$14,0)),((B95-C95)*INDEX(E$3:E$14,MATCH(D95,$A$3:$A$14,0))+ABS(B95-D95)*INDEX(E$3:E$14,MATCH(C95,$A$3:$A$14,0)))/(D95-C95),INDEX(E$3:E$14,MATCH(B95,$A$3:$A$14,0))),IF(E95=4,IF(ISERROR(MATCH(B95,$A$3:$A$14,0)),((B95-C95)*INDEX(F$3:F$14,MATCH(D95,$A$3:$A$14,0))+ABS(B95-D95)*INDEX(F$3:F$14,MATCH(C95,$A$3:$A$14,0)))/(D95-C95),INDEX(F$3:F$14,MATCH(B95,$A$3:$A$14,0))),IF(E95=5,IF(ISERROR(MATCH(B95,$A$3:$A$14,0)),((B95-C95)*INDEX(G$3:G$14,MATCH(D95,$A$3:$A$14,0))+ABS(B95-D95)*INDEX(G$3:G$14,MATCH(C95,$A$3:$A$14,0)))/(D95-C95),INDEX(G$3:G$14,MATCH(B95,$A$3:$A$14,0))),IF(E95=6,IF(ISERROR(MATCH(B95,$A$3:$A$14,0)),((B95-C95)*INDEX(H$3:H$14,MATCH(D95,$A$3:$A$14,0))+ABS(B95-D95)*INDEX(H$3:H$14,MATCH(C95,$A$3:$A$14,0)))/(D95-C95),INDEX(H$3:H$14,MATCH(B95,$A$3:$A$14,0))),IF(E95=7,IF(ISERROR(MATCH(B95,$A$3:$A$14,0)),((B95-C95)*INDEX(I$3:I$14,MATCH(D95,$A$3:$A$14,0))+ABS(B95-D95)*INDEX(I$3:I$14,MATCH(C95,$A$3:$A$14,0)))/(D95-C95),INDEX(I$3:I$14,MATCH(B95,$A$3:$A$14,0))),IF(E95=8,IF(ISERROR(MATCH(B95,$A$3:$A$14,0)),((B95-C95)*INDEX(J$3:J$14,MATCH(D95,$A$3:$A$14,0))+ABS(B95-D95)*INDEX(J$3:J$14,MATCH(C95,$A$3:$A$14,0)))/(D95-C95),INDEX(J$3:J$14,MATCH(B95,$A$3:$A$14,0))),IF(E95=9,IF(ISERROR(MATCH(B95,$A$3:$A$14,0)),((B95-C95)*INDEX(K$3:K$14,MATCH(D95,$A$3:$A$14,0))+ABS(B95-D95)*INDEX(K$3:K$14,MATCH(C95,$A$3:$A$14,0)))/(D95-C95),INDEX(K$3:K$14,MATCH(B95,$A$3:$A$14,0))),IF(E95=0,IF(ISERROR(MATCH(B95,$A$3:$A$14,0)),((B95-C95)*INDEX(L$3:L$14,MATCH(D95,$A$3:$A$14,0))+ABS(B95-D95)*INDEX(L$3:L$14,MATCH(C95,$A$3:$A$14,0)))/(D95-C95),INDEX(L$3:L$14,MATCH(B95,$A$3:$A$14,0))),"Kondensatoen zwischen 0 und 9"))))))))))</f>
        <v>0</v>
      </c>
    </row>
    <row r="96" spans="1:6">
      <c r="A96" s="12">
        <v>77</v>
      </c>
      <c r="B96">
        <f>Eingabe!D77</f>
        <v>0</v>
      </c>
      <c r="C96">
        <f t="array" ref="C96">MAX(IF($A$3:$A$14&lt;=B96,IF($A$3:$A$14&lt;&gt;"",$A$3:$A$14)))</f>
        <v>0</v>
      </c>
      <c r="D96">
        <f t="array" ref="D96">MIN(IF($A$3:$A$14&gt;=B96,IF($A$3:$A$14&lt;&gt;"",$A$3:$A$14)))</f>
        <v>0</v>
      </c>
      <c r="E96">
        <f>Eingabe!C77</f>
        <v>0</v>
      </c>
      <c r="F96">
        <f t="array" ref="F96">IF(E96=1,IF(ISERROR(MATCH(B96,$A$3:$A$14,0)),((B96-C96)*INDEX(C$3:C$14,MATCH(D96,$A$3:$A$14,0))+ABS(B96-D96)*INDEX(C$3:C$14,MATCH(C96,$A$3:$A$14,0)))/(D96-C96),INDEX(C$3:C$14,MATCH(B96,$A$3:$A$14,0))),IF(E96=2,IF(ISERROR(MATCH(B96,$A$3:$A$14,0)),((B96-C96)*INDEX(D$3:D$14,MATCH(D96,$A$3:$A$14,0))+ABS(B96-D96)*INDEX(D$3:D$14,MATCH(C96,$A$3:$A$14,0)))/(D96-C96),INDEX(D$3:D$14,MATCH(B96,$A$3:$A$14,0))),IF(E96=3,IF(ISERROR(MATCH(B96,$A$3:$A$14,0)),((B96-C96)*INDEX(E$3:E$14,MATCH(D96,$A$3:$A$14,0))+ABS(B96-D96)*INDEX(E$3:E$14,MATCH(C96,$A$3:$A$14,0)))/(D96-C96),INDEX(E$3:E$14,MATCH(B96,$A$3:$A$14,0))),IF(E96=4,IF(ISERROR(MATCH(B96,$A$3:$A$14,0)),((B96-C96)*INDEX(F$3:F$14,MATCH(D96,$A$3:$A$14,0))+ABS(B96-D96)*INDEX(F$3:F$14,MATCH(C96,$A$3:$A$14,0)))/(D96-C96),INDEX(F$3:F$14,MATCH(B96,$A$3:$A$14,0))),IF(E96=5,IF(ISERROR(MATCH(B96,$A$3:$A$14,0)),((B96-C96)*INDEX(G$3:G$14,MATCH(D96,$A$3:$A$14,0))+ABS(B96-D96)*INDEX(G$3:G$14,MATCH(C96,$A$3:$A$14,0)))/(D96-C96),INDEX(G$3:G$14,MATCH(B96,$A$3:$A$14,0))),IF(E96=6,IF(ISERROR(MATCH(B96,$A$3:$A$14,0)),((B96-C96)*INDEX(H$3:H$14,MATCH(D96,$A$3:$A$14,0))+ABS(B96-D96)*INDEX(H$3:H$14,MATCH(C96,$A$3:$A$14,0)))/(D96-C96),INDEX(H$3:H$14,MATCH(B96,$A$3:$A$14,0))),IF(E96=7,IF(ISERROR(MATCH(B96,$A$3:$A$14,0)),((B96-C96)*INDEX(I$3:I$14,MATCH(D96,$A$3:$A$14,0))+ABS(B96-D96)*INDEX(I$3:I$14,MATCH(C96,$A$3:$A$14,0)))/(D96-C96),INDEX(I$3:I$14,MATCH(B96,$A$3:$A$14,0))),IF(E96=8,IF(ISERROR(MATCH(B96,$A$3:$A$14,0)),((B96-C96)*INDEX(J$3:J$14,MATCH(D96,$A$3:$A$14,0))+ABS(B96-D96)*INDEX(J$3:J$14,MATCH(C96,$A$3:$A$14,0)))/(D96-C96),INDEX(J$3:J$14,MATCH(B96,$A$3:$A$14,0))),IF(E96=9,IF(ISERROR(MATCH(B96,$A$3:$A$14,0)),((B96-C96)*INDEX(K$3:K$14,MATCH(D96,$A$3:$A$14,0))+ABS(B96-D96)*INDEX(K$3:K$14,MATCH(C96,$A$3:$A$14,0)))/(D96-C96),INDEX(K$3:K$14,MATCH(B96,$A$3:$A$14,0))),IF(E96=0,IF(ISERROR(MATCH(B96,$A$3:$A$14,0)),((B96-C96)*INDEX(L$3:L$14,MATCH(D96,$A$3:$A$14,0))+ABS(B96-D96)*INDEX(L$3:L$14,MATCH(C96,$A$3:$A$14,0)))/(D96-C96),INDEX(L$3:L$14,MATCH(B96,$A$3:$A$14,0))),"Kondensatoen zwischen 0 und 9"))))))))))</f>
        <v>0</v>
      </c>
    </row>
    <row r="97" spans="1:6">
      <c r="A97" s="12">
        <v>78</v>
      </c>
      <c r="B97">
        <f>Eingabe!D78</f>
        <v>0</v>
      </c>
      <c r="C97">
        <f t="array" ref="C97">MAX(IF($A$3:$A$14&lt;=B97,IF($A$3:$A$14&lt;&gt;"",$A$3:$A$14)))</f>
        <v>0</v>
      </c>
      <c r="D97">
        <f t="array" ref="D97">MIN(IF($A$3:$A$14&gt;=B97,IF($A$3:$A$14&lt;&gt;"",$A$3:$A$14)))</f>
        <v>0</v>
      </c>
      <c r="E97">
        <f>Eingabe!C78</f>
        <v>0</v>
      </c>
      <c r="F97">
        <f t="array" ref="F97">IF(E97=1,IF(ISERROR(MATCH(B97,$A$3:$A$14,0)),((B97-C97)*INDEX(C$3:C$14,MATCH(D97,$A$3:$A$14,0))+ABS(B97-D97)*INDEX(C$3:C$14,MATCH(C97,$A$3:$A$14,0)))/(D97-C97),INDEX(C$3:C$14,MATCH(B97,$A$3:$A$14,0))),IF(E97=2,IF(ISERROR(MATCH(B97,$A$3:$A$14,0)),((B97-C97)*INDEX(D$3:D$14,MATCH(D97,$A$3:$A$14,0))+ABS(B97-D97)*INDEX(D$3:D$14,MATCH(C97,$A$3:$A$14,0)))/(D97-C97),INDEX(D$3:D$14,MATCH(B97,$A$3:$A$14,0))),IF(E97=3,IF(ISERROR(MATCH(B97,$A$3:$A$14,0)),((B97-C97)*INDEX(E$3:E$14,MATCH(D97,$A$3:$A$14,0))+ABS(B97-D97)*INDEX(E$3:E$14,MATCH(C97,$A$3:$A$14,0)))/(D97-C97),INDEX(E$3:E$14,MATCH(B97,$A$3:$A$14,0))),IF(E97=4,IF(ISERROR(MATCH(B97,$A$3:$A$14,0)),((B97-C97)*INDEX(F$3:F$14,MATCH(D97,$A$3:$A$14,0))+ABS(B97-D97)*INDEX(F$3:F$14,MATCH(C97,$A$3:$A$14,0)))/(D97-C97),INDEX(F$3:F$14,MATCH(B97,$A$3:$A$14,0))),IF(E97=5,IF(ISERROR(MATCH(B97,$A$3:$A$14,0)),((B97-C97)*INDEX(G$3:G$14,MATCH(D97,$A$3:$A$14,0))+ABS(B97-D97)*INDEX(G$3:G$14,MATCH(C97,$A$3:$A$14,0)))/(D97-C97),INDEX(G$3:G$14,MATCH(B97,$A$3:$A$14,0))),IF(E97=6,IF(ISERROR(MATCH(B97,$A$3:$A$14,0)),((B97-C97)*INDEX(H$3:H$14,MATCH(D97,$A$3:$A$14,0))+ABS(B97-D97)*INDEX(H$3:H$14,MATCH(C97,$A$3:$A$14,0)))/(D97-C97),INDEX(H$3:H$14,MATCH(B97,$A$3:$A$14,0))),IF(E97=7,IF(ISERROR(MATCH(B97,$A$3:$A$14,0)),((B97-C97)*INDEX(I$3:I$14,MATCH(D97,$A$3:$A$14,0))+ABS(B97-D97)*INDEX(I$3:I$14,MATCH(C97,$A$3:$A$14,0)))/(D97-C97),INDEX(I$3:I$14,MATCH(B97,$A$3:$A$14,0))),IF(E97=8,IF(ISERROR(MATCH(B97,$A$3:$A$14,0)),((B97-C97)*INDEX(J$3:J$14,MATCH(D97,$A$3:$A$14,0))+ABS(B97-D97)*INDEX(J$3:J$14,MATCH(C97,$A$3:$A$14,0)))/(D97-C97),INDEX(J$3:J$14,MATCH(B97,$A$3:$A$14,0))),IF(E97=9,IF(ISERROR(MATCH(B97,$A$3:$A$14,0)),((B97-C97)*INDEX(K$3:K$14,MATCH(D97,$A$3:$A$14,0))+ABS(B97-D97)*INDEX(K$3:K$14,MATCH(C97,$A$3:$A$14,0)))/(D97-C97),INDEX(K$3:K$14,MATCH(B97,$A$3:$A$14,0))),IF(E97=0,IF(ISERROR(MATCH(B97,$A$3:$A$14,0)),((B97-C97)*INDEX(L$3:L$14,MATCH(D97,$A$3:$A$14,0))+ABS(B97-D97)*INDEX(L$3:L$14,MATCH(C97,$A$3:$A$14,0)))/(D97-C97),INDEX(L$3:L$14,MATCH(B97,$A$3:$A$14,0))),"Kondensatoen zwischen 0 und 9"))))))))))</f>
        <v>0</v>
      </c>
    </row>
    <row r="98" spans="1:6">
      <c r="A98" s="12">
        <v>79</v>
      </c>
      <c r="B98">
        <f>Eingabe!D79</f>
        <v>0</v>
      </c>
      <c r="C98">
        <f t="array" ref="C98">MAX(IF($A$3:$A$14&lt;=B98,IF($A$3:$A$14&lt;&gt;"",$A$3:$A$14)))</f>
        <v>0</v>
      </c>
      <c r="D98">
        <f t="array" ref="D98">MIN(IF($A$3:$A$14&gt;=B98,IF($A$3:$A$14&lt;&gt;"",$A$3:$A$14)))</f>
        <v>0</v>
      </c>
      <c r="E98">
        <f>Eingabe!C79</f>
        <v>0</v>
      </c>
      <c r="F98">
        <f t="array" ref="F98">IF(E98=1,IF(ISERROR(MATCH(B98,$A$3:$A$14,0)),((B98-C98)*INDEX(C$3:C$14,MATCH(D98,$A$3:$A$14,0))+ABS(B98-D98)*INDEX(C$3:C$14,MATCH(C98,$A$3:$A$14,0)))/(D98-C98),INDEX(C$3:C$14,MATCH(B98,$A$3:$A$14,0))),IF(E98=2,IF(ISERROR(MATCH(B98,$A$3:$A$14,0)),((B98-C98)*INDEX(D$3:D$14,MATCH(D98,$A$3:$A$14,0))+ABS(B98-D98)*INDEX(D$3:D$14,MATCH(C98,$A$3:$A$14,0)))/(D98-C98),INDEX(D$3:D$14,MATCH(B98,$A$3:$A$14,0))),IF(E98=3,IF(ISERROR(MATCH(B98,$A$3:$A$14,0)),((B98-C98)*INDEX(E$3:E$14,MATCH(D98,$A$3:$A$14,0))+ABS(B98-D98)*INDEX(E$3:E$14,MATCH(C98,$A$3:$A$14,0)))/(D98-C98),INDEX(E$3:E$14,MATCH(B98,$A$3:$A$14,0))),IF(E98=4,IF(ISERROR(MATCH(B98,$A$3:$A$14,0)),((B98-C98)*INDEX(F$3:F$14,MATCH(D98,$A$3:$A$14,0))+ABS(B98-D98)*INDEX(F$3:F$14,MATCH(C98,$A$3:$A$14,0)))/(D98-C98),INDEX(F$3:F$14,MATCH(B98,$A$3:$A$14,0))),IF(E98=5,IF(ISERROR(MATCH(B98,$A$3:$A$14,0)),((B98-C98)*INDEX(G$3:G$14,MATCH(D98,$A$3:$A$14,0))+ABS(B98-D98)*INDEX(G$3:G$14,MATCH(C98,$A$3:$A$14,0)))/(D98-C98),INDEX(G$3:G$14,MATCH(B98,$A$3:$A$14,0))),IF(E98=6,IF(ISERROR(MATCH(B98,$A$3:$A$14,0)),((B98-C98)*INDEX(H$3:H$14,MATCH(D98,$A$3:$A$14,0))+ABS(B98-D98)*INDEX(H$3:H$14,MATCH(C98,$A$3:$A$14,0)))/(D98-C98),INDEX(H$3:H$14,MATCH(B98,$A$3:$A$14,0))),IF(E98=7,IF(ISERROR(MATCH(B98,$A$3:$A$14,0)),((B98-C98)*INDEX(I$3:I$14,MATCH(D98,$A$3:$A$14,0))+ABS(B98-D98)*INDEX(I$3:I$14,MATCH(C98,$A$3:$A$14,0)))/(D98-C98),INDEX(I$3:I$14,MATCH(B98,$A$3:$A$14,0))),IF(E98=8,IF(ISERROR(MATCH(B98,$A$3:$A$14,0)),((B98-C98)*INDEX(J$3:J$14,MATCH(D98,$A$3:$A$14,0))+ABS(B98-D98)*INDEX(J$3:J$14,MATCH(C98,$A$3:$A$14,0)))/(D98-C98),INDEX(J$3:J$14,MATCH(B98,$A$3:$A$14,0))),IF(E98=9,IF(ISERROR(MATCH(B98,$A$3:$A$14,0)),((B98-C98)*INDEX(K$3:K$14,MATCH(D98,$A$3:$A$14,0))+ABS(B98-D98)*INDEX(K$3:K$14,MATCH(C98,$A$3:$A$14,0)))/(D98-C98),INDEX(K$3:K$14,MATCH(B98,$A$3:$A$14,0))),IF(E98=0,IF(ISERROR(MATCH(B98,$A$3:$A$14,0)),((B98-C98)*INDEX(L$3:L$14,MATCH(D98,$A$3:$A$14,0))+ABS(B98-D98)*INDEX(L$3:L$14,MATCH(C98,$A$3:$A$14,0)))/(D98-C98),INDEX(L$3:L$14,MATCH(B98,$A$3:$A$14,0))),"Kondensatoen zwischen 0 und 9"))))))))))</f>
        <v>0</v>
      </c>
    </row>
    <row r="99" spans="1:6">
      <c r="A99" s="12">
        <v>80</v>
      </c>
      <c r="B99">
        <f>Eingabe!D80</f>
        <v>0</v>
      </c>
      <c r="C99">
        <f t="array" ref="C99">MAX(IF($A$3:$A$14&lt;=B99,IF($A$3:$A$14&lt;&gt;"",$A$3:$A$14)))</f>
        <v>0</v>
      </c>
      <c r="D99">
        <f t="array" ref="D99">MIN(IF($A$3:$A$14&gt;=B99,IF($A$3:$A$14&lt;&gt;"",$A$3:$A$14)))</f>
        <v>0</v>
      </c>
      <c r="E99">
        <f>Eingabe!C80</f>
        <v>0</v>
      </c>
      <c r="F99">
        <f t="array" ref="F99">IF(E99=1,IF(ISERROR(MATCH(B99,$A$3:$A$14,0)),((B99-C99)*INDEX(C$3:C$14,MATCH(D99,$A$3:$A$14,0))+ABS(B99-D99)*INDEX(C$3:C$14,MATCH(C99,$A$3:$A$14,0)))/(D99-C99),INDEX(C$3:C$14,MATCH(B99,$A$3:$A$14,0))),IF(E99=2,IF(ISERROR(MATCH(B99,$A$3:$A$14,0)),((B99-C99)*INDEX(D$3:D$14,MATCH(D99,$A$3:$A$14,0))+ABS(B99-D99)*INDEX(D$3:D$14,MATCH(C99,$A$3:$A$14,0)))/(D99-C99),INDEX(D$3:D$14,MATCH(B99,$A$3:$A$14,0))),IF(E99=3,IF(ISERROR(MATCH(B99,$A$3:$A$14,0)),((B99-C99)*INDEX(E$3:E$14,MATCH(D99,$A$3:$A$14,0))+ABS(B99-D99)*INDEX(E$3:E$14,MATCH(C99,$A$3:$A$14,0)))/(D99-C99),INDEX(E$3:E$14,MATCH(B99,$A$3:$A$14,0))),IF(E99=4,IF(ISERROR(MATCH(B99,$A$3:$A$14,0)),((B99-C99)*INDEX(F$3:F$14,MATCH(D99,$A$3:$A$14,0))+ABS(B99-D99)*INDEX(F$3:F$14,MATCH(C99,$A$3:$A$14,0)))/(D99-C99),INDEX(F$3:F$14,MATCH(B99,$A$3:$A$14,0))),IF(E99=5,IF(ISERROR(MATCH(B99,$A$3:$A$14,0)),((B99-C99)*INDEX(G$3:G$14,MATCH(D99,$A$3:$A$14,0))+ABS(B99-D99)*INDEX(G$3:G$14,MATCH(C99,$A$3:$A$14,0)))/(D99-C99),INDEX(G$3:G$14,MATCH(B99,$A$3:$A$14,0))),IF(E99=6,IF(ISERROR(MATCH(B99,$A$3:$A$14,0)),((B99-C99)*INDEX(H$3:H$14,MATCH(D99,$A$3:$A$14,0))+ABS(B99-D99)*INDEX(H$3:H$14,MATCH(C99,$A$3:$A$14,0)))/(D99-C99),INDEX(H$3:H$14,MATCH(B99,$A$3:$A$14,0))),IF(E99=7,IF(ISERROR(MATCH(B99,$A$3:$A$14,0)),((B99-C99)*INDEX(I$3:I$14,MATCH(D99,$A$3:$A$14,0))+ABS(B99-D99)*INDEX(I$3:I$14,MATCH(C99,$A$3:$A$14,0)))/(D99-C99),INDEX(I$3:I$14,MATCH(B99,$A$3:$A$14,0))),IF(E99=8,IF(ISERROR(MATCH(B99,$A$3:$A$14,0)),((B99-C99)*INDEX(J$3:J$14,MATCH(D99,$A$3:$A$14,0))+ABS(B99-D99)*INDEX(J$3:J$14,MATCH(C99,$A$3:$A$14,0)))/(D99-C99),INDEX(J$3:J$14,MATCH(B99,$A$3:$A$14,0))),IF(E99=9,IF(ISERROR(MATCH(B99,$A$3:$A$14,0)),((B99-C99)*INDEX(K$3:K$14,MATCH(D99,$A$3:$A$14,0))+ABS(B99-D99)*INDEX(K$3:K$14,MATCH(C99,$A$3:$A$14,0)))/(D99-C99),INDEX(K$3:K$14,MATCH(B99,$A$3:$A$14,0))),IF(E99=0,IF(ISERROR(MATCH(B99,$A$3:$A$14,0)),((B99-C99)*INDEX(L$3:L$14,MATCH(D99,$A$3:$A$14,0))+ABS(B99-D99)*INDEX(L$3:L$14,MATCH(C99,$A$3:$A$14,0)))/(D99-C99),INDEX(L$3:L$14,MATCH(B99,$A$3:$A$14,0))),"Kondensatoen zwischen 0 und 9"))))))))))</f>
        <v>0</v>
      </c>
    </row>
    <row r="100" spans="1:6">
      <c r="A100" s="12">
        <v>81</v>
      </c>
      <c r="B100">
        <f>Eingabe!D81</f>
        <v>0</v>
      </c>
      <c r="C100">
        <f t="array" ref="C100">MAX(IF($A$3:$A$14&lt;=B100,IF($A$3:$A$14&lt;&gt;"",$A$3:$A$14)))</f>
        <v>0</v>
      </c>
      <c r="D100">
        <f t="array" ref="D100">MIN(IF($A$3:$A$14&gt;=B100,IF($A$3:$A$14&lt;&gt;"",$A$3:$A$14)))</f>
        <v>0</v>
      </c>
      <c r="E100">
        <f>Eingabe!C81</f>
        <v>0</v>
      </c>
      <c r="F100">
        <f t="array" ref="F100">IF(E100=1,IF(ISERROR(MATCH(B100,$A$3:$A$14,0)),((B100-C100)*INDEX(C$3:C$14,MATCH(D100,$A$3:$A$14,0))+ABS(B100-D100)*INDEX(C$3:C$14,MATCH(C100,$A$3:$A$14,0)))/(D100-C100),INDEX(C$3:C$14,MATCH(B100,$A$3:$A$14,0))),IF(E100=2,IF(ISERROR(MATCH(B100,$A$3:$A$14,0)),((B100-C100)*INDEX(D$3:D$14,MATCH(D100,$A$3:$A$14,0))+ABS(B100-D100)*INDEX(D$3:D$14,MATCH(C100,$A$3:$A$14,0)))/(D100-C100),INDEX(D$3:D$14,MATCH(B100,$A$3:$A$14,0))),IF(E100=3,IF(ISERROR(MATCH(B100,$A$3:$A$14,0)),((B100-C100)*INDEX(E$3:E$14,MATCH(D100,$A$3:$A$14,0))+ABS(B100-D100)*INDEX(E$3:E$14,MATCH(C100,$A$3:$A$14,0)))/(D100-C100),INDEX(E$3:E$14,MATCH(B100,$A$3:$A$14,0))),IF(E100=4,IF(ISERROR(MATCH(B100,$A$3:$A$14,0)),((B100-C100)*INDEX(F$3:F$14,MATCH(D100,$A$3:$A$14,0))+ABS(B100-D100)*INDEX(F$3:F$14,MATCH(C100,$A$3:$A$14,0)))/(D100-C100),INDEX(F$3:F$14,MATCH(B100,$A$3:$A$14,0))),IF(E100=5,IF(ISERROR(MATCH(B100,$A$3:$A$14,0)),((B100-C100)*INDEX(G$3:G$14,MATCH(D100,$A$3:$A$14,0))+ABS(B100-D100)*INDEX(G$3:G$14,MATCH(C100,$A$3:$A$14,0)))/(D100-C100),INDEX(G$3:G$14,MATCH(B100,$A$3:$A$14,0))),IF(E100=6,IF(ISERROR(MATCH(B100,$A$3:$A$14,0)),((B100-C100)*INDEX(H$3:H$14,MATCH(D100,$A$3:$A$14,0))+ABS(B100-D100)*INDEX(H$3:H$14,MATCH(C100,$A$3:$A$14,0)))/(D100-C100),INDEX(H$3:H$14,MATCH(B100,$A$3:$A$14,0))),IF(E100=7,IF(ISERROR(MATCH(B100,$A$3:$A$14,0)),((B100-C100)*INDEX(I$3:I$14,MATCH(D100,$A$3:$A$14,0))+ABS(B100-D100)*INDEX(I$3:I$14,MATCH(C100,$A$3:$A$14,0)))/(D100-C100),INDEX(I$3:I$14,MATCH(B100,$A$3:$A$14,0))),IF(E100=8,IF(ISERROR(MATCH(B100,$A$3:$A$14,0)),((B100-C100)*INDEX(J$3:J$14,MATCH(D100,$A$3:$A$14,0))+ABS(B100-D100)*INDEX(J$3:J$14,MATCH(C100,$A$3:$A$14,0)))/(D100-C100),INDEX(J$3:J$14,MATCH(B100,$A$3:$A$14,0))),IF(E100=9,IF(ISERROR(MATCH(B100,$A$3:$A$14,0)),((B100-C100)*INDEX(K$3:K$14,MATCH(D100,$A$3:$A$14,0))+ABS(B100-D100)*INDEX(K$3:K$14,MATCH(C100,$A$3:$A$14,0)))/(D100-C100),INDEX(K$3:K$14,MATCH(B100,$A$3:$A$14,0))),IF(E100=0,IF(ISERROR(MATCH(B100,$A$3:$A$14,0)),((B100-C100)*INDEX(L$3:L$14,MATCH(D100,$A$3:$A$14,0))+ABS(B100-D100)*INDEX(L$3:L$14,MATCH(C100,$A$3:$A$14,0)))/(D100-C100),INDEX(L$3:L$14,MATCH(B100,$A$3:$A$14,0))),"Kondensatoen zwischen 0 und 9"))))))))))</f>
        <v>0</v>
      </c>
    </row>
    <row r="101" spans="1:6">
      <c r="A101" s="12">
        <v>82</v>
      </c>
      <c r="B101">
        <f>Eingabe!D82</f>
        <v>0</v>
      </c>
      <c r="C101">
        <f t="array" ref="C101">MAX(IF($A$3:$A$14&lt;=B101,IF($A$3:$A$14&lt;&gt;"",$A$3:$A$14)))</f>
        <v>0</v>
      </c>
      <c r="D101">
        <f t="array" ref="D101">MIN(IF($A$3:$A$14&gt;=B101,IF($A$3:$A$14&lt;&gt;"",$A$3:$A$14)))</f>
        <v>0</v>
      </c>
      <c r="E101">
        <f>Eingabe!C82</f>
        <v>0</v>
      </c>
      <c r="F101">
        <f t="array" ref="F101">IF(E101=1,IF(ISERROR(MATCH(B101,$A$3:$A$14,0)),((B101-C101)*INDEX(C$3:C$14,MATCH(D101,$A$3:$A$14,0))+ABS(B101-D101)*INDEX(C$3:C$14,MATCH(C101,$A$3:$A$14,0)))/(D101-C101),INDEX(C$3:C$14,MATCH(B101,$A$3:$A$14,0))),IF(E101=2,IF(ISERROR(MATCH(B101,$A$3:$A$14,0)),((B101-C101)*INDEX(D$3:D$14,MATCH(D101,$A$3:$A$14,0))+ABS(B101-D101)*INDEX(D$3:D$14,MATCH(C101,$A$3:$A$14,0)))/(D101-C101),INDEX(D$3:D$14,MATCH(B101,$A$3:$A$14,0))),IF(E101=3,IF(ISERROR(MATCH(B101,$A$3:$A$14,0)),((B101-C101)*INDEX(E$3:E$14,MATCH(D101,$A$3:$A$14,0))+ABS(B101-D101)*INDEX(E$3:E$14,MATCH(C101,$A$3:$A$14,0)))/(D101-C101),INDEX(E$3:E$14,MATCH(B101,$A$3:$A$14,0))),IF(E101=4,IF(ISERROR(MATCH(B101,$A$3:$A$14,0)),((B101-C101)*INDEX(F$3:F$14,MATCH(D101,$A$3:$A$14,0))+ABS(B101-D101)*INDEX(F$3:F$14,MATCH(C101,$A$3:$A$14,0)))/(D101-C101),INDEX(F$3:F$14,MATCH(B101,$A$3:$A$14,0))),IF(E101=5,IF(ISERROR(MATCH(B101,$A$3:$A$14,0)),((B101-C101)*INDEX(G$3:G$14,MATCH(D101,$A$3:$A$14,0))+ABS(B101-D101)*INDEX(G$3:G$14,MATCH(C101,$A$3:$A$14,0)))/(D101-C101),INDEX(G$3:G$14,MATCH(B101,$A$3:$A$14,0))),IF(E101=6,IF(ISERROR(MATCH(B101,$A$3:$A$14,0)),((B101-C101)*INDEX(H$3:H$14,MATCH(D101,$A$3:$A$14,0))+ABS(B101-D101)*INDEX(H$3:H$14,MATCH(C101,$A$3:$A$14,0)))/(D101-C101),INDEX(H$3:H$14,MATCH(B101,$A$3:$A$14,0))),IF(E101=7,IF(ISERROR(MATCH(B101,$A$3:$A$14,0)),((B101-C101)*INDEX(I$3:I$14,MATCH(D101,$A$3:$A$14,0))+ABS(B101-D101)*INDEX(I$3:I$14,MATCH(C101,$A$3:$A$14,0)))/(D101-C101),INDEX(I$3:I$14,MATCH(B101,$A$3:$A$14,0))),IF(E101=8,IF(ISERROR(MATCH(B101,$A$3:$A$14,0)),((B101-C101)*INDEX(J$3:J$14,MATCH(D101,$A$3:$A$14,0))+ABS(B101-D101)*INDEX(J$3:J$14,MATCH(C101,$A$3:$A$14,0)))/(D101-C101),INDEX(J$3:J$14,MATCH(B101,$A$3:$A$14,0))),IF(E101=9,IF(ISERROR(MATCH(B101,$A$3:$A$14,0)),((B101-C101)*INDEX(K$3:K$14,MATCH(D101,$A$3:$A$14,0))+ABS(B101-D101)*INDEX(K$3:K$14,MATCH(C101,$A$3:$A$14,0)))/(D101-C101),INDEX(K$3:K$14,MATCH(B101,$A$3:$A$14,0))),IF(E101=0,IF(ISERROR(MATCH(B101,$A$3:$A$14,0)),((B101-C101)*INDEX(L$3:L$14,MATCH(D101,$A$3:$A$14,0))+ABS(B101-D101)*INDEX(L$3:L$14,MATCH(C101,$A$3:$A$14,0)))/(D101-C101),INDEX(L$3:L$14,MATCH(B101,$A$3:$A$14,0))),"Kondensatoen zwischen 0 und 9"))))))))))</f>
        <v>0</v>
      </c>
    </row>
    <row r="102" spans="1:6">
      <c r="A102" s="12">
        <v>83</v>
      </c>
      <c r="B102">
        <f>Eingabe!D83</f>
        <v>0</v>
      </c>
      <c r="C102">
        <f t="array" ref="C102">MAX(IF($A$3:$A$14&lt;=B102,IF($A$3:$A$14&lt;&gt;"",$A$3:$A$14)))</f>
        <v>0</v>
      </c>
      <c r="D102">
        <f t="array" ref="D102">MIN(IF($A$3:$A$14&gt;=B102,IF($A$3:$A$14&lt;&gt;"",$A$3:$A$14)))</f>
        <v>0</v>
      </c>
      <c r="E102">
        <f>Eingabe!C83</f>
        <v>0</v>
      </c>
      <c r="F102">
        <f t="array" ref="F102">IF(E102=1,IF(ISERROR(MATCH(B102,$A$3:$A$14,0)),((B102-C102)*INDEX(C$3:C$14,MATCH(D102,$A$3:$A$14,0))+ABS(B102-D102)*INDEX(C$3:C$14,MATCH(C102,$A$3:$A$14,0)))/(D102-C102),INDEX(C$3:C$14,MATCH(B102,$A$3:$A$14,0))),IF(E102=2,IF(ISERROR(MATCH(B102,$A$3:$A$14,0)),((B102-C102)*INDEX(D$3:D$14,MATCH(D102,$A$3:$A$14,0))+ABS(B102-D102)*INDEX(D$3:D$14,MATCH(C102,$A$3:$A$14,0)))/(D102-C102),INDEX(D$3:D$14,MATCH(B102,$A$3:$A$14,0))),IF(E102=3,IF(ISERROR(MATCH(B102,$A$3:$A$14,0)),((B102-C102)*INDEX(E$3:E$14,MATCH(D102,$A$3:$A$14,0))+ABS(B102-D102)*INDEX(E$3:E$14,MATCH(C102,$A$3:$A$14,0)))/(D102-C102),INDEX(E$3:E$14,MATCH(B102,$A$3:$A$14,0))),IF(E102=4,IF(ISERROR(MATCH(B102,$A$3:$A$14,0)),((B102-C102)*INDEX(F$3:F$14,MATCH(D102,$A$3:$A$14,0))+ABS(B102-D102)*INDEX(F$3:F$14,MATCH(C102,$A$3:$A$14,0)))/(D102-C102),INDEX(F$3:F$14,MATCH(B102,$A$3:$A$14,0))),IF(E102=5,IF(ISERROR(MATCH(B102,$A$3:$A$14,0)),((B102-C102)*INDEX(G$3:G$14,MATCH(D102,$A$3:$A$14,0))+ABS(B102-D102)*INDEX(G$3:G$14,MATCH(C102,$A$3:$A$14,0)))/(D102-C102),INDEX(G$3:G$14,MATCH(B102,$A$3:$A$14,0))),IF(E102=6,IF(ISERROR(MATCH(B102,$A$3:$A$14,0)),((B102-C102)*INDEX(H$3:H$14,MATCH(D102,$A$3:$A$14,0))+ABS(B102-D102)*INDEX(H$3:H$14,MATCH(C102,$A$3:$A$14,0)))/(D102-C102),INDEX(H$3:H$14,MATCH(B102,$A$3:$A$14,0))),IF(E102=7,IF(ISERROR(MATCH(B102,$A$3:$A$14,0)),((B102-C102)*INDEX(I$3:I$14,MATCH(D102,$A$3:$A$14,0))+ABS(B102-D102)*INDEX(I$3:I$14,MATCH(C102,$A$3:$A$14,0)))/(D102-C102),INDEX(I$3:I$14,MATCH(B102,$A$3:$A$14,0))),IF(E102=8,IF(ISERROR(MATCH(B102,$A$3:$A$14,0)),((B102-C102)*INDEX(J$3:J$14,MATCH(D102,$A$3:$A$14,0))+ABS(B102-D102)*INDEX(J$3:J$14,MATCH(C102,$A$3:$A$14,0)))/(D102-C102),INDEX(J$3:J$14,MATCH(B102,$A$3:$A$14,0))),IF(E102=9,IF(ISERROR(MATCH(B102,$A$3:$A$14,0)),((B102-C102)*INDEX(K$3:K$14,MATCH(D102,$A$3:$A$14,0))+ABS(B102-D102)*INDEX(K$3:K$14,MATCH(C102,$A$3:$A$14,0)))/(D102-C102),INDEX(K$3:K$14,MATCH(B102,$A$3:$A$14,0))),IF(E102=0,IF(ISERROR(MATCH(B102,$A$3:$A$14,0)),((B102-C102)*INDEX(L$3:L$14,MATCH(D102,$A$3:$A$14,0))+ABS(B102-D102)*INDEX(L$3:L$14,MATCH(C102,$A$3:$A$14,0)))/(D102-C102),INDEX(L$3:L$14,MATCH(B102,$A$3:$A$14,0))),"Kondensatoen zwischen 0 und 9"))))))))))</f>
        <v>0</v>
      </c>
    </row>
    <row r="103" spans="1:6">
      <c r="A103" s="12">
        <v>84</v>
      </c>
      <c r="B103">
        <f>Eingabe!D84</f>
        <v>0</v>
      </c>
      <c r="C103">
        <f t="array" ref="C103">MAX(IF($A$3:$A$14&lt;=B103,IF($A$3:$A$14&lt;&gt;"",$A$3:$A$14)))</f>
        <v>0</v>
      </c>
      <c r="D103">
        <f t="array" ref="D103">MIN(IF($A$3:$A$14&gt;=B103,IF($A$3:$A$14&lt;&gt;"",$A$3:$A$14)))</f>
        <v>0</v>
      </c>
      <c r="E103">
        <f>Eingabe!C84</f>
        <v>0</v>
      </c>
      <c r="F103">
        <f t="array" ref="F103">IF(E103=1,IF(ISERROR(MATCH(B103,$A$3:$A$14,0)),((B103-C103)*INDEX(C$3:C$14,MATCH(D103,$A$3:$A$14,0))+ABS(B103-D103)*INDEX(C$3:C$14,MATCH(C103,$A$3:$A$14,0)))/(D103-C103),INDEX(C$3:C$14,MATCH(B103,$A$3:$A$14,0))),IF(E103=2,IF(ISERROR(MATCH(B103,$A$3:$A$14,0)),((B103-C103)*INDEX(D$3:D$14,MATCH(D103,$A$3:$A$14,0))+ABS(B103-D103)*INDEX(D$3:D$14,MATCH(C103,$A$3:$A$14,0)))/(D103-C103),INDEX(D$3:D$14,MATCH(B103,$A$3:$A$14,0))),IF(E103=3,IF(ISERROR(MATCH(B103,$A$3:$A$14,0)),((B103-C103)*INDEX(E$3:E$14,MATCH(D103,$A$3:$A$14,0))+ABS(B103-D103)*INDEX(E$3:E$14,MATCH(C103,$A$3:$A$14,0)))/(D103-C103),INDEX(E$3:E$14,MATCH(B103,$A$3:$A$14,0))),IF(E103=4,IF(ISERROR(MATCH(B103,$A$3:$A$14,0)),((B103-C103)*INDEX(F$3:F$14,MATCH(D103,$A$3:$A$14,0))+ABS(B103-D103)*INDEX(F$3:F$14,MATCH(C103,$A$3:$A$14,0)))/(D103-C103),INDEX(F$3:F$14,MATCH(B103,$A$3:$A$14,0))),IF(E103=5,IF(ISERROR(MATCH(B103,$A$3:$A$14,0)),((B103-C103)*INDEX(G$3:G$14,MATCH(D103,$A$3:$A$14,0))+ABS(B103-D103)*INDEX(G$3:G$14,MATCH(C103,$A$3:$A$14,0)))/(D103-C103),INDEX(G$3:G$14,MATCH(B103,$A$3:$A$14,0))),IF(E103=6,IF(ISERROR(MATCH(B103,$A$3:$A$14,0)),((B103-C103)*INDEX(H$3:H$14,MATCH(D103,$A$3:$A$14,0))+ABS(B103-D103)*INDEX(H$3:H$14,MATCH(C103,$A$3:$A$14,0)))/(D103-C103),INDEX(H$3:H$14,MATCH(B103,$A$3:$A$14,0))),IF(E103=7,IF(ISERROR(MATCH(B103,$A$3:$A$14,0)),((B103-C103)*INDEX(I$3:I$14,MATCH(D103,$A$3:$A$14,0))+ABS(B103-D103)*INDEX(I$3:I$14,MATCH(C103,$A$3:$A$14,0)))/(D103-C103),INDEX(I$3:I$14,MATCH(B103,$A$3:$A$14,0))),IF(E103=8,IF(ISERROR(MATCH(B103,$A$3:$A$14,0)),((B103-C103)*INDEX(J$3:J$14,MATCH(D103,$A$3:$A$14,0))+ABS(B103-D103)*INDEX(J$3:J$14,MATCH(C103,$A$3:$A$14,0)))/(D103-C103),INDEX(J$3:J$14,MATCH(B103,$A$3:$A$14,0))),IF(E103=9,IF(ISERROR(MATCH(B103,$A$3:$A$14,0)),((B103-C103)*INDEX(K$3:K$14,MATCH(D103,$A$3:$A$14,0))+ABS(B103-D103)*INDEX(K$3:K$14,MATCH(C103,$A$3:$A$14,0)))/(D103-C103),INDEX(K$3:K$14,MATCH(B103,$A$3:$A$14,0))),IF(E103=0,IF(ISERROR(MATCH(B103,$A$3:$A$14,0)),((B103-C103)*INDEX(L$3:L$14,MATCH(D103,$A$3:$A$14,0))+ABS(B103-D103)*INDEX(L$3:L$14,MATCH(C103,$A$3:$A$14,0)))/(D103-C103),INDEX(L$3:L$14,MATCH(B103,$A$3:$A$14,0))),"Kondensatoen zwischen 0 und 9"))))))))))</f>
        <v>0</v>
      </c>
    </row>
    <row r="104" spans="1:6">
      <c r="A104" s="12">
        <v>85</v>
      </c>
      <c r="B104">
        <f>Eingabe!D85</f>
        <v>0</v>
      </c>
      <c r="C104">
        <f t="array" ref="C104">MAX(IF($A$3:$A$14&lt;=B104,IF($A$3:$A$14&lt;&gt;"",$A$3:$A$14)))</f>
        <v>0</v>
      </c>
      <c r="D104">
        <f t="array" ref="D104">MIN(IF($A$3:$A$14&gt;=B104,IF($A$3:$A$14&lt;&gt;"",$A$3:$A$14)))</f>
        <v>0</v>
      </c>
      <c r="E104">
        <f>Eingabe!C85</f>
        <v>0</v>
      </c>
      <c r="F104">
        <f t="array" ref="F104">IF(E104=1,IF(ISERROR(MATCH(B104,$A$3:$A$14,0)),((B104-C104)*INDEX(C$3:C$14,MATCH(D104,$A$3:$A$14,0))+ABS(B104-D104)*INDEX(C$3:C$14,MATCH(C104,$A$3:$A$14,0)))/(D104-C104),INDEX(C$3:C$14,MATCH(B104,$A$3:$A$14,0))),IF(E104=2,IF(ISERROR(MATCH(B104,$A$3:$A$14,0)),((B104-C104)*INDEX(D$3:D$14,MATCH(D104,$A$3:$A$14,0))+ABS(B104-D104)*INDEX(D$3:D$14,MATCH(C104,$A$3:$A$14,0)))/(D104-C104),INDEX(D$3:D$14,MATCH(B104,$A$3:$A$14,0))),IF(E104=3,IF(ISERROR(MATCH(B104,$A$3:$A$14,0)),((B104-C104)*INDEX(E$3:E$14,MATCH(D104,$A$3:$A$14,0))+ABS(B104-D104)*INDEX(E$3:E$14,MATCH(C104,$A$3:$A$14,0)))/(D104-C104),INDEX(E$3:E$14,MATCH(B104,$A$3:$A$14,0))),IF(E104=4,IF(ISERROR(MATCH(B104,$A$3:$A$14,0)),((B104-C104)*INDEX(F$3:F$14,MATCH(D104,$A$3:$A$14,0))+ABS(B104-D104)*INDEX(F$3:F$14,MATCH(C104,$A$3:$A$14,0)))/(D104-C104),INDEX(F$3:F$14,MATCH(B104,$A$3:$A$14,0))),IF(E104=5,IF(ISERROR(MATCH(B104,$A$3:$A$14,0)),((B104-C104)*INDEX(G$3:G$14,MATCH(D104,$A$3:$A$14,0))+ABS(B104-D104)*INDEX(G$3:G$14,MATCH(C104,$A$3:$A$14,0)))/(D104-C104),INDEX(G$3:G$14,MATCH(B104,$A$3:$A$14,0))),IF(E104=6,IF(ISERROR(MATCH(B104,$A$3:$A$14,0)),((B104-C104)*INDEX(H$3:H$14,MATCH(D104,$A$3:$A$14,0))+ABS(B104-D104)*INDEX(H$3:H$14,MATCH(C104,$A$3:$A$14,0)))/(D104-C104),INDEX(H$3:H$14,MATCH(B104,$A$3:$A$14,0))),IF(E104=7,IF(ISERROR(MATCH(B104,$A$3:$A$14,0)),((B104-C104)*INDEX(I$3:I$14,MATCH(D104,$A$3:$A$14,0))+ABS(B104-D104)*INDEX(I$3:I$14,MATCH(C104,$A$3:$A$14,0)))/(D104-C104),INDEX(I$3:I$14,MATCH(B104,$A$3:$A$14,0))),IF(E104=8,IF(ISERROR(MATCH(B104,$A$3:$A$14,0)),((B104-C104)*INDEX(J$3:J$14,MATCH(D104,$A$3:$A$14,0))+ABS(B104-D104)*INDEX(J$3:J$14,MATCH(C104,$A$3:$A$14,0)))/(D104-C104),INDEX(J$3:J$14,MATCH(B104,$A$3:$A$14,0))),IF(E104=9,IF(ISERROR(MATCH(B104,$A$3:$A$14,0)),((B104-C104)*INDEX(K$3:K$14,MATCH(D104,$A$3:$A$14,0))+ABS(B104-D104)*INDEX(K$3:K$14,MATCH(C104,$A$3:$A$14,0)))/(D104-C104),INDEX(K$3:K$14,MATCH(B104,$A$3:$A$14,0))),IF(E104=0,IF(ISERROR(MATCH(B104,$A$3:$A$14,0)),((B104-C104)*INDEX(L$3:L$14,MATCH(D104,$A$3:$A$14,0))+ABS(B104-D104)*INDEX(L$3:L$14,MATCH(C104,$A$3:$A$14,0)))/(D104-C104),INDEX(L$3:L$14,MATCH(B104,$A$3:$A$14,0))),"Kondensatoen zwischen 0 und 9"))))))))))</f>
        <v>0</v>
      </c>
    </row>
    <row r="105" spans="1:6">
      <c r="A105" s="12">
        <v>86</v>
      </c>
      <c r="B105">
        <f>Eingabe!D86</f>
        <v>0</v>
      </c>
      <c r="C105">
        <f t="array" ref="C105">MAX(IF($A$3:$A$14&lt;=B105,IF($A$3:$A$14&lt;&gt;"",$A$3:$A$14)))</f>
        <v>0</v>
      </c>
      <c r="D105">
        <f t="array" ref="D105">MIN(IF($A$3:$A$14&gt;=B105,IF($A$3:$A$14&lt;&gt;"",$A$3:$A$14)))</f>
        <v>0</v>
      </c>
      <c r="E105">
        <f>Eingabe!C86</f>
        <v>0</v>
      </c>
      <c r="F105">
        <f t="array" ref="F105">IF(E105=1,IF(ISERROR(MATCH(B105,$A$3:$A$14,0)),((B105-C105)*INDEX(C$3:C$14,MATCH(D105,$A$3:$A$14,0))+ABS(B105-D105)*INDEX(C$3:C$14,MATCH(C105,$A$3:$A$14,0)))/(D105-C105),INDEX(C$3:C$14,MATCH(B105,$A$3:$A$14,0))),IF(E105=2,IF(ISERROR(MATCH(B105,$A$3:$A$14,0)),((B105-C105)*INDEX(D$3:D$14,MATCH(D105,$A$3:$A$14,0))+ABS(B105-D105)*INDEX(D$3:D$14,MATCH(C105,$A$3:$A$14,0)))/(D105-C105),INDEX(D$3:D$14,MATCH(B105,$A$3:$A$14,0))),IF(E105=3,IF(ISERROR(MATCH(B105,$A$3:$A$14,0)),((B105-C105)*INDEX(E$3:E$14,MATCH(D105,$A$3:$A$14,0))+ABS(B105-D105)*INDEX(E$3:E$14,MATCH(C105,$A$3:$A$14,0)))/(D105-C105),INDEX(E$3:E$14,MATCH(B105,$A$3:$A$14,0))),IF(E105=4,IF(ISERROR(MATCH(B105,$A$3:$A$14,0)),((B105-C105)*INDEX(F$3:F$14,MATCH(D105,$A$3:$A$14,0))+ABS(B105-D105)*INDEX(F$3:F$14,MATCH(C105,$A$3:$A$14,0)))/(D105-C105),INDEX(F$3:F$14,MATCH(B105,$A$3:$A$14,0))),IF(E105=5,IF(ISERROR(MATCH(B105,$A$3:$A$14,0)),((B105-C105)*INDEX(G$3:G$14,MATCH(D105,$A$3:$A$14,0))+ABS(B105-D105)*INDEX(G$3:G$14,MATCH(C105,$A$3:$A$14,0)))/(D105-C105),INDEX(G$3:G$14,MATCH(B105,$A$3:$A$14,0))),IF(E105=6,IF(ISERROR(MATCH(B105,$A$3:$A$14,0)),((B105-C105)*INDEX(H$3:H$14,MATCH(D105,$A$3:$A$14,0))+ABS(B105-D105)*INDEX(H$3:H$14,MATCH(C105,$A$3:$A$14,0)))/(D105-C105),INDEX(H$3:H$14,MATCH(B105,$A$3:$A$14,0))),IF(E105=7,IF(ISERROR(MATCH(B105,$A$3:$A$14,0)),((B105-C105)*INDEX(I$3:I$14,MATCH(D105,$A$3:$A$14,0))+ABS(B105-D105)*INDEX(I$3:I$14,MATCH(C105,$A$3:$A$14,0)))/(D105-C105),INDEX(I$3:I$14,MATCH(B105,$A$3:$A$14,0))),IF(E105=8,IF(ISERROR(MATCH(B105,$A$3:$A$14,0)),((B105-C105)*INDEX(J$3:J$14,MATCH(D105,$A$3:$A$14,0))+ABS(B105-D105)*INDEX(J$3:J$14,MATCH(C105,$A$3:$A$14,0)))/(D105-C105),INDEX(J$3:J$14,MATCH(B105,$A$3:$A$14,0))),IF(E105=9,IF(ISERROR(MATCH(B105,$A$3:$A$14,0)),((B105-C105)*INDEX(K$3:K$14,MATCH(D105,$A$3:$A$14,0))+ABS(B105-D105)*INDEX(K$3:K$14,MATCH(C105,$A$3:$A$14,0)))/(D105-C105),INDEX(K$3:K$14,MATCH(B105,$A$3:$A$14,0))),IF(E105=0,IF(ISERROR(MATCH(B105,$A$3:$A$14,0)),((B105-C105)*INDEX(L$3:L$14,MATCH(D105,$A$3:$A$14,0))+ABS(B105-D105)*INDEX(L$3:L$14,MATCH(C105,$A$3:$A$14,0)))/(D105-C105),INDEX(L$3:L$14,MATCH(B105,$A$3:$A$14,0))),"Kondensatoen zwischen 0 und 9"))))))))))</f>
        <v>0</v>
      </c>
    </row>
    <row r="106" spans="1:6">
      <c r="A106" s="12">
        <v>87</v>
      </c>
      <c r="B106">
        <f>Eingabe!D87</f>
        <v>0</v>
      </c>
      <c r="C106">
        <f t="array" ref="C106">MAX(IF($A$3:$A$14&lt;=B106,IF($A$3:$A$14&lt;&gt;"",$A$3:$A$14)))</f>
        <v>0</v>
      </c>
      <c r="D106">
        <f t="array" ref="D106">MIN(IF($A$3:$A$14&gt;=B106,IF($A$3:$A$14&lt;&gt;"",$A$3:$A$14)))</f>
        <v>0</v>
      </c>
      <c r="E106">
        <f>Eingabe!C87</f>
        <v>0</v>
      </c>
      <c r="F106">
        <f t="array" ref="F106">IF(E106=1,IF(ISERROR(MATCH(B106,$A$3:$A$14,0)),((B106-C106)*INDEX(C$3:C$14,MATCH(D106,$A$3:$A$14,0))+ABS(B106-D106)*INDEX(C$3:C$14,MATCH(C106,$A$3:$A$14,0)))/(D106-C106),INDEX(C$3:C$14,MATCH(B106,$A$3:$A$14,0))),IF(E106=2,IF(ISERROR(MATCH(B106,$A$3:$A$14,0)),((B106-C106)*INDEX(D$3:D$14,MATCH(D106,$A$3:$A$14,0))+ABS(B106-D106)*INDEX(D$3:D$14,MATCH(C106,$A$3:$A$14,0)))/(D106-C106),INDEX(D$3:D$14,MATCH(B106,$A$3:$A$14,0))),IF(E106=3,IF(ISERROR(MATCH(B106,$A$3:$A$14,0)),((B106-C106)*INDEX(E$3:E$14,MATCH(D106,$A$3:$A$14,0))+ABS(B106-D106)*INDEX(E$3:E$14,MATCH(C106,$A$3:$A$14,0)))/(D106-C106),INDEX(E$3:E$14,MATCH(B106,$A$3:$A$14,0))),IF(E106=4,IF(ISERROR(MATCH(B106,$A$3:$A$14,0)),((B106-C106)*INDEX(F$3:F$14,MATCH(D106,$A$3:$A$14,0))+ABS(B106-D106)*INDEX(F$3:F$14,MATCH(C106,$A$3:$A$14,0)))/(D106-C106),INDEX(F$3:F$14,MATCH(B106,$A$3:$A$14,0))),IF(E106=5,IF(ISERROR(MATCH(B106,$A$3:$A$14,0)),((B106-C106)*INDEX(G$3:G$14,MATCH(D106,$A$3:$A$14,0))+ABS(B106-D106)*INDEX(G$3:G$14,MATCH(C106,$A$3:$A$14,0)))/(D106-C106),INDEX(G$3:G$14,MATCH(B106,$A$3:$A$14,0))),IF(E106=6,IF(ISERROR(MATCH(B106,$A$3:$A$14,0)),((B106-C106)*INDEX(H$3:H$14,MATCH(D106,$A$3:$A$14,0))+ABS(B106-D106)*INDEX(H$3:H$14,MATCH(C106,$A$3:$A$14,0)))/(D106-C106),INDEX(H$3:H$14,MATCH(B106,$A$3:$A$14,0))),IF(E106=7,IF(ISERROR(MATCH(B106,$A$3:$A$14,0)),((B106-C106)*INDEX(I$3:I$14,MATCH(D106,$A$3:$A$14,0))+ABS(B106-D106)*INDEX(I$3:I$14,MATCH(C106,$A$3:$A$14,0)))/(D106-C106),INDEX(I$3:I$14,MATCH(B106,$A$3:$A$14,0))),IF(E106=8,IF(ISERROR(MATCH(B106,$A$3:$A$14,0)),((B106-C106)*INDEX(J$3:J$14,MATCH(D106,$A$3:$A$14,0))+ABS(B106-D106)*INDEX(J$3:J$14,MATCH(C106,$A$3:$A$14,0)))/(D106-C106),INDEX(J$3:J$14,MATCH(B106,$A$3:$A$14,0))),IF(E106=9,IF(ISERROR(MATCH(B106,$A$3:$A$14,0)),((B106-C106)*INDEX(K$3:K$14,MATCH(D106,$A$3:$A$14,0))+ABS(B106-D106)*INDEX(K$3:K$14,MATCH(C106,$A$3:$A$14,0)))/(D106-C106),INDEX(K$3:K$14,MATCH(B106,$A$3:$A$14,0))),IF(E106=0,IF(ISERROR(MATCH(B106,$A$3:$A$14,0)),((B106-C106)*INDEX(L$3:L$14,MATCH(D106,$A$3:$A$14,0))+ABS(B106-D106)*INDEX(L$3:L$14,MATCH(C106,$A$3:$A$14,0)))/(D106-C106),INDEX(L$3:L$14,MATCH(B106,$A$3:$A$14,0))),"Kondensatoen zwischen 0 und 9"))))))))))</f>
        <v>0</v>
      </c>
    </row>
    <row r="107" spans="1:6">
      <c r="A107" s="12">
        <v>88</v>
      </c>
      <c r="B107">
        <f>Eingabe!D88</f>
        <v>0</v>
      </c>
      <c r="C107">
        <f t="array" ref="C107">MAX(IF($A$3:$A$14&lt;=B107,IF($A$3:$A$14&lt;&gt;"",$A$3:$A$14)))</f>
        <v>0</v>
      </c>
      <c r="D107">
        <f t="array" ref="D107">MIN(IF($A$3:$A$14&gt;=B107,IF($A$3:$A$14&lt;&gt;"",$A$3:$A$14)))</f>
        <v>0</v>
      </c>
      <c r="E107">
        <f>Eingabe!C88</f>
        <v>0</v>
      </c>
      <c r="F107">
        <f t="array" ref="F107">IF(E107=1,IF(ISERROR(MATCH(B107,$A$3:$A$14,0)),((B107-C107)*INDEX(C$3:C$14,MATCH(D107,$A$3:$A$14,0))+ABS(B107-D107)*INDEX(C$3:C$14,MATCH(C107,$A$3:$A$14,0)))/(D107-C107),INDEX(C$3:C$14,MATCH(B107,$A$3:$A$14,0))),IF(E107=2,IF(ISERROR(MATCH(B107,$A$3:$A$14,0)),((B107-C107)*INDEX(D$3:D$14,MATCH(D107,$A$3:$A$14,0))+ABS(B107-D107)*INDEX(D$3:D$14,MATCH(C107,$A$3:$A$14,0)))/(D107-C107),INDEX(D$3:D$14,MATCH(B107,$A$3:$A$14,0))),IF(E107=3,IF(ISERROR(MATCH(B107,$A$3:$A$14,0)),((B107-C107)*INDEX(E$3:E$14,MATCH(D107,$A$3:$A$14,0))+ABS(B107-D107)*INDEX(E$3:E$14,MATCH(C107,$A$3:$A$14,0)))/(D107-C107),INDEX(E$3:E$14,MATCH(B107,$A$3:$A$14,0))),IF(E107=4,IF(ISERROR(MATCH(B107,$A$3:$A$14,0)),((B107-C107)*INDEX(F$3:F$14,MATCH(D107,$A$3:$A$14,0))+ABS(B107-D107)*INDEX(F$3:F$14,MATCH(C107,$A$3:$A$14,0)))/(D107-C107),INDEX(F$3:F$14,MATCH(B107,$A$3:$A$14,0))),IF(E107=5,IF(ISERROR(MATCH(B107,$A$3:$A$14,0)),((B107-C107)*INDEX(G$3:G$14,MATCH(D107,$A$3:$A$14,0))+ABS(B107-D107)*INDEX(G$3:G$14,MATCH(C107,$A$3:$A$14,0)))/(D107-C107),INDEX(G$3:G$14,MATCH(B107,$A$3:$A$14,0))),IF(E107=6,IF(ISERROR(MATCH(B107,$A$3:$A$14,0)),((B107-C107)*INDEX(H$3:H$14,MATCH(D107,$A$3:$A$14,0))+ABS(B107-D107)*INDEX(H$3:H$14,MATCH(C107,$A$3:$A$14,0)))/(D107-C107),INDEX(H$3:H$14,MATCH(B107,$A$3:$A$14,0))),IF(E107=7,IF(ISERROR(MATCH(B107,$A$3:$A$14,0)),((B107-C107)*INDEX(I$3:I$14,MATCH(D107,$A$3:$A$14,0))+ABS(B107-D107)*INDEX(I$3:I$14,MATCH(C107,$A$3:$A$14,0)))/(D107-C107),INDEX(I$3:I$14,MATCH(B107,$A$3:$A$14,0))),IF(E107=8,IF(ISERROR(MATCH(B107,$A$3:$A$14,0)),((B107-C107)*INDEX(J$3:J$14,MATCH(D107,$A$3:$A$14,0))+ABS(B107-D107)*INDEX(J$3:J$14,MATCH(C107,$A$3:$A$14,0)))/(D107-C107),INDEX(J$3:J$14,MATCH(B107,$A$3:$A$14,0))),IF(E107=9,IF(ISERROR(MATCH(B107,$A$3:$A$14,0)),((B107-C107)*INDEX(K$3:K$14,MATCH(D107,$A$3:$A$14,0))+ABS(B107-D107)*INDEX(K$3:K$14,MATCH(C107,$A$3:$A$14,0)))/(D107-C107),INDEX(K$3:K$14,MATCH(B107,$A$3:$A$14,0))),IF(E107=0,IF(ISERROR(MATCH(B107,$A$3:$A$14,0)),((B107-C107)*INDEX(L$3:L$14,MATCH(D107,$A$3:$A$14,0))+ABS(B107-D107)*INDEX(L$3:L$14,MATCH(C107,$A$3:$A$14,0)))/(D107-C107),INDEX(L$3:L$14,MATCH(B107,$A$3:$A$14,0))),"Kondensatoen zwischen 0 und 9"))))))))))</f>
        <v>0</v>
      </c>
    </row>
    <row r="108" spans="1:6">
      <c r="A108" s="12">
        <v>89</v>
      </c>
      <c r="B108">
        <f>Eingabe!D89</f>
        <v>0</v>
      </c>
      <c r="C108">
        <f t="array" ref="C108">MAX(IF($A$3:$A$14&lt;=B108,IF($A$3:$A$14&lt;&gt;"",$A$3:$A$14)))</f>
        <v>0</v>
      </c>
      <c r="D108">
        <f t="array" ref="D108">MIN(IF($A$3:$A$14&gt;=B108,IF($A$3:$A$14&lt;&gt;"",$A$3:$A$14)))</f>
        <v>0</v>
      </c>
      <c r="E108">
        <f>Eingabe!C89</f>
        <v>0</v>
      </c>
      <c r="F108">
        <f t="array" ref="F108">IF(E108=1,IF(ISERROR(MATCH(B108,$A$3:$A$14,0)),((B108-C108)*INDEX(C$3:C$14,MATCH(D108,$A$3:$A$14,0))+ABS(B108-D108)*INDEX(C$3:C$14,MATCH(C108,$A$3:$A$14,0)))/(D108-C108),INDEX(C$3:C$14,MATCH(B108,$A$3:$A$14,0))),IF(E108=2,IF(ISERROR(MATCH(B108,$A$3:$A$14,0)),((B108-C108)*INDEX(D$3:D$14,MATCH(D108,$A$3:$A$14,0))+ABS(B108-D108)*INDEX(D$3:D$14,MATCH(C108,$A$3:$A$14,0)))/(D108-C108),INDEX(D$3:D$14,MATCH(B108,$A$3:$A$14,0))),IF(E108=3,IF(ISERROR(MATCH(B108,$A$3:$A$14,0)),((B108-C108)*INDEX(E$3:E$14,MATCH(D108,$A$3:$A$14,0))+ABS(B108-D108)*INDEX(E$3:E$14,MATCH(C108,$A$3:$A$14,0)))/(D108-C108),INDEX(E$3:E$14,MATCH(B108,$A$3:$A$14,0))),IF(E108=4,IF(ISERROR(MATCH(B108,$A$3:$A$14,0)),((B108-C108)*INDEX(F$3:F$14,MATCH(D108,$A$3:$A$14,0))+ABS(B108-D108)*INDEX(F$3:F$14,MATCH(C108,$A$3:$A$14,0)))/(D108-C108),INDEX(F$3:F$14,MATCH(B108,$A$3:$A$14,0))),IF(E108=5,IF(ISERROR(MATCH(B108,$A$3:$A$14,0)),((B108-C108)*INDEX(G$3:G$14,MATCH(D108,$A$3:$A$14,0))+ABS(B108-D108)*INDEX(G$3:G$14,MATCH(C108,$A$3:$A$14,0)))/(D108-C108),INDEX(G$3:G$14,MATCH(B108,$A$3:$A$14,0))),IF(E108=6,IF(ISERROR(MATCH(B108,$A$3:$A$14,0)),((B108-C108)*INDEX(H$3:H$14,MATCH(D108,$A$3:$A$14,0))+ABS(B108-D108)*INDEX(H$3:H$14,MATCH(C108,$A$3:$A$14,0)))/(D108-C108),INDEX(H$3:H$14,MATCH(B108,$A$3:$A$14,0))),IF(E108=7,IF(ISERROR(MATCH(B108,$A$3:$A$14,0)),((B108-C108)*INDEX(I$3:I$14,MATCH(D108,$A$3:$A$14,0))+ABS(B108-D108)*INDEX(I$3:I$14,MATCH(C108,$A$3:$A$14,0)))/(D108-C108),INDEX(I$3:I$14,MATCH(B108,$A$3:$A$14,0))),IF(E108=8,IF(ISERROR(MATCH(B108,$A$3:$A$14,0)),((B108-C108)*INDEX(J$3:J$14,MATCH(D108,$A$3:$A$14,0))+ABS(B108-D108)*INDEX(J$3:J$14,MATCH(C108,$A$3:$A$14,0)))/(D108-C108),INDEX(J$3:J$14,MATCH(B108,$A$3:$A$14,0))),IF(E108=9,IF(ISERROR(MATCH(B108,$A$3:$A$14,0)),((B108-C108)*INDEX(K$3:K$14,MATCH(D108,$A$3:$A$14,0))+ABS(B108-D108)*INDEX(K$3:K$14,MATCH(C108,$A$3:$A$14,0)))/(D108-C108),INDEX(K$3:K$14,MATCH(B108,$A$3:$A$14,0))),IF(E108=0,IF(ISERROR(MATCH(B108,$A$3:$A$14,0)),((B108-C108)*INDEX(L$3:L$14,MATCH(D108,$A$3:$A$14,0))+ABS(B108-D108)*INDEX(L$3:L$14,MATCH(C108,$A$3:$A$14,0)))/(D108-C108),INDEX(L$3:L$14,MATCH(B108,$A$3:$A$14,0))),"Kondensatoen zwischen 0 und 9"))))))))))</f>
        <v>0</v>
      </c>
    </row>
    <row r="109" spans="1:6">
      <c r="A109" s="12">
        <v>90</v>
      </c>
      <c r="B109">
        <f>Eingabe!D90</f>
        <v>0</v>
      </c>
      <c r="C109">
        <f t="array" ref="C109">MAX(IF($A$3:$A$14&lt;=B109,IF($A$3:$A$14&lt;&gt;"",$A$3:$A$14)))</f>
        <v>0</v>
      </c>
      <c r="D109">
        <f t="array" ref="D109">MIN(IF($A$3:$A$14&gt;=B109,IF($A$3:$A$14&lt;&gt;"",$A$3:$A$14)))</f>
        <v>0</v>
      </c>
      <c r="E109">
        <f>Eingabe!C90</f>
        <v>0</v>
      </c>
      <c r="F109">
        <f t="array" ref="F109">IF(E109=1,IF(ISERROR(MATCH(B109,$A$3:$A$14,0)),((B109-C109)*INDEX(C$3:C$14,MATCH(D109,$A$3:$A$14,0))+ABS(B109-D109)*INDEX(C$3:C$14,MATCH(C109,$A$3:$A$14,0)))/(D109-C109),INDEX(C$3:C$14,MATCH(B109,$A$3:$A$14,0))),IF(E109=2,IF(ISERROR(MATCH(B109,$A$3:$A$14,0)),((B109-C109)*INDEX(D$3:D$14,MATCH(D109,$A$3:$A$14,0))+ABS(B109-D109)*INDEX(D$3:D$14,MATCH(C109,$A$3:$A$14,0)))/(D109-C109),INDEX(D$3:D$14,MATCH(B109,$A$3:$A$14,0))),IF(E109=3,IF(ISERROR(MATCH(B109,$A$3:$A$14,0)),((B109-C109)*INDEX(E$3:E$14,MATCH(D109,$A$3:$A$14,0))+ABS(B109-D109)*INDEX(E$3:E$14,MATCH(C109,$A$3:$A$14,0)))/(D109-C109),INDEX(E$3:E$14,MATCH(B109,$A$3:$A$14,0))),IF(E109=4,IF(ISERROR(MATCH(B109,$A$3:$A$14,0)),((B109-C109)*INDEX(F$3:F$14,MATCH(D109,$A$3:$A$14,0))+ABS(B109-D109)*INDEX(F$3:F$14,MATCH(C109,$A$3:$A$14,0)))/(D109-C109),INDEX(F$3:F$14,MATCH(B109,$A$3:$A$14,0))),IF(E109=5,IF(ISERROR(MATCH(B109,$A$3:$A$14,0)),((B109-C109)*INDEX(G$3:G$14,MATCH(D109,$A$3:$A$14,0))+ABS(B109-D109)*INDEX(G$3:G$14,MATCH(C109,$A$3:$A$14,0)))/(D109-C109),INDEX(G$3:G$14,MATCH(B109,$A$3:$A$14,0))),IF(E109=6,IF(ISERROR(MATCH(B109,$A$3:$A$14,0)),((B109-C109)*INDEX(H$3:H$14,MATCH(D109,$A$3:$A$14,0))+ABS(B109-D109)*INDEX(H$3:H$14,MATCH(C109,$A$3:$A$14,0)))/(D109-C109),INDEX(H$3:H$14,MATCH(B109,$A$3:$A$14,0))),IF(E109=7,IF(ISERROR(MATCH(B109,$A$3:$A$14,0)),((B109-C109)*INDEX(I$3:I$14,MATCH(D109,$A$3:$A$14,0))+ABS(B109-D109)*INDEX(I$3:I$14,MATCH(C109,$A$3:$A$14,0)))/(D109-C109),INDEX(I$3:I$14,MATCH(B109,$A$3:$A$14,0))),IF(E109=8,IF(ISERROR(MATCH(B109,$A$3:$A$14,0)),((B109-C109)*INDEX(J$3:J$14,MATCH(D109,$A$3:$A$14,0))+ABS(B109-D109)*INDEX(J$3:J$14,MATCH(C109,$A$3:$A$14,0)))/(D109-C109),INDEX(J$3:J$14,MATCH(B109,$A$3:$A$14,0))),IF(E109=9,IF(ISERROR(MATCH(B109,$A$3:$A$14,0)),((B109-C109)*INDEX(K$3:K$14,MATCH(D109,$A$3:$A$14,0))+ABS(B109-D109)*INDEX(K$3:K$14,MATCH(C109,$A$3:$A$14,0)))/(D109-C109),INDEX(K$3:K$14,MATCH(B109,$A$3:$A$14,0))),IF(E109=0,IF(ISERROR(MATCH(B109,$A$3:$A$14,0)),((B109-C109)*INDEX(L$3:L$14,MATCH(D109,$A$3:$A$14,0))+ABS(B109-D109)*INDEX(L$3:L$14,MATCH(C109,$A$3:$A$14,0)))/(D109-C109),INDEX(L$3:L$14,MATCH(B109,$A$3:$A$14,0))),"Kondensatoen zwischen 0 und 9"))))))))))</f>
        <v>0</v>
      </c>
    </row>
    <row r="110" spans="1:6">
      <c r="A110" s="12">
        <v>91</v>
      </c>
      <c r="B110">
        <f>Eingabe!D91</f>
        <v>0</v>
      </c>
      <c r="C110">
        <f t="array" ref="C110">MAX(IF($A$3:$A$14&lt;=B110,IF($A$3:$A$14&lt;&gt;"",$A$3:$A$14)))</f>
        <v>0</v>
      </c>
      <c r="D110">
        <f t="array" ref="D110">MIN(IF($A$3:$A$14&gt;=B110,IF($A$3:$A$14&lt;&gt;"",$A$3:$A$14)))</f>
        <v>0</v>
      </c>
      <c r="E110">
        <f>Eingabe!C91</f>
        <v>0</v>
      </c>
      <c r="F110">
        <f t="array" ref="F110">IF(E110=1,IF(ISERROR(MATCH(B110,$A$3:$A$14,0)),((B110-C110)*INDEX(C$3:C$14,MATCH(D110,$A$3:$A$14,0))+ABS(B110-D110)*INDEX(C$3:C$14,MATCH(C110,$A$3:$A$14,0)))/(D110-C110),INDEX(C$3:C$14,MATCH(B110,$A$3:$A$14,0))),IF(E110=2,IF(ISERROR(MATCH(B110,$A$3:$A$14,0)),((B110-C110)*INDEX(D$3:D$14,MATCH(D110,$A$3:$A$14,0))+ABS(B110-D110)*INDEX(D$3:D$14,MATCH(C110,$A$3:$A$14,0)))/(D110-C110),INDEX(D$3:D$14,MATCH(B110,$A$3:$A$14,0))),IF(E110=3,IF(ISERROR(MATCH(B110,$A$3:$A$14,0)),((B110-C110)*INDEX(E$3:E$14,MATCH(D110,$A$3:$A$14,0))+ABS(B110-D110)*INDEX(E$3:E$14,MATCH(C110,$A$3:$A$14,0)))/(D110-C110),INDEX(E$3:E$14,MATCH(B110,$A$3:$A$14,0))),IF(E110=4,IF(ISERROR(MATCH(B110,$A$3:$A$14,0)),((B110-C110)*INDEX(F$3:F$14,MATCH(D110,$A$3:$A$14,0))+ABS(B110-D110)*INDEX(F$3:F$14,MATCH(C110,$A$3:$A$14,0)))/(D110-C110),INDEX(F$3:F$14,MATCH(B110,$A$3:$A$14,0))),IF(E110=5,IF(ISERROR(MATCH(B110,$A$3:$A$14,0)),((B110-C110)*INDEX(G$3:G$14,MATCH(D110,$A$3:$A$14,0))+ABS(B110-D110)*INDEX(G$3:G$14,MATCH(C110,$A$3:$A$14,0)))/(D110-C110),INDEX(G$3:G$14,MATCH(B110,$A$3:$A$14,0))),IF(E110=6,IF(ISERROR(MATCH(B110,$A$3:$A$14,0)),((B110-C110)*INDEX(H$3:H$14,MATCH(D110,$A$3:$A$14,0))+ABS(B110-D110)*INDEX(H$3:H$14,MATCH(C110,$A$3:$A$14,0)))/(D110-C110),INDEX(H$3:H$14,MATCH(B110,$A$3:$A$14,0))),IF(E110=7,IF(ISERROR(MATCH(B110,$A$3:$A$14,0)),((B110-C110)*INDEX(I$3:I$14,MATCH(D110,$A$3:$A$14,0))+ABS(B110-D110)*INDEX(I$3:I$14,MATCH(C110,$A$3:$A$14,0)))/(D110-C110),INDEX(I$3:I$14,MATCH(B110,$A$3:$A$14,0))),IF(E110=8,IF(ISERROR(MATCH(B110,$A$3:$A$14,0)),((B110-C110)*INDEX(J$3:J$14,MATCH(D110,$A$3:$A$14,0))+ABS(B110-D110)*INDEX(J$3:J$14,MATCH(C110,$A$3:$A$14,0)))/(D110-C110),INDEX(J$3:J$14,MATCH(B110,$A$3:$A$14,0))),IF(E110=9,IF(ISERROR(MATCH(B110,$A$3:$A$14,0)),((B110-C110)*INDEX(K$3:K$14,MATCH(D110,$A$3:$A$14,0))+ABS(B110-D110)*INDEX(K$3:K$14,MATCH(C110,$A$3:$A$14,0)))/(D110-C110),INDEX(K$3:K$14,MATCH(B110,$A$3:$A$14,0))),IF(E110=0,IF(ISERROR(MATCH(B110,$A$3:$A$14,0)),((B110-C110)*INDEX(L$3:L$14,MATCH(D110,$A$3:$A$14,0))+ABS(B110-D110)*INDEX(L$3:L$14,MATCH(C110,$A$3:$A$14,0)))/(D110-C110),INDEX(L$3:L$14,MATCH(B110,$A$3:$A$14,0))),"Kondensatoen zwischen 0 und 9"))))))))))</f>
        <v>0</v>
      </c>
    </row>
    <row r="111" spans="1:6">
      <c r="A111" s="12">
        <v>92</v>
      </c>
      <c r="B111">
        <f>Eingabe!D92</f>
        <v>0</v>
      </c>
      <c r="C111">
        <f t="array" ref="C111">MAX(IF($A$3:$A$14&lt;=B111,IF($A$3:$A$14&lt;&gt;"",$A$3:$A$14)))</f>
        <v>0</v>
      </c>
      <c r="D111">
        <f t="array" ref="D111">MIN(IF($A$3:$A$14&gt;=B111,IF($A$3:$A$14&lt;&gt;"",$A$3:$A$14)))</f>
        <v>0</v>
      </c>
      <c r="E111">
        <f>Eingabe!C92</f>
        <v>0</v>
      </c>
      <c r="F111">
        <f t="array" ref="F111">IF(E111=1,IF(ISERROR(MATCH(B111,$A$3:$A$14,0)),((B111-C111)*INDEX(C$3:C$14,MATCH(D111,$A$3:$A$14,0))+ABS(B111-D111)*INDEX(C$3:C$14,MATCH(C111,$A$3:$A$14,0)))/(D111-C111),INDEX(C$3:C$14,MATCH(B111,$A$3:$A$14,0))),IF(E111=2,IF(ISERROR(MATCH(B111,$A$3:$A$14,0)),((B111-C111)*INDEX(D$3:D$14,MATCH(D111,$A$3:$A$14,0))+ABS(B111-D111)*INDEX(D$3:D$14,MATCH(C111,$A$3:$A$14,0)))/(D111-C111),INDEX(D$3:D$14,MATCH(B111,$A$3:$A$14,0))),IF(E111=3,IF(ISERROR(MATCH(B111,$A$3:$A$14,0)),((B111-C111)*INDEX(E$3:E$14,MATCH(D111,$A$3:$A$14,0))+ABS(B111-D111)*INDEX(E$3:E$14,MATCH(C111,$A$3:$A$14,0)))/(D111-C111),INDEX(E$3:E$14,MATCH(B111,$A$3:$A$14,0))),IF(E111=4,IF(ISERROR(MATCH(B111,$A$3:$A$14,0)),((B111-C111)*INDEX(F$3:F$14,MATCH(D111,$A$3:$A$14,0))+ABS(B111-D111)*INDEX(F$3:F$14,MATCH(C111,$A$3:$A$14,0)))/(D111-C111),INDEX(F$3:F$14,MATCH(B111,$A$3:$A$14,0))),IF(E111=5,IF(ISERROR(MATCH(B111,$A$3:$A$14,0)),((B111-C111)*INDEX(G$3:G$14,MATCH(D111,$A$3:$A$14,0))+ABS(B111-D111)*INDEX(G$3:G$14,MATCH(C111,$A$3:$A$14,0)))/(D111-C111),INDEX(G$3:G$14,MATCH(B111,$A$3:$A$14,0))),IF(E111=6,IF(ISERROR(MATCH(B111,$A$3:$A$14,0)),((B111-C111)*INDEX(H$3:H$14,MATCH(D111,$A$3:$A$14,0))+ABS(B111-D111)*INDEX(H$3:H$14,MATCH(C111,$A$3:$A$14,0)))/(D111-C111),INDEX(H$3:H$14,MATCH(B111,$A$3:$A$14,0))),IF(E111=7,IF(ISERROR(MATCH(B111,$A$3:$A$14,0)),((B111-C111)*INDEX(I$3:I$14,MATCH(D111,$A$3:$A$14,0))+ABS(B111-D111)*INDEX(I$3:I$14,MATCH(C111,$A$3:$A$14,0)))/(D111-C111),INDEX(I$3:I$14,MATCH(B111,$A$3:$A$14,0))),IF(E111=8,IF(ISERROR(MATCH(B111,$A$3:$A$14,0)),((B111-C111)*INDEX(J$3:J$14,MATCH(D111,$A$3:$A$14,0))+ABS(B111-D111)*INDEX(J$3:J$14,MATCH(C111,$A$3:$A$14,0)))/(D111-C111),INDEX(J$3:J$14,MATCH(B111,$A$3:$A$14,0))),IF(E111=9,IF(ISERROR(MATCH(B111,$A$3:$A$14,0)),((B111-C111)*INDEX(K$3:K$14,MATCH(D111,$A$3:$A$14,0))+ABS(B111-D111)*INDEX(K$3:K$14,MATCH(C111,$A$3:$A$14,0)))/(D111-C111),INDEX(K$3:K$14,MATCH(B111,$A$3:$A$14,0))),IF(E111=0,IF(ISERROR(MATCH(B111,$A$3:$A$14,0)),((B111-C111)*INDEX(L$3:L$14,MATCH(D111,$A$3:$A$14,0))+ABS(B111-D111)*INDEX(L$3:L$14,MATCH(C111,$A$3:$A$14,0)))/(D111-C111),INDEX(L$3:L$14,MATCH(B111,$A$3:$A$14,0))),"Kondensatoen zwischen 0 und 9"))))))))))</f>
        <v>0</v>
      </c>
    </row>
    <row r="112" spans="1:6">
      <c r="A112" s="12">
        <v>93</v>
      </c>
      <c r="B112">
        <f>Eingabe!D93</f>
        <v>0</v>
      </c>
      <c r="C112">
        <f t="array" ref="C112">MAX(IF($A$3:$A$14&lt;=B112,IF($A$3:$A$14&lt;&gt;"",$A$3:$A$14)))</f>
        <v>0</v>
      </c>
      <c r="D112">
        <f t="array" ref="D112">MIN(IF($A$3:$A$14&gt;=B112,IF($A$3:$A$14&lt;&gt;"",$A$3:$A$14)))</f>
        <v>0</v>
      </c>
      <c r="E112">
        <f>Eingabe!C93</f>
        <v>0</v>
      </c>
      <c r="F112">
        <f t="array" ref="F112">IF(E112=1,IF(ISERROR(MATCH(B112,$A$3:$A$14,0)),((B112-C112)*INDEX(C$3:C$14,MATCH(D112,$A$3:$A$14,0))+ABS(B112-D112)*INDEX(C$3:C$14,MATCH(C112,$A$3:$A$14,0)))/(D112-C112),INDEX(C$3:C$14,MATCH(B112,$A$3:$A$14,0))),IF(E112=2,IF(ISERROR(MATCH(B112,$A$3:$A$14,0)),((B112-C112)*INDEX(D$3:D$14,MATCH(D112,$A$3:$A$14,0))+ABS(B112-D112)*INDEX(D$3:D$14,MATCH(C112,$A$3:$A$14,0)))/(D112-C112),INDEX(D$3:D$14,MATCH(B112,$A$3:$A$14,0))),IF(E112=3,IF(ISERROR(MATCH(B112,$A$3:$A$14,0)),((B112-C112)*INDEX(E$3:E$14,MATCH(D112,$A$3:$A$14,0))+ABS(B112-D112)*INDEX(E$3:E$14,MATCH(C112,$A$3:$A$14,0)))/(D112-C112),INDEX(E$3:E$14,MATCH(B112,$A$3:$A$14,0))),IF(E112=4,IF(ISERROR(MATCH(B112,$A$3:$A$14,0)),((B112-C112)*INDEX(F$3:F$14,MATCH(D112,$A$3:$A$14,0))+ABS(B112-D112)*INDEX(F$3:F$14,MATCH(C112,$A$3:$A$14,0)))/(D112-C112),INDEX(F$3:F$14,MATCH(B112,$A$3:$A$14,0))),IF(E112=5,IF(ISERROR(MATCH(B112,$A$3:$A$14,0)),((B112-C112)*INDEX(G$3:G$14,MATCH(D112,$A$3:$A$14,0))+ABS(B112-D112)*INDEX(G$3:G$14,MATCH(C112,$A$3:$A$14,0)))/(D112-C112),INDEX(G$3:G$14,MATCH(B112,$A$3:$A$14,0))),IF(E112=6,IF(ISERROR(MATCH(B112,$A$3:$A$14,0)),((B112-C112)*INDEX(H$3:H$14,MATCH(D112,$A$3:$A$14,0))+ABS(B112-D112)*INDEX(H$3:H$14,MATCH(C112,$A$3:$A$14,0)))/(D112-C112),INDEX(H$3:H$14,MATCH(B112,$A$3:$A$14,0))),IF(E112=7,IF(ISERROR(MATCH(B112,$A$3:$A$14,0)),((B112-C112)*INDEX(I$3:I$14,MATCH(D112,$A$3:$A$14,0))+ABS(B112-D112)*INDEX(I$3:I$14,MATCH(C112,$A$3:$A$14,0)))/(D112-C112),INDEX(I$3:I$14,MATCH(B112,$A$3:$A$14,0))),IF(E112=8,IF(ISERROR(MATCH(B112,$A$3:$A$14,0)),((B112-C112)*INDEX(J$3:J$14,MATCH(D112,$A$3:$A$14,0))+ABS(B112-D112)*INDEX(J$3:J$14,MATCH(C112,$A$3:$A$14,0)))/(D112-C112),INDEX(J$3:J$14,MATCH(B112,$A$3:$A$14,0))),IF(E112=9,IF(ISERROR(MATCH(B112,$A$3:$A$14,0)),((B112-C112)*INDEX(K$3:K$14,MATCH(D112,$A$3:$A$14,0))+ABS(B112-D112)*INDEX(K$3:K$14,MATCH(C112,$A$3:$A$14,0)))/(D112-C112),INDEX(K$3:K$14,MATCH(B112,$A$3:$A$14,0))),IF(E112=0,IF(ISERROR(MATCH(B112,$A$3:$A$14,0)),((B112-C112)*INDEX(L$3:L$14,MATCH(D112,$A$3:$A$14,0))+ABS(B112-D112)*INDEX(L$3:L$14,MATCH(C112,$A$3:$A$14,0)))/(D112-C112),INDEX(L$3:L$14,MATCH(B112,$A$3:$A$14,0))),"Kondensatoen zwischen 0 und 9"))))))))))</f>
        <v>0</v>
      </c>
    </row>
    <row r="113" spans="1:6">
      <c r="A113" s="12">
        <v>94</v>
      </c>
      <c r="B113">
        <f>Eingabe!D94</f>
        <v>0</v>
      </c>
      <c r="C113">
        <f t="array" ref="C113">MAX(IF($A$3:$A$14&lt;=B113,IF($A$3:$A$14&lt;&gt;"",$A$3:$A$14)))</f>
        <v>0</v>
      </c>
      <c r="D113">
        <f t="array" ref="D113">MIN(IF($A$3:$A$14&gt;=B113,IF($A$3:$A$14&lt;&gt;"",$A$3:$A$14)))</f>
        <v>0</v>
      </c>
      <c r="E113">
        <f>Eingabe!C94</f>
        <v>0</v>
      </c>
      <c r="F113">
        <f t="array" ref="F113">IF(E113=1,IF(ISERROR(MATCH(B113,$A$3:$A$14,0)),((B113-C113)*INDEX(C$3:C$14,MATCH(D113,$A$3:$A$14,0))+ABS(B113-D113)*INDEX(C$3:C$14,MATCH(C113,$A$3:$A$14,0)))/(D113-C113),INDEX(C$3:C$14,MATCH(B113,$A$3:$A$14,0))),IF(E113=2,IF(ISERROR(MATCH(B113,$A$3:$A$14,0)),((B113-C113)*INDEX(D$3:D$14,MATCH(D113,$A$3:$A$14,0))+ABS(B113-D113)*INDEX(D$3:D$14,MATCH(C113,$A$3:$A$14,0)))/(D113-C113),INDEX(D$3:D$14,MATCH(B113,$A$3:$A$14,0))),IF(E113=3,IF(ISERROR(MATCH(B113,$A$3:$A$14,0)),((B113-C113)*INDEX(E$3:E$14,MATCH(D113,$A$3:$A$14,0))+ABS(B113-D113)*INDEX(E$3:E$14,MATCH(C113,$A$3:$A$14,0)))/(D113-C113),INDEX(E$3:E$14,MATCH(B113,$A$3:$A$14,0))),IF(E113=4,IF(ISERROR(MATCH(B113,$A$3:$A$14,0)),((B113-C113)*INDEX(F$3:F$14,MATCH(D113,$A$3:$A$14,0))+ABS(B113-D113)*INDEX(F$3:F$14,MATCH(C113,$A$3:$A$14,0)))/(D113-C113),INDEX(F$3:F$14,MATCH(B113,$A$3:$A$14,0))),IF(E113=5,IF(ISERROR(MATCH(B113,$A$3:$A$14,0)),((B113-C113)*INDEX(G$3:G$14,MATCH(D113,$A$3:$A$14,0))+ABS(B113-D113)*INDEX(G$3:G$14,MATCH(C113,$A$3:$A$14,0)))/(D113-C113),INDEX(G$3:G$14,MATCH(B113,$A$3:$A$14,0))),IF(E113=6,IF(ISERROR(MATCH(B113,$A$3:$A$14,0)),((B113-C113)*INDEX(H$3:H$14,MATCH(D113,$A$3:$A$14,0))+ABS(B113-D113)*INDEX(H$3:H$14,MATCH(C113,$A$3:$A$14,0)))/(D113-C113),INDEX(H$3:H$14,MATCH(B113,$A$3:$A$14,0))),IF(E113=7,IF(ISERROR(MATCH(B113,$A$3:$A$14,0)),((B113-C113)*INDEX(I$3:I$14,MATCH(D113,$A$3:$A$14,0))+ABS(B113-D113)*INDEX(I$3:I$14,MATCH(C113,$A$3:$A$14,0)))/(D113-C113),INDEX(I$3:I$14,MATCH(B113,$A$3:$A$14,0))),IF(E113=8,IF(ISERROR(MATCH(B113,$A$3:$A$14,0)),((B113-C113)*INDEX(J$3:J$14,MATCH(D113,$A$3:$A$14,0))+ABS(B113-D113)*INDEX(J$3:J$14,MATCH(C113,$A$3:$A$14,0)))/(D113-C113),INDEX(J$3:J$14,MATCH(B113,$A$3:$A$14,0))),IF(E113=9,IF(ISERROR(MATCH(B113,$A$3:$A$14,0)),((B113-C113)*INDEX(K$3:K$14,MATCH(D113,$A$3:$A$14,0))+ABS(B113-D113)*INDEX(K$3:K$14,MATCH(C113,$A$3:$A$14,0)))/(D113-C113),INDEX(K$3:K$14,MATCH(B113,$A$3:$A$14,0))),IF(E113=0,IF(ISERROR(MATCH(B113,$A$3:$A$14,0)),((B113-C113)*INDEX(L$3:L$14,MATCH(D113,$A$3:$A$14,0))+ABS(B113-D113)*INDEX(L$3:L$14,MATCH(C113,$A$3:$A$14,0)))/(D113-C113),INDEX(L$3:L$14,MATCH(B113,$A$3:$A$14,0))),"Kondensatoen zwischen 0 und 9"))))))))))</f>
        <v>0</v>
      </c>
    </row>
    <row r="114" spans="1:6">
      <c r="A114" s="12">
        <v>95</v>
      </c>
      <c r="B114">
        <f>Eingabe!D95</f>
        <v>0</v>
      </c>
      <c r="C114">
        <f t="array" ref="C114">MAX(IF($A$3:$A$14&lt;=B114,IF($A$3:$A$14&lt;&gt;"",$A$3:$A$14)))</f>
        <v>0</v>
      </c>
      <c r="D114">
        <f t="array" ref="D114">MIN(IF($A$3:$A$14&gt;=B114,IF($A$3:$A$14&lt;&gt;"",$A$3:$A$14)))</f>
        <v>0</v>
      </c>
      <c r="E114">
        <f>Eingabe!C95</f>
        <v>0</v>
      </c>
      <c r="F114">
        <f t="array" ref="F114">IF(E114=1,IF(ISERROR(MATCH(B114,$A$3:$A$14,0)),((B114-C114)*INDEX(C$3:C$14,MATCH(D114,$A$3:$A$14,0))+ABS(B114-D114)*INDEX(C$3:C$14,MATCH(C114,$A$3:$A$14,0)))/(D114-C114),INDEX(C$3:C$14,MATCH(B114,$A$3:$A$14,0))),IF(E114=2,IF(ISERROR(MATCH(B114,$A$3:$A$14,0)),((B114-C114)*INDEX(D$3:D$14,MATCH(D114,$A$3:$A$14,0))+ABS(B114-D114)*INDEX(D$3:D$14,MATCH(C114,$A$3:$A$14,0)))/(D114-C114),INDEX(D$3:D$14,MATCH(B114,$A$3:$A$14,0))),IF(E114=3,IF(ISERROR(MATCH(B114,$A$3:$A$14,0)),((B114-C114)*INDEX(E$3:E$14,MATCH(D114,$A$3:$A$14,0))+ABS(B114-D114)*INDEX(E$3:E$14,MATCH(C114,$A$3:$A$14,0)))/(D114-C114),INDEX(E$3:E$14,MATCH(B114,$A$3:$A$14,0))),IF(E114=4,IF(ISERROR(MATCH(B114,$A$3:$A$14,0)),((B114-C114)*INDEX(F$3:F$14,MATCH(D114,$A$3:$A$14,0))+ABS(B114-D114)*INDEX(F$3:F$14,MATCH(C114,$A$3:$A$14,0)))/(D114-C114),INDEX(F$3:F$14,MATCH(B114,$A$3:$A$14,0))),IF(E114=5,IF(ISERROR(MATCH(B114,$A$3:$A$14,0)),((B114-C114)*INDEX(G$3:G$14,MATCH(D114,$A$3:$A$14,0))+ABS(B114-D114)*INDEX(G$3:G$14,MATCH(C114,$A$3:$A$14,0)))/(D114-C114),INDEX(G$3:G$14,MATCH(B114,$A$3:$A$14,0))),IF(E114=6,IF(ISERROR(MATCH(B114,$A$3:$A$14,0)),((B114-C114)*INDEX(H$3:H$14,MATCH(D114,$A$3:$A$14,0))+ABS(B114-D114)*INDEX(H$3:H$14,MATCH(C114,$A$3:$A$14,0)))/(D114-C114),INDEX(H$3:H$14,MATCH(B114,$A$3:$A$14,0))),IF(E114=7,IF(ISERROR(MATCH(B114,$A$3:$A$14,0)),((B114-C114)*INDEX(I$3:I$14,MATCH(D114,$A$3:$A$14,0))+ABS(B114-D114)*INDEX(I$3:I$14,MATCH(C114,$A$3:$A$14,0)))/(D114-C114),INDEX(I$3:I$14,MATCH(B114,$A$3:$A$14,0))),IF(E114=8,IF(ISERROR(MATCH(B114,$A$3:$A$14,0)),((B114-C114)*INDEX(J$3:J$14,MATCH(D114,$A$3:$A$14,0))+ABS(B114-D114)*INDEX(J$3:J$14,MATCH(C114,$A$3:$A$14,0)))/(D114-C114),INDEX(J$3:J$14,MATCH(B114,$A$3:$A$14,0))),IF(E114=9,IF(ISERROR(MATCH(B114,$A$3:$A$14,0)),((B114-C114)*INDEX(K$3:K$14,MATCH(D114,$A$3:$A$14,0))+ABS(B114-D114)*INDEX(K$3:K$14,MATCH(C114,$A$3:$A$14,0)))/(D114-C114),INDEX(K$3:K$14,MATCH(B114,$A$3:$A$14,0))),IF(E114=0,IF(ISERROR(MATCH(B114,$A$3:$A$14,0)),((B114-C114)*INDEX(L$3:L$14,MATCH(D114,$A$3:$A$14,0))+ABS(B114-D114)*INDEX(L$3:L$14,MATCH(C114,$A$3:$A$14,0)))/(D114-C114),INDEX(L$3:L$14,MATCH(B114,$A$3:$A$14,0))),"Kondensatoen zwischen 0 und 9"))))))))))</f>
        <v>0</v>
      </c>
    </row>
    <row r="115" spans="1:6">
      <c r="A115" s="12">
        <v>96</v>
      </c>
      <c r="B115">
        <f>Eingabe!D96</f>
        <v>0</v>
      </c>
      <c r="C115">
        <f t="array" ref="C115">MAX(IF($A$3:$A$14&lt;=B115,IF($A$3:$A$14&lt;&gt;"",$A$3:$A$14)))</f>
        <v>0</v>
      </c>
      <c r="D115">
        <f t="array" ref="D115">MIN(IF($A$3:$A$14&gt;=B115,IF($A$3:$A$14&lt;&gt;"",$A$3:$A$14)))</f>
        <v>0</v>
      </c>
      <c r="E115">
        <f>Eingabe!C96</f>
        <v>0</v>
      </c>
      <c r="F115">
        <f t="array" ref="F115">IF(E115=1,IF(ISERROR(MATCH(B115,$A$3:$A$14,0)),((B115-C115)*INDEX(C$3:C$14,MATCH(D115,$A$3:$A$14,0))+ABS(B115-D115)*INDEX(C$3:C$14,MATCH(C115,$A$3:$A$14,0)))/(D115-C115),INDEX(C$3:C$14,MATCH(B115,$A$3:$A$14,0))),IF(E115=2,IF(ISERROR(MATCH(B115,$A$3:$A$14,0)),((B115-C115)*INDEX(D$3:D$14,MATCH(D115,$A$3:$A$14,0))+ABS(B115-D115)*INDEX(D$3:D$14,MATCH(C115,$A$3:$A$14,0)))/(D115-C115),INDEX(D$3:D$14,MATCH(B115,$A$3:$A$14,0))),IF(E115=3,IF(ISERROR(MATCH(B115,$A$3:$A$14,0)),((B115-C115)*INDEX(E$3:E$14,MATCH(D115,$A$3:$A$14,0))+ABS(B115-D115)*INDEX(E$3:E$14,MATCH(C115,$A$3:$A$14,0)))/(D115-C115),INDEX(E$3:E$14,MATCH(B115,$A$3:$A$14,0))),IF(E115=4,IF(ISERROR(MATCH(B115,$A$3:$A$14,0)),((B115-C115)*INDEX(F$3:F$14,MATCH(D115,$A$3:$A$14,0))+ABS(B115-D115)*INDEX(F$3:F$14,MATCH(C115,$A$3:$A$14,0)))/(D115-C115),INDEX(F$3:F$14,MATCH(B115,$A$3:$A$14,0))),IF(E115=5,IF(ISERROR(MATCH(B115,$A$3:$A$14,0)),((B115-C115)*INDEX(G$3:G$14,MATCH(D115,$A$3:$A$14,0))+ABS(B115-D115)*INDEX(G$3:G$14,MATCH(C115,$A$3:$A$14,0)))/(D115-C115),INDEX(G$3:G$14,MATCH(B115,$A$3:$A$14,0))),IF(E115=6,IF(ISERROR(MATCH(B115,$A$3:$A$14,0)),((B115-C115)*INDEX(H$3:H$14,MATCH(D115,$A$3:$A$14,0))+ABS(B115-D115)*INDEX(H$3:H$14,MATCH(C115,$A$3:$A$14,0)))/(D115-C115),INDEX(H$3:H$14,MATCH(B115,$A$3:$A$14,0))),IF(E115=7,IF(ISERROR(MATCH(B115,$A$3:$A$14,0)),((B115-C115)*INDEX(I$3:I$14,MATCH(D115,$A$3:$A$14,0))+ABS(B115-D115)*INDEX(I$3:I$14,MATCH(C115,$A$3:$A$14,0)))/(D115-C115),INDEX(I$3:I$14,MATCH(B115,$A$3:$A$14,0))),IF(E115=8,IF(ISERROR(MATCH(B115,$A$3:$A$14,0)),((B115-C115)*INDEX(J$3:J$14,MATCH(D115,$A$3:$A$14,0))+ABS(B115-D115)*INDEX(J$3:J$14,MATCH(C115,$A$3:$A$14,0)))/(D115-C115),INDEX(J$3:J$14,MATCH(B115,$A$3:$A$14,0))),IF(E115=9,IF(ISERROR(MATCH(B115,$A$3:$A$14,0)),((B115-C115)*INDEX(K$3:K$14,MATCH(D115,$A$3:$A$14,0))+ABS(B115-D115)*INDEX(K$3:K$14,MATCH(C115,$A$3:$A$14,0)))/(D115-C115),INDEX(K$3:K$14,MATCH(B115,$A$3:$A$14,0))),IF(E115=0,IF(ISERROR(MATCH(B115,$A$3:$A$14,0)),((B115-C115)*INDEX(L$3:L$14,MATCH(D115,$A$3:$A$14,0))+ABS(B115-D115)*INDEX(L$3:L$14,MATCH(C115,$A$3:$A$14,0)))/(D115-C115),INDEX(L$3:L$14,MATCH(B115,$A$3:$A$14,0))),"Kondensatoen zwischen 0 und 9"))))))))))</f>
        <v>0</v>
      </c>
    </row>
    <row r="116" spans="1:6">
      <c r="A116" s="12">
        <v>97</v>
      </c>
      <c r="B116">
        <f>Eingabe!D97</f>
        <v>0</v>
      </c>
      <c r="C116">
        <f t="array" ref="C116">MAX(IF($A$3:$A$14&lt;=B116,IF($A$3:$A$14&lt;&gt;"",$A$3:$A$14)))</f>
        <v>0</v>
      </c>
      <c r="D116">
        <f t="array" ref="D116">MIN(IF($A$3:$A$14&gt;=B116,IF($A$3:$A$14&lt;&gt;"",$A$3:$A$14)))</f>
        <v>0</v>
      </c>
      <c r="E116">
        <f>Eingabe!C97</f>
        <v>0</v>
      </c>
      <c r="F116">
        <f t="array" ref="F116">IF(E116=1,IF(ISERROR(MATCH(B116,$A$3:$A$14,0)),((B116-C116)*INDEX(C$3:C$14,MATCH(D116,$A$3:$A$14,0))+ABS(B116-D116)*INDEX(C$3:C$14,MATCH(C116,$A$3:$A$14,0)))/(D116-C116),INDEX(C$3:C$14,MATCH(B116,$A$3:$A$14,0))),IF(E116=2,IF(ISERROR(MATCH(B116,$A$3:$A$14,0)),((B116-C116)*INDEX(D$3:D$14,MATCH(D116,$A$3:$A$14,0))+ABS(B116-D116)*INDEX(D$3:D$14,MATCH(C116,$A$3:$A$14,0)))/(D116-C116),INDEX(D$3:D$14,MATCH(B116,$A$3:$A$14,0))),IF(E116=3,IF(ISERROR(MATCH(B116,$A$3:$A$14,0)),((B116-C116)*INDEX(E$3:E$14,MATCH(D116,$A$3:$A$14,0))+ABS(B116-D116)*INDEX(E$3:E$14,MATCH(C116,$A$3:$A$14,0)))/(D116-C116),INDEX(E$3:E$14,MATCH(B116,$A$3:$A$14,0))),IF(E116=4,IF(ISERROR(MATCH(B116,$A$3:$A$14,0)),((B116-C116)*INDEX(F$3:F$14,MATCH(D116,$A$3:$A$14,0))+ABS(B116-D116)*INDEX(F$3:F$14,MATCH(C116,$A$3:$A$14,0)))/(D116-C116),INDEX(F$3:F$14,MATCH(B116,$A$3:$A$14,0))),IF(E116=5,IF(ISERROR(MATCH(B116,$A$3:$A$14,0)),((B116-C116)*INDEX(G$3:G$14,MATCH(D116,$A$3:$A$14,0))+ABS(B116-D116)*INDEX(G$3:G$14,MATCH(C116,$A$3:$A$14,0)))/(D116-C116),INDEX(G$3:G$14,MATCH(B116,$A$3:$A$14,0))),IF(E116=6,IF(ISERROR(MATCH(B116,$A$3:$A$14,0)),((B116-C116)*INDEX(H$3:H$14,MATCH(D116,$A$3:$A$14,0))+ABS(B116-D116)*INDEX(H$3:H$14,MATCH(C116,$A$3:$A$14,0)))/(D116-C116),INDEX(H$3:H$14,MATCH(B116,$A$3:$A$14,0))),IF(E116=7,IF(ISERROR(MATCH(B116,$A$3:$A$14,0)),((B116-C116)*INDEX(I$3:I$14,MATCH(D116,$A$3:$A$14,0))+ABS(B116-D116)*INDEX(I$3:I$14,MATCH(C116,$A$3:$A$14,0)))/(D116-C116),INDEX(I$3:I$14,MATCH(B116,$A$3:$A$14,0))),IF(E116=8,IF(ISERROR(MATCH(B116,$A$3:$A$14,0)),((B116-C116)*INDEX(J$3:J$14,MATCH(D116,$A$3:$A$14,0))+ABS(B116-D116)*INDEX(J$3:J$14,MATCH(C116,$A$3:$A$14,0)))/(D116-C116),INDEX(J$3:J$14,MATCH(B116,$A$3:$A$14,0))),IF(E116=9,IF(ISERROR(MATCH(B116,$A$3:$A$14,0)),((B116-C116)*INDEX(K$3:K$14,MATCH(D116,$A$3:$A$14,0))+ABS(B116-D116)*INDEX(K$3:K$14,MATCH(C116,$A$3:$A$14,0)))/(D116-C116),INDEX(K$3:K$14,MATCH(B116,$A$3:$A$14,0))),IF(E116=0,IF(ISERROR(MATCH(B116,$A$3:$A$14,0)),((B116-C116)*INDEX(L$3:L$14,MATCH(D116,$A$3:$A$14,0))+ABS(B116-D116)*INDEX(L$3:L$14,MATCH(C116,$A$3:$A$14,0)))/(D116-C116),INDEX(L$3:L$14,MATCH(B116,$A$3:$A$14,0))),"Kondensatoen zwischen 0 und 9"))))))))))</f>
        <v>0</v>
      </c>
    </row>
    <row r="117" spans="1:6">
      <c r="A117" s="12">
        <v>98</v>
      </c>
      <c r="B117">
        <f>Eingabe!D98</f>
        <v>0</v>
      </c>
      <c r="C117">
        <f t="array" ref="C117">MAX(IF($A$3:$A$14&lt;=B117,IF($A$3:$A$14&lt;&gt;"",$A$3:$A$14)))</f>
        <v>0</v>
      </c>
      <c r="D117">
        <f t="array" ref="D117">MIN(IF($A$3:$A$14&gt;=B117,IF($A$3:$A$14&lt;&gt;"",$A$3:$A$14)))</f>
        <v>0</v>
      </c>
      <c r="E117">
        <f>Eingabe!C98</f>
        <v>0</v>
      </c>
      <c r="F117">
        <f t="array" ref="F117">IF(E117=1,IF(ISERROR(MATCH(B117,$A$3:$A$14,0)),((B117-C117)*INDEX(C$3:C$14,MATCH(D117,$A$3:$A$14,0))+ABS(B117-D117)*INDEX(C$3:C$14,MATCH(C117,$A$3:$A$14,0)))/(D117-C117),INDEX(C$3:C$14,MATCH(B117,$A$3:$A$14,0))),IF(E117=2,IF(ISERROR(MATCH(B117,$A$3:$A$14,0)),((B117-C117)*INDEX(D$3:D$14,MATCH(D117,$A$3:$A$14,0))+ABS(B117-D117)*INDEX(D$3:D$14,MATCH(C117,$A$3:$A$14,0)))/(D117-C117),INDEX(D$3:D$14,MATCH(B117,$A$3:$A$14,0))),IF(E117=3,IF(ISERROR(MATCH(B117,$A$3:$A$14,0)),((B117-C117)*INDEX(E$3:E$14,MATCH(D117,$A$3:$A$14,0))+ABS(B117-D117)*INDEX(E$3:E$14,MATCH(C117,$A$3:$A$14,0)))/(D117-C117),INDEX(E$3:E$14,MATCH(B117,$A$3:$A$14,0))),IF(E117=4,IF(ISERROR(MATCH(B117,$A$3:$A$14,0)),((B117-C117)*INDEX(F$3:F$14,MATCH(D117,$A$3:$A$14,0))+ABS(B117-D117)*INDEX(F$3:F$14,MATCH(C117,$A$3:$A$14,0)))/(D117-C117),INDEX(F$3:F$14,MATCH(B117,$A$3:$A$14,0))),IF(E117=5,IF(ISERROR(MATCH(B117,$A$3:$A$14,0)),((B117-C117)*INDEX(G$3:G$14,MATCH(D117,$A$3:$A$14,0))+ABS(B117-D117)*INDEX(G$3:G$14,MATCH(C117,$A$3:$A$14,0)))/(D117-C117),INDEX(G$3:G$14,MATCH(B117,$A$3:$A$14,0))),IF(E117=6,IF(ISERROR(MATCH(B117,$A$3:$A$14,0)),((B117-C117)*INDEX(H$3:H$14,MATCH(D117,$A$3:$A$14,0))+ABS(B117-D117)*INDEX(H$3:H$14,MATCH(C117,$A$3:$A$14,0)))/(D117-C117),INDEX(H$3:H$14,MATCH(B117,$A$3:$A$14,0))),IF(E117=7,IF(ISERROR(MATCH(B117,$A$3:$A$14,0)),((B117-C117)*INDEX(I$3:I$14,MATCH(D117,$A$3:$A$14,0))+ABS(B117-D117)*INDEX(I$3:I$14,MATCH(C117,$A$3:$A$14,0)))/(D117-C117),INDEX(I$3:I$14,MATCH(B117,$A$3:$A$14,0))),IF(E117=8,IF(ISERROR(MATCH(B117,$A$3:$A$14,0)),((B117-C117)*INDEX(J$3:J$14,MATCH(D117,$A$3:$A$14,0))+ABS(B117-D117)*INDEX(J$3:J$14,MATCH(C117,$A$3:$A$14,0)))/(D117-C117),INDEX(J$3:J$14,MATCH(B117,$A$3:$A$14,0))),IF(E117=9,IF(ISERROR(MATCH(B117,$A$3:$A$14,0)),((B117-C117)*INDEX(K$3:K$14,MATCH(D117,$A$3:$A$14,0))+ABS(B117-D117)*INDEX(K$3:K$14,MATCH(C117,$A$3:$A$14,0)))/(D117-C117),INDEX(K$3:K$14,MATCH(B117,$A$3:$A$14,0))),IF(E117=0,IF(ISERROR(MATCH(B117,$A$3:$A$14,0)),((B117-C117)*INDEX(L$3:L$14,MATCH(D117,$A$3:$A$14,0))+ABS(B117-D117)*INDEX(L$3:L$14,MATCH(C117,$A$3:$A$14,0)))/(D117-C117),INDEX(L$3:L$14,MATCH(B117,$A$3:$A$14,0))),"Kondensatoen zwischen 0 und 9"))))))))))</f>
        <v>0</v>
      </c>
    </row>
    <row r="118" spans="1:6">
      <c r="A118" s="12">
        <v>99</v>
      </c>
      <c r="B118">
        <f>Eingabe!D99</f>
        <v>0</v>
      </c>
      <c r="C118">
        <f t="array" ref="C118">MAX(IF($A$3:$A$14&lt;=B118,IF($A$3:$A$14&lt;&gt;"",$A$3:$A$14)))</f>
        <v>0</v>
      </c>
      <c r="D118">
        <f t="array" ref="D118">MIN(IF($A$3:$A$14&gt;=B118,IF($A$3:$A$14&lt;&gt;"",$A$3:$A$14)))</f>
        <v>0</v>
      </c>
      <c r="E118">
        <f>Eingabe!C99</f>
        <v>0</v>
      </c>
      <c r="F118">
        <f t="array" ref="F118">IF(E118=1,IF(ISERROR(MATCH(B118,$A$3:$A$14,0)),((B118-C118)*INDEX(C$3:C$14,MATCH(D118,$A$3:$A$14,0))+ABS(B118-D118)*INDEX(C$3:C$14,MATCH(C118,$A$3:$A$14,0)))/(D118-C118),INDEX(C$3:C$14,MATCH(B118,$A$3:$A$14,0))),IF(E118=2,IF(ISERROR(MATCH(B118,$A$3:$A$14,0)),((B118-C118)*INDEX(D$3:D$14,MATCH(D118,$A$3:$A$14,0))+ABS(B118-D118)*INDEX(D$3:D$14,MATCH(C118,$A$3:$A$14,0)))/(D118-C118),INDEX(D$3:D$14,MATCH(B118,$A$3:$A$14,0))),IF(E118=3,IF(ISERROR(MATCH(B118,$A$3:$A$14,0)),((B118-C118)*INDEX(E$3:E$14,MATCH(D118,$A$3:$A$14,0))+ABS(B118-D118)*INDEX(E$3:E$14,MATCH(C118,$A$3:$A$14,0)))/(D118-C118),INDEX(E$3:E$14,MATCH(B118,$A$3:$A$14,0))),IF(E118=4,IF(ISERROR(MATCH(B118,$A$3:$A$14,0)),((B118-C118)*INDEX(F$3:F$14,MATCH(D118,$A$3:$A$14,0))+ABS(B118-D118)*INDEX(F$3:F$14,MATCH(C118,$A$3:$A$14,0)))/(D118-C118),INDEX(F$3:F$14,MATCH(B118,$A$3:$A$14,0))),IF(E118=5,IF(ISERROR(MATCH(B118,$A$3:$A$14,0)),((B118-C118)*INDEX(G$3:G$14,MATCH(D118,$A$3:$A$14,0))+ABS(B118-D118)*INDEX(G$3:G$14,MATCH(C118,$A$3:$A$14,0)))/(D118-C118),INDEX(G$3:G$14,MATCH(B118,$A$3:$A$14,0))),IF(E118=6,IF(ISERROR(MATCH(B118,$A$3:$A$14,0)),((B118-C118)*INDEX(H$3:H$14,MATCH(D118,$A$3:$A$14,0))+ABS(B118-D118)*INDEX(H$3:H$14,MATCH(C118,$A$3:$A$14,0)))/(D118-C118),INDEX(H$3:H$14,MATCH(B118,$A$3:$A$14,0))),IF(E118=7,IF(ISERROR(MATCH(B118,$A$3:$A$14,0)),((B118-C118)*INDEX(I$3:I$14,MATCH(D118,$A$3:$A$14,0))+ABS(B118-D118)*INDEX(I$3:I$14,MATCH(C118,$A$3:$A$14,0)))/(D118-C118),INDEX(I$3:I$14,MATCH(B118,$A$3:$A$14,0))),IF(E118=8,IF(ISERROR(MATCH(B118,$A$3:$A$14,0)),((B118-C118)*INDEX(J$3:J$14,MATCH(D118,$A$3:$A$14,0))+ABS(B118-D118)*INDEX(J$3:J$14,MATCH(C118,$A$3:$A$14,0)))/(D118-C118),INDEX(J$3:J$14,MATCH(B118,$A$3:$A$14,0))),IF(E118=9,IF(ISERROR(MATCH(B118,$A$3:$A$14,0)),((B118-C118)*INDEX(K$3:K$14,MATCH(D118,$A$3:$A$14,0))+ABS(B118-D118)*INDEX(K$3:K$14,MATCH(C118,$A$3:$A$14,0)))/(D118-C118),INDEX(K$3:K$14,MATCH(B118,$A$3:$A$14,0))),IF(E118=0,IF(ISERROR(MATCH(B118,$A$3:$A$14,0)),((B118-C118)*INDEX(L$3:L$14,MATCH(D118,$A$3:$A$14,0))+ABS(B118-D118)*INDEX(L$3:L$14,MATCH(C118,$A$3:$A$14,0)))/(D118-C118),INDEX(L$3:L$14,MATCH(B118,$A$3:$A$14,0))),"Kondensatoen zwischen 0 und 9"))))))))))</f>
        <v>0</v>
      </c>
    </row>
    <row r="119" spans="1:6">
      <c r="A119" s="12">
        <v>100</v>
      </c>
      <c r="B119">
        <f>Eingabe!D100</f>
        <v>0</v>
      </c>
      <c r="C119">
        <f t="array" ref="C119">MAX(IF($A$3:$A$14&lt;=B119,IF($A$3:$A$14&lt;&gt;"",$A$3:$A$14)))</f>
        <v>0</v>
      </c>
      <c r="D119">
        <f t="array" ref="D119">MIN(IF($A$3:$A$14&gt;=B119,IF($A$3:$A$14&lt;&gt;"",$A$3:$A$14)))</f>
        <v>0</v>
      </c>
      <c r="E119">
        <f>Eingabe!C100</f>
        <v>0</v>
      </c>
      <c r="F119">
        <f t="array" ref="F119">IF(E119=1,IF(ISERROR(MATCH(B119,$A$3:$A$14,0)),((B119-C119)*INDEX(C$3:C$14,MATCH(D119,$A$3:$A$14,0))+ABS(B119-D119)*INDEX(C$3:C$14,MATCH(C119,$A$3:$A$14,0)))/(D119-C119),INDEX(C$3:C$14,MATCH(B119,$A$3:$A$14,0))),IF(E119=2,IF(ISERROR(MATCH(B119,$A$3:$A$14,0)),((B119-C119)*INDEX(D$3:D$14,MATCH(D119,$A$3:$A$14,0))+ABS(B119-D119)*INDEX(D$3:D$14,MATCH(C119,$A$3:$A$14,0)))/(D119-C119),INDEX(D$3:D$14,MATCH(B119,$A$3:$A$14,0))),IF(E119=3,IF(ISERROR(MATCH(B119,$A$3:$A$14,0)),((B119-C119)*INDEX(E$3:E$14,MATCH(D119,$A$3:$A$14,0))+ABS(B119-D119)*INDEX(E$3:E$14,MATCH(C119,$A$3:$A$14,0)))/(D119-C119),INDEX(E$3:E$14,MATCH(B119,$A$3:$A$14,0))),IF(E119=4,IF(ISERROR(MATCH(B119,$A$3:$A$14,0)),((B119-C119)*INDEX(F$3:F$14,MATCH(D119,$A$3:$A$14,0))+ABS(B119-D119)*INDEX(F$3:F$14,MATCH(C119,$A$3:$A$14,0)))/(D119-C119),INDEX(F$3:F$14,MATCH(B119,$A$3:$A$14,0))),IF(E119=5,IF(ISERROR(MATCH(B119,$A$3:$A$14,0)),((B119-C119)*INDEX(G$3:G$14,MATCH(D119,$A$3:$A$14,0))+ABS(B119-D119)*INDEX(G$3:G$14,MATCH(C119,$A$3:$A$14,0)))/(D119-C119),INDEX(G$3:G$14,MATCH(B119,$A$3:$A$14,0))),IF(E119=6,IF(ISERROR(MATCH(B119,$A$3:$A$14,0)),((B119-C119)*INDEX(H$3:H$14,MATCH(D119,$A$3:$A$14,0))+ABS(B119-D119)*INDEX(H$3:H$14,MATCH(C119,$A$3:$A$14,0)))/(D119-C119),INDEX(H$3:H$14,MATCH(B119,$A$3:$A$14,0))),IF(E119=7,IF(ISERROR(MATCH(B119,$A$3:$A$14,0)),((B119-C119)*INDEX(I$3:I$14,MATCH(D119,$A$3:$A$14,0))+ABS(B119-D119)*INDEX(I$3:I$14,MATCH(C119,$A$3:$A$14,0)))/(D119-C119),INDEX(I$3:I$14,MATCH(B119,$A$3:$A$14,0))),IF(E119=8,IF(ISERROR(MATCH(B119,$A$3:$A$14,0)),((B119-C119)*INDEX(J$3:J$14,MATCH(D119,$A$3:$A$14,0))+ABS(B119-D119)*INDEX(J$3:J$14,MATCH(C119,$A$3:$A$14,0)))/(D119-C119),INDEX(J$3:J$14,MATCH(B119,$A$3:$A$14,0))),IF(E119=9,IF(ISERROR(MATCH(B119,$A$3:$A$14,0)),((B119-C119)*INDEX(K$3:K$14,MATCH(D119,$A$3:$A$14,0))+ABS(B119-D119)*INDEX(K$3:K$14,MATCH(C119,$A$3:$A$14,0)))/(D119-C119),INDEX(K$3:K$14,MATCH(B119,$A$3:$A$14,0))),IF(E119=0,IF(ISERROR(MATCH(B119,$A$3:$A$14,0)),((B119-C119)*INDEX(L$3:L$14,MATCH(D119,$A$3:$A$14,0))+ABS(B119-D119)*INDEX(L$3:L$14,MATCH(C119,$A$3:$A$14,0)))/(D119-C119),INDEX(L$3:L$14,MATCH(B119,$A$3:$A$14,0))),"Kondensatoen zwischen 0 und 9"))))))))))</f>
        <v>0</v>
      </c>
    </row>
    <row r="120" spans="1:6">
      <c r="A120" s="12">
        <v>101</v>
      </c>
      <c r="B120">
        <f>Eingabe!D101</f>
        <v>0</v>
      </c>
      <c r="C120">
        <f t="array" ref="C120">MAX(IF($A$3:$A$14&lt;=B120,IF($A$3:$A$14&lt;&gt;"",$A$3:$A$14)))</f>
        <v>0</v>
      </c>
      <c r="D120">
        <f t="array" ref="D120">MIN(IF($A$3:$A$14&gt;=B120,IF($A$3:$A$14&lt;&gt;"",$A$3:$A$14)))</f>
        <v>0</v>
      </c>
      <c r="E120">
        <f>Eingabe!C101</f>
        <v>0</v>
      </c>
      <c r="F120">
        <f t="array" ref="F120">IF(E120=1,IF(ISERROR(MATCH(B120,$A$3:$A$14,0)),((B120-C120)*INDEX(C$3:C$14,MATCH(D120,$A$3:$A$14,0))+ABS(B120-D120)*INDEX(C$3:C$14,MATCH(C120,$A$3:$A$14,0)))/(D120-C120),INDEX(C$3:C$14,MATCH(B120,$A$3:$A$14,0))),IF(E120=2,IF(ISERROR(MATCH(B120,$A$3:$A$14,0)),((B120-C120)*INDEX(D$3:D$14,MATCH(D120,$A$3:$A$14,0))+ABS(B120-D120)*INDEX(D$3:D$14,MATCH(C120,$A$3:$A$14,0)))/(D120-C120),INDEX(D$3:D$14,MATCH(B120,$A$3:$A$14,0))),IF(E120=3,IF(ISERROR(MATCH(B120,$A$3:$A$14,0)),((B120-C120)*INDEX(E$3:E$14,MATCH(D120,$A$3:$A$14,0))+ABS(B120-D120)*INDEX(E$3:E$14,MATCH(C120,$A$3:$A$14,0)))/(D120-C120),INDEX(E$3:E$14,MATCH(B120,$A$3:$A$14,0))),IF(E120=4,IF(ISERROR(MATCH(B120,$A$3:$A$14,0)),((B120-C120)*INDEX(F$3:F$14,MATCH(D120,$A$3:$A$14,0))+ABS(B120-D120)*INDEX(F$3:F$14,MATCH(C120,$A$3:$A$14,0)))/(D120-C120),INDEX(F$3:F$14,MATCH(B120,$A$3:$A$14,0))),IF(E120=5,IF(ISERROR(MATCH(B120,$A$3:$A$14,0)),((B120-C120)*INDEX(G$3:G$14,MATCH(D120,$A$3:$A$14,0))+ABS(B120-D120)*INDEX(G$3:G$14,MATCH(C120,$A$3:$A$14,0)))/(D120-C120),INDEX(G$3:G$14,MATCH(B120,$A$3:$A$14,0))),IF(E120=6,IF(ISERROR(MATCH(B120,$A$3:$A$14,0)),((B120-C120)*INDEX(H$3:H$14,MATCH(D120,$A$3:$A$14,0))+ABS(B120-D120)*INDEX(H$3:H$14,MATCH(C120,$A$3:$A$14,0)))/(D120-C120),INDEX(H$3:H$14,MATCH(B120,$A$3:$A$14,0))),IF(E120=7,IF(ISERROR(MATCH(B120,$A$3:$A$14,0)),((B120-C120)*INDEX(I$3:I$14,MATCH(D120,$A$3:$A$14,0))+ABS(B120-D120)*INDEX(I$3:I$14,MATCH(C120,$A$3:$A$14,0)))/(D120-C120),INDEX(I$3:I$14,MATCH(B120,$A$3:$A$14,0))),IF(E120=8,IF(ISERROR(MATCH(B120,$A$3:$A$14,0)),((B120-C120)*INDEX(J$3:J$14,MATCH(D120,$A$3:$A$14,0))+ABS(B120-D120)*INDEX(J$3:J$14,MATCH(C120,$A$3:$A$14,0)))/(D120-C120),INDEX(J$3:J$14,MATCH(B120,$A$3:$A$14,0))),IF(E120=9,IF(ISERROR(MATCH(B120,$A$3:$A$14,0)),((B120-C120)*INDEX(K$3:K$14,MATCH(D120,$A$3:$A$14,0))+ABS(B120-D120)*INDEX(K$3:K$14,MATCH(C120,$A$3:$A$14,0)))/(D120-C120),INDEX(K$3:K$14,MATCH(B120,$A$3:$A$14,0))),IF(E120=0,IF(ISERROR(MATCH(B120,$A$3:$A$14,0)),((B120-C120)*INDEX(L$3:L$14,MATCH(D120,$A$3:$A$14,0))+ABS(B120-D120)*INDEX(L$3:L$14,MATCH(C120,$A$3:$A$14,0)))/(D120-C120),INDEX(L$3:L$14,MATCH(B120,$A$3:$A$14,0))),"Kondensatoen zwischen 0 und 9"))))))))))</f>
        <v>0</v>
      </c>
    </row>
    <row r="121" spans="1:6">
      <c r="A121" s="12">
        <v>102</v>
      </c>
      <c r="B121">
        <f>Eingabe!D102</f>
        <v>0</v>
      </c>
      <c r="C121">
        <f t="array" ref="C121">MAX(IF($A$3:$A$14&lt;=B121,IF($A$3:$A$14&lt;&gt;"",$A$3:$A$14)))</f>
        <v>0</v>
      </c>
      <c r="D121">
        <f t="array" ref="D121">MIN(IF($A$3:$A$14&gt;=B121,IF($A$3:$A$14&lt;&gt;"",$A$3:$A$14)))</f>
        <v>0</v>
      </c>
      <c r="E121">
        <f>Eingabe!C102</f>
        <v>0</v>
      </c>
      <c r="F121">
        <f t="array" ref="F121">IF(E121=1,IF(ISERROR(MATCH(B121,$A$3:$A$14,0)),((B121-C121)*INDEX(C$3:C$14,MATCH(D121,$A$3:$A$14,0))+ABS(B121-D121)*INDEX(C$3:C$14,MATCH(C121,$A$3:$A$14,0)))/(D121-C121),INDEX(C$3:C$14,MATCH(B121,$A$3:$A$14,0))),IF(E121=2,IF(ISERROR(MATCH(B121,$A$3:$A$14,0)),((B121-C121)*INDEX(D$3:D$14,MATCH(D121,$A$3:$A$14,0))+ABS(B121-D121)*INDEX(D$3:D$14,MATCH(C121,$A$3:$A$14,0)))/(D121-C121),INDEX(D$3:D$14,MATCH(B121,$A$3:$A$14,0))),IF(E121=3,IF(ISERROR(MATCH(B121,$A$3:$A$14,0)),((B121-C121)*INDEX(E$3:E$14,MATCH(D121,$A$3:$A$14,0))+ABS(B121-D121)*INDEX(E$3:E$14,MATCH(C121,$A$3:$A$14,0)))/(D121-C121),INDEX(E$3:E$14,MATCH(B121,$A$3:$A$14,0))),IF(E121=4,IF(ISERROR(MATCH(B121,$A$3:$A$14,0)),((B121-C121)*INDEX(F$3:F$14,MATCH(D121,$A$3:$A$14,0))+ABS(B121-D121)*INDEX(F$3:F$14,MATCH(C121,$A$3:$A$14,0)))/(D121-C121),INDEX(F$3:F$14,MATCH(B121,$A$3:$A$14,0))),IF(E121=5,IF(ISERROR(MATCH(B121,$A$3:$A$14,0)),((B121-C121)*INDEX(G$3:G$14,MATCH(D121,$A$3:$A$14,0))+ABS(B121-D121)*INDEX(G$3:G$14,MATCH(C121,$A$3:$A$14,0)))/(D121-C121),INDEX(G$3:G$14,MATCH(B121,$A$3:$A$14,0))),IF(E121=6,IF(ISERROR(MATCH(B121,$A$3:$A$14,0)),((B121-C121)*INDEX(H$3:H$14,MATCH(D121,$A$3:$A$14,0))+ABS(B121-D121)*INDEX(H$3:H$14,MATCH(C121,$A$3:$A$14,0)))/(D121-C121),INDEX(H$3:H$14,MATCH(B121,$A$3:$A$14,0))),IF(E121=7,IF(ISERROR(MATCH(B121,$A$3:$A$14,0)),((B121-C121)*INDEX(I$3:I$14,MATCH(D121,$A$3:$A$14,0))+ABS(B121-D121)*INDEX(I$3:I$14,MATCH(C121,$A$3:$A$14,0)))/(D121-C121),INDEX(I$3:I$14,MATCH(B121,$A$3:$A$14,0))),IF(E121=8,IF(ISERROR(MATCH(B121,$A$3:$A$14,0)),((B121-C121)*INDEX(J$3:J$14,MATCH(D121,$A$3:$A$14,0))+ABS(B121-D121)*INDEX(J$3:J$14,MATCH(C121,$A$3:$A$14,0)))/(D121-C121),INDEX(J$3:J$14,MATCH(B121,$A$3:$A$14,0))),IF(E121=9,IF(ISERROR(MATCH(B121,$A$3:$A$14,0)),((B121-C121)*INDEX(K$3:K$14,MATCH(D121,$A$3:$A$14,0))+ABS(B121-D121)*INDEX(K$3:K$14,MATCH(C121,$A$3:$A$14,0)))/(D121-C121),INDEX(K$3:K$14,MATCH(B121,$A$3:$A$14,0))),IF(E121=0,IF(ISERROR(MATCH(B121,$A$3:$A$14,0)),((B121-C121)*INDEX(L$3:L$14,MATCH(D121,$A$3:$A$14,0))+ABS(B121-D121)*INDEX(L$3:L$14,MATCH(C121,$A$3:$A$14,0)))/(D121-C121),INDEX(L$3:L$14,MATCH(B121,$A$3:$A$14,0))),"Kondensatoen zwischen 0 und 9"))))))))))</f>
        <v>0</v>
      </c>
    </row>
    <row r="122" spans="1:6">
      <c r="A122" s="12">
        <v>103</v>
      </c>
      <c r="B122">
        <f>Eingabe!D103</f>
        <v>0</v>
      </c>
      <c r="C122">
        <f t="array" ref="C122">MAX(IF($A$3:$A$14&lt;=B122,IF($A$3:$A$14&lt;&gt;"",$A$3:$A$14)))</f>
        <v>0</v>
      </c>
      <c r="D122">
        <f t="array" ref="D122">MIN(IF($A$3:$A$14&gt;=B122,IF($A$3:$A$14&lt;&gt;"",$A$3:$A$14)))</f>
        <v>0</v>
      </c>
      <c r="E122">
        <f>Eingabe!C103</f>
        <v>0</v>
      </c>
      <c r="F122">
        <f t="array" ref="F122">IF(E122=1,IF(ISERROR(MATCH(B122,$A$3:$A$14,0)),((B122-C122)*INDEX(C$3:C$14,MATCH(D122,$A$3:$A$14,0))+ABS(B122-D122)*INDEX(C$3:C$14,MATCH(C122,$A$3:$A$14,0)))/(D122-C122),INDEX(C$3:C$14,MATCH(B122,$A$3:$A$14,0))),IF(E122=2,IF(ISERROR(MATCH(B122,$A$3:$A$14,0)),((B122-C122)*INDEX(D$3:D$14,MATCH(D122,$A$3:$A$14,0))+ABS(B122-D122)*INDEX(D$3:D$14,MATCH(C122,$A$3:$A$14,0)))/(D122-C122),INDEX(D$3:D$14,MATCH(B122,$A$3:$A$14,0))),IF(E122=3,IF(ISERROR(MATCH(B122,$A$3:$A$14,0)),((B122-C122)*INDEX(E$3:E$14,MATCH(D122,$A$3:$A$14,0))+ABS(B122-D122)*INDEX(E$3:E$14,MATCH(C122,$A$3:$A$14,0)))/(D122-C122),INDEX(E$3:E$14,MATCH(B122,$A$3:$A$14,0))),IF(E122=4,IF(ISERROR(MATCH(B122,$A$3:$A$14,0)),((B122-C122)*INDEX(F$3:F$14,MATCH(D122,$A$3:$A$14,0))+ABS(B122-D122)*INDEX(F$3:F$14,MATCH(C122,$A$3:$A$14,0)))/(D122-C122),INDEX(F$3:F$14,MATCH(B122,$A$3:$A$14,0))),IF(E122=5,IF(ISERROR(MATCH(B122,$A$3:$A$14,0)),((B122-C122)*INDEX(G$3:G$14,MATCH(D122,$A$3:$A$14,0))+ABS(B122-D122)*INDEX(G$3:G$14,MATCH(C122,$A$3:$A$14,0)))/(D122-C122),INDEX(G$3:G$14,MATCH(B122,$A$3:$A$14,0))),IF(E122=6,IF(ISERROR(MATCH(B122,$A$3:$A$14,0)),((B122-C122)*INDEX(H$3:H$14,MATCH(D122,$A$3:$A$14,0))+ABS(B122-D122)*INDEX(H$3:H$14,MATCH(C122,$A$3:$A$14,0)))/(D122-C122),INDEX(H$3:H$14,MATCH(B122,$A$3:$A$14,0))),IF(E122=7,IF(ISERROR(MATCH(B122,$A$3:$A$14,0)),((B122-C122)*INDEX(I$3:I$14,MATCH(D122,$A$3:$A$14,0))+ABS(B122-D122)*INDEX(I$3:I$14,MATCH(C122,$A$3:$A$14,0)))/(D122-C122),INDEX(I$3:I$14,MATCH(B122,$A$3:$A$14,0))),IF(E122=8,IF(ISERROR(MATCH(B122,$A$3:$A$14,0)),((B122-C122)*INDEX(J$3:J$14,MATCH(D122,$A$3:$A$14,0))+ABS(B122-D122)*INDEX(J$3:J$14,MATCH(C122,$A$3:$A$14,0)))/(D122-C122),INDEX(J$3:J$14,MATCH(B122,$A$3:$A$14,0))),IF(E122=9,IF(ISERROR(MATCH(B122,$A$3:$A$14,0)),((B122-C122)*INDEX(K$3:K$14,MATCH(D122,$A$3:$A$14,0))+ABS(B122-D122)*INDEX(K$3:K$14,MATCH(C122,$A$3:$A$14,0)))/(D122-C122),INDEX(K$3:K$14,MATCH(B122,$A$3:$A$14,0))),IF(E122=0,IF(ISERROR(MATCH(B122,$A$3:$A$14,0)),((B122-C122)*INDEX(L$3:L$14,MATCH(D122,$A$3:$A$14,0))+ABS(B122-D122)*INDEX(L$3:L$14,MATCH(C122,$A$3:$A$14,0)))/(D122-C122),INDEX(L$3:L$14,MATCH(B122,$A$3:$A$14,0))),"Kondensatoen zwischen 0 und 9"))))))))))</f>
        <v>0</v>
      </c>
    </row>
    <row r="123" spans="1:6">
      <c r="A123" s="12">
        <v>104</v>
      </c>
      <c r="B123">
        <f>Eingabe!D104</f>
        <v>0</v>
      </c>
      <c r="C123">
        <f t="array" ref="C123">MAX(IF($A$3:$A$14&lt;=B123,IF($A$3:$A$14&lt;&gt;"",$A$3:$A$14)))</f>
        <v>0</v>
      </c>
      <c r="D123">
        <f t="array" ref="D123">MIN(IF($A$3:$A$14&gt;=B123,IF($A$3:$A$14&lt;&gt;"",$A$3:$A$14)))</f>
        <v>0</v>
      </c>
      <c r="E123">
        <f>Eingabe!C104</f>
        <v>0</v>
      </c>
      <c r="F123">
        <f t="array" ref="F123">IF(E123=1,IF(ISERROR(MATCH(B123,$A$3:$A$14,0)),((B123-C123)*INDEX(C$3:C$14,MATCH(D123,$A$3:$A$14,0))+ABS(B123-D123)*INDEX(C$3:C$14,MATCH(C123,$A$3:$A$14,0)))/(D123-C123),INDEX(C$3:C$14,MATCH(B123,$A$3:$A$14,0))),IF(E123=2,IF(ISERROR(MATCH(B123,$A$3:$A$14,0)),((B123-C123)*INDEX(D$3:D$14,MATCH(D123,$A$3:$A$14,0))+ABS(B123-D123)*INDEX(D$3:D$14,MATCH(C123,$A$3:$A$14,0)))/(D123-C123),INDEX(D$3:D$14,MATCH(B123,$A$3:$A$14,0))),IF(E123=3,IF(ISERROR(MATCH(B123,$A$3:$A$14,0)),((B123-C123)*INDEX(E$3:E$14,MATCH(D123,$A$3:$A$14,0))+ABS(B123-D123)*INDEX(E$3:E$14,MATCH(C123,$A$3:$A$14,0)))/(D123-C123),INDEX(E$3:E$14,MATCH(B123,$A$3:$A$14,0))),IF(E123=4,IF(ISERROR(MATCH(B123,$A$3:$A$14,0)),((B123-C123)*INDEX(F$3:F$14,MATCH(D123,$A$3:$A$14,0))+ABS(B123-D123)*INDEX(F$3:F$14,MATCH(C123,$A$3:$A$14,0)))/(D123-C123),INDEX(F$3:F$14,MATCH(B123,$A$3:$A$14,0))),IF(E123=5,IF(ISERROR(MATCH(B123,$A$3:$A$14,0)),((B123-C123)*INDEX(G$3:G$14,MATCH(D123,$A$3:$A$14,0))+ABS(B123-D123)*INDEX(G$3:G$14,MATCH(C123,$A$3:$A$14,0)))/(D123-C123),INDEX(G$3:G$14,MATCH(B123,$A$3:$A$14,0))),IF(E123=6,IF(ISERROR(MATCH(B123,$A$3:$A$14,0)),((B123-C123)*INDEX(H$3:H$14,MATCH(D123,$A$3:$A$14,0))+ABS(B123-D123)*INDEX(H$3:H$14,MATCH(C123,$A$3:$A$14,0)))/(D123-C123),INDEX(H$3:H$14,MATCH(B123,$A$3:$A$14,0))),IF(E123=7,IF(ISERROR(MATCH(B123,$A$3:$A$14,0)),((B123-C123)*INDEX(I$3:I$14,MATCH(D123,$A$3:$A$14,0))+ABS(B123-D123)*INDEX(I$3:I$14,MATCH(C123,$A$3:$A$14,0)))/(D123-C123),INDEX(I$3:I$14,MATCH(B123,$A$3:$A$14,0))),IF(E123=8,IF(ISERROR(MATCH(B123,$A$3:$A$14,0)),((B123-C123)*INDEX(J$3:J$14,MATCH(D123,$A$3:$A$14,0))+ABS(B123-D123)*INDEX(J$3:J$14,MATCH(C123,$A$3:$A$14,0)))/(D123-C123),INDEX(J$3:J$14,MATCH(B123,$A$3:$A$14,0))),IF(E123=9,IF(ISERROR(MATCH(B123,$A$3:$A$14,0)),((B123-C123)*INDEX(K$3:K$14,MATCH(D123,$A$3:$A$14,0))+ABS(B123-D123)*INDEX(K$3:K$14,MATCH(C123,$A$3:$A$14,0)))/(D123-C123),INDEX(K$3:K$14,MATCH(B123,$A$3:$A$14,0))),IF(E123=0,IF(ISERROR(MATCH(B123,$A$3:$A$14,0)),((B123-C123)*INDEX(L$3:L$14,MATCH(D123,$A$3:$A$14,0))+ABS(B123-D123)*INDEX(L$3:L$14,MATCH(C123,$A$3:$A$14,0)))/(D123-C123),INDEX(L$3:L$14,MATCH(B123,$A$3:$A$14,0))),"Kondensatoen zwischen 0 und 9"))))))))))</f>
        <v>0</v>
      </c>
    </row>
    <row r="124" spans="1:6">
      <c r="A124" s="12">
        <v>105</v>
      </c>
      <c r="B124">
        <f>Eingabe!D105</f>
        <v>0</v>
      </c>
      <c r="C124">
        <f t="array" ref="C124">MAX(IF($A$3:$A$14&lt;=B124,IF($A$3:$A$14&lt;&gt;"",$A$3:$A$14)))</f>
        <v>0</v>
      </c>
      <c r="D124">
        <f t="array" ref="D124">MIN(IF($A$3:$A$14&gt;=B124,IF($A$3:$A$14&lt;&gt;"",$A$3:$A$14)))</f>
        <v>0</v>
      </c>
      <c r="E124">
        <f>Eingabe!C105</f>
        <v>0</v>
      </c>
      <c r="F124">
        <f t="array" ref="F124">IF(E124=1,IF(ISERROR(MATCH(B124,$A$3:$A$14,0)),((B124-C124)*INDEX(C$3:C$14,MATCH(D124,$A$3:$A$14,0))+ABS(B124-D124)*INDEX(C$3:C$14,MATCH(C124,$A$3:$A$14,0)))/(D124-C124),INDEX(C$3:C$14,MATCH(B124,$A$3:$A$14,0))),IF(E124=2,IF(ISERROR(MATCH(B124,$A$3:$A$14,0)),((B124-C124)*INDEX(D$3:D$14,MATCH(D124,$A$3:$A$14,0))+ABS(B124-D124)*INDEX(D$3:D$14,MATCH(C124,$A$3:$A$14,0)))/(D124-C124),INDEX(D$3:D$14,MATCH(B124,$A$3:$A$14,0))),IF(E124=3,IF(ISERROR(MATCH(B124,$A$3:$A$14,0)),((B124-C124)*INDEX(E$3:E$14,MATCH(D124,$A$3:$A$14,0))+ABS(B124-D124)*INDEX(E$3:E$14,MATCH(C124,$A$3:$A$14,0)))/(D124-C124),INDEX(E$3:E$14,MATCH(B124,$A$3:$A$14,0))),IF(E124=4,IF(ISERROR(MATCH(B124,$A$3:$A$14,0)),((B124-C124)*INDEX(F$3:F$14,MATCH(D124,$A$3:$A$14,0))+ABS(B124-D124)*INDEX(F$3:F$14,MATCH(C124,$A$3:$A$14,0)))/(D124-C124),INDEX(F$3:F$14,MATCH(B124,$A$3:$A$14,0))),IF(E124=5,IF(ISERROR(MATCH(B124,$A$3:$A$14,0)),((B124-C124)*INDEX(G$3:G$14,MATCH(D124,$A$3:$A$14,0))+ABS(B124-D124)*INDEX(G$3:G$14,MATCH(C124,$A$3:$A$14,0)))/(D124-C124),INDEX(G$3:G$14,MATCH(B124,$A$3:$A$14,0))),IF(E124=6,IF(ISERROR(MATCH(B124,$A$3:$A$14,0)),((B124-C124)*INDEX(H$3:H$14,MATCH(D124,$A$3:$A$14,0))+ABS(B124-D124)*INDEX(H$3:H$14,MATCH(C124,$A$3:$A$14,0)))/(D124-C124),INDEX(H$3:H$14,MATCH(B124,$A$3:$A$14,0))),IF(E124=7,IF(ISERROR(MATCH(B124,$A$3:$A$14,0)),((B124-C124)*INDEX(I$3:I$14,MATCH(D124,$A$3:$A$14,0))+ABS(B124-D124)*INDEX(I$3:I$14,MATCH(C124,$A$3:$A$14,0)))/(D124-C124),INDEX(I$3:I$14,MATCH(B124,$A$3:$A$14,0))),IF(E124=8,IF(ISERROR(MATCH(B124,$A$3:$A$14,0)),((B124-C124)*INDEX(J$3:J$14,MATCH(D124,$A$3:$A$14,0))+ABS(B124-D124)*INDEX(J$3:J$14,MATCH(C124,$A$3:$A$14,0)))/(D124-C124),INDEX(J$3:J$14,MATCH(B124,$A$3:$A$14,0))),IF(E124=9,IF(ISERROR(MATCH(B124,$A$3:$A$14,0)),((B124-C124)*INDEX(K$3:K$14,MATCH(D124,$A$3:$A$14,0))+ABS(B124-D124)*INDEX(K$3:K$14,MATCH(C124,$A$3:$A$14,0)))/(D124-C124),INDEX(K$3:K$14,MATCH(B124,$A$3:$A$14,0))),IF(E124=0,IF(ISERROR(MATCH(B124,$A$3:$A$14,0)),((B124-C124)*INDEX(L$3:L$14,MATCH(D124,$A$3:$A$14,0))+ABS(B124-D124)*INDEX(L$3:L$14,MATCH(C124,$A$3:$A$14,0)))/(D124-C124),INDEX(L$3:L$14,MATCH(B124,$A$3:$A$14,0))),"Kondensatoen zwischen 0 und 9"))))))))))</f>
        <v>0</v>
      </c>
    </row>
    <row r="125" spans="1:6">
      <c r="A125" s="12">
        <v>106</v>
      </c>
      <c r="B125">
        <f>Eingabe!D106</f>
        <v>0</v>
      </c>
      <c r="C125">
        <f t="array" ref="C125">MAX(IF($A$3:$A$14&lt;=B125,IF($A$3:$A$14&lt;&gt;"",$A$3:$A$14)))</f>
        <v>0</v>
      </c>
      <c r="D125">
        <f t="array" ref="D125">MIN(IF($A$3:$A$14&gt;=B125,IF($A$3:$A$14&lt;&gt;"",$A$3:$A$14)))</f>
        <v>0</v>
      </c>
      <c r="E125">
        <f>Eingabe!C106</f>
        <v>0</v>
      </c>
      <c r="F125">
        <f t="array" ref="F125">IF(E125=1,IF(ISERROR(MATCH(B125,$A$3:$A$14,0)),((B125-C125)*INDEX(C$3:C$14,MATCH(D125,$A$3:$A$14,0))+ABS(B125-D125)*INDEX(C$3:C$14,MATCH(C125,$A$3:$A$14,0)))/(D125-C125),INDEX(C$3:C$14,MATCH(B125,$A$3:$A$14,0))),IF(E125=2,IF(ISERROR(MATCH(B125,$A$3:$A$14,0)),((B125-C125)*INDEX(D$3:D$14,MATCH(D125,$A$3:$A$14,0))+ABS(B125-D125)*INDEX(D$3:D$14,MATCH(C125,$A$3:$A$14,0)))/(D125-C125),INDEX(D$3:D$14,MATCH(B125,$A$3:$A$14,0))),IF(E125=3,IF(ISERROR(MATCH(B125,$A$3:$A$14,0)),((B125-C125)*INDEX(E$3:E$14,MATCH(D125,$A$3:$A$14,0))+ABS(B125-D125)*INDEX(E$3:E$14,MATCH(C125,$A$3:$A$14,0)))/(D125-C125),INDEX(E$3:E$14,MATCH(B125,$A$3:$A$14,0))),IF(E125=4,IF(ISERROR(MATCH(B125,$A$3:$A$14,0)),((B125-C125)*INDEX(F$3:F$14,MATCH(D125,$A$3:$A$14,0))+ABS(B125-D125)*INDEX(F$3:F$14,MATCH(C125,$A$3:$A$14,0)))/(D125-C125),INDEX(F$3:F$14,MATCH(B125,$A$3:$A$14,0))),IF(E125=5,IF(ISERROR(MATCH(B125,$A$3:$A$14,0)),((B125-C125)*INDEX(G$3:G$14,MATCH(D125,$A$3:$A$14,0))+ABS(B125-D125)*INDEX(G$3:G$14,MATCH(C125,$A$3:$A$14,0)))/(D125-C125),INDEX(G$3:G$14,MATCH(B125,$A$3:$A$14,0))),IF(E125=6,IF(ISERROR(MATCH(B125,$A$3:$A$14,0)),((B125-C125)*INDEX(H$3:H$14,MATCH(D125,$A$3:$A$14,0))+ABS(B125-D125)*INDEX(H$3:H$14,MATCH(C125,$A$3:$A$14,0)))/(D125-C125),INDEX(H$3:H$14,MATCH(B125,$A$3:$A$14,0))),IF(E125=7,IF(ISERROR(MATCH(B125,$A$3:$A$14,0)),((B125-C125)*INDEX(I$3:I$14,MATCH(D125,$A$3:$A$14,0))+ABS(B125-D125)*INDEX(I$3:I$14,MATCH(C125,$A$3:$A$14,0)))/(D125-C125),INDEX(I$3:I$14,MATCH(B125,$A$3:$A$14,0))),IF(E125=8,IF(ISERROR(MATCH(B125,$A$3:$A$14,0)),((B125-C125)*INDEX(J$3:J$14,MATCH(D125,$A$3:$A$14,0))+ABS(B125-D125)*INDEX(J$3:J$14,MATCH(C125,$A$3:$A$14,0)))/(D125-C125),INDEX(J$3:J$14,MATCH(B125,$A$3:$A$14,0))),IF(E125=9,IF(ISERROR(MATCH(B125,$A$3:$A$14,0)),((B125-C125)*INDEX(K$3:K$14,MATCH(D125,$A$3:$A$14,0))+ABS(B125-D125)*INDEX(K$3:K$14,MATCH(C125,$A$3:$A$14,0)))/(D125-C125),INDEX(K$3:K$14,MATCH(B125,$A$3:$A$14,0))),IF(E125=0,IF(ISERROR(MATCH(B125,$A$3:$A$14,0)),((B125-C125)*INDEX(L$3:L$14,MATCH(D125,$A$3:$A$14,0))+ABS(B125-D125)*INDEX(L$3:L$14,MATCH(C125,$A$3:$A$14,0)))/(D125-C125),INDEX(L$3:L$14,MATCH(B125,$A$3:$A$14,0))),"Kondensatoen zwischen 0 und 9"))))))))))</f>
        <v>0</v>
      </c>
    </row>
    <row r="126" spans="1:6">
      <c r="A126" s="12">
        <v>107</v>
      </c>
      <c r="B126">
        <f>Eingabe!D107</f>
        <v>0</v>
      </c>
      <c r="C126">
        <f t="array" ref="C126">MAX(IF($A$3:$A$14&lt;=B126,IF($A$3:$A$14&lt;&gt;"",$A$3:$A$14)))</f>
        <v>0</v>
      </c>
      <c r="D126">
        <f t="array" ref="D126">MIN(IF($A$3:$A$14&gt;=B126,IF($A$3:$A$14&lt;&gt;"",$A$3:$A$14)))</f>
        <v>0</v>
      </c>
      <c r="E126">
        <f>Eingabe!C107</f>
        <v>0</v>
      </c>
      <c r="F126">
        <f t="array" ref="F126">IF(E126=1,IF(ISERROR(MATCH(B126,$A$3:$A$14,0)),((B126-C126)*INDEX(C$3:C$14,MATCH(D126,$A$3:$A$14,0))+ABS(B126-D126)*INDEX(C$3:C$14,MATCH(C126,$A$3:$A$14,0)))/(D126-C126),INDEX(C$3:C$14,MATCH(B126,$A$3:$A$14,0))),IF(E126=2,IF(ISERROR(MATCH(B126,$A$3:$A$14,0)),((B126-C126)*INDEX(D$3:D$14,MATCH(D126,$A$3:$A$14,0))+ABS(B126-D126)*INDEX(D$3:D$14,MATCH(C126,$A$3:$A$14,0)))/(D126-C126),INDEX(D$3:D$14,MATCH(B126,$A$3:$A$14,0))),IF(E126=3,IF(ISERROR(MATCH(B126,$A$3:$A$14,0)),((B126-C126)*INDEX(E$3:E$14,MATCH(D126,$A$3:$A$14,0))+ABS(B126-D126)*INDEX(E$3:E$14,MATCH(C126,$A$3:$A$14,0)))/(D126-C126),INDEX(E$3:E$14,MATCH(B126,$A$3:$A$14,0))),IF(E126=4,IF(ISERROR(MATCH(B126,$A$3:$A$14,0)),((B126-C126)*INDEX(F$3:F$14,MATCH(D126,$A$3:$A$14,0))+ABS(B126-D126)*INDEX(F$3:F$14,MATCH(C126,$A$3:$A$14,0)))/(D126-C126),INDEX(F$3:F$14,MATCH(B126,$A$3:$A$14,0))),IF(E126=5,IF(ISERROR(MATCH(B126,$A$3:$A$14,0)),((B126-C126)*INDEX(G$3:G$14,MATCH(D126,$A$3:$A$14,0))+ABS(B126-D126)*INDEX(G$3:G$14,MATCH(C126,$A$3:$A$14,0)))/(D126-C126),INDEX(G$3:G$14,MATCH(B126,$A$3:$A$14,0))),IF(E126=6,IF(ISERROR(MATCH(B126,$A$3:$A$14,0)),((B126-C126)*INDEX(H$3:H$14,MATCH(D126,$A$3:$A$14,0))+ABS(B126-D126)*INDEX(H$3:H$14,MATCH(C126,$A$3:$A$14,0)))/(D126-C126),INDEX(H$3:H$14,MATCH(B126,$A$3:$A$14,0))),IF(E126=7,IF(ISERROR(MATCH(B126,$A$3:$A$14,0)),((B126-C126)*INDEX(I$3:I$14,MATCH(D126,$A$3:$A$14,0))+ABS(B126-D126)*INDEX(I$3:I$14,MATCH(C126,$A$3:$A$14,0)))/(D126-C126),INDEX(I$3:I$14,MATCH(B126,$A$3:$A$14,0))),IF(E126=8,IF(ISERROR(MATCH(B126,$A$3:$A$14,0)),((B126-C126)*INDEX(J$3:J$14,MATCH(D126,$A$3:$A$14,0))+ABS(B126-D126)*INDEX(J$3:J$14,MATCH(C126,$A$3:$A$14,0)))/(D126-C126),INDEX(J$3:J$14,MATCH(B126,$A$3:$A$14,0))),IF(E126=9,IF(ISERROR(MATCH(B126,$A$3:$A$14,0)),((B126-C126)*INDEX(K$3:K$14,MATCH(D126,$A$3:$A$14,0))+ABS(B126-D126)*INDEX(K$3:K$14,MATCH(C126,$A$3:$A$14,0)))/(D126-C126),INDEX(K$3:K$14,MATCH(B126,$A$3:$A$14,0))),IF(E126=0,IF(ISERROR(MATCH(B126,$A$3:$A$14,0)),((B126-C126)*INDEX(L$3:L$14,MATCH(D126,$A$3:$A$14,0))+ABS(B126-D126)*INDEX(L$3:L$14,MATCH(C126,$A$3:$A$14,0)))/(D126-C126),INDEX(L$3:L$14,MATCH(B126,$A$3:$A$14,0))),"Kondensatoen zwischen 0 und 9"))))))))))</f>
        <v>0</v>
      </c>
    </row>
    <row r="127" spans="1:6">
      <c r="A127" s="12">
        <v>108</v>
      </c>
      <c r="B127">
        <f>Eingabe!D108</f>
        <v>0</v>
      </c>
      <c r="C127">
        <f t="array" ref="C127">MAX(IF($A$3:$A$14&lt;=B127,IF($A$3:$A$14&lt;&gt;"",$A$3:$A$14)))</f>
        <v>0</v>
      </c>
      <c r="D127">
        <f t="array" ref="D127">MIN(IF($A$3:$A$14&gt;=B127,IF($A$3:$A$14&lt;&gt;"",$A$3:$A$14)))</f>
        <v>0</v>
      </c>
      <c r="E127">
        <f>Eingabe!C108</f>
        <v>0</v>
      </c>
      <c r="F127">
        <f t="array" ref="F127">IF(E127=1,IF(ISERROR(MATCH(B127,$A$3:$A$14,0)),((B127-C127)*INDEX(C$3:C$14,MATCH(D127,$A$3:$A$14,0))+ABS(B127-D127)*INDEX(C$3:C$14,MATCH(C127,$A$3:$A$14,0)))/(D127-C127),INDEX(C$3:C$14,MATCH(B127,$A$3:$A$14,0))),IF(E127=2,IF(ISERROR(MATCH(B127,$A$3:$A$14,0)),((B127-C127)*INDEX(D$3:D$14,MATCH(D127,$A$3:$A$14,0))+ABS(B127-D127)*INDEX(D$3:D$14,MATCH(C127,$A$3:$A$14,0)))/(D127-C127),INDEX(D$3:D$14,MATCH(B127,$A$3:$A$14,0))),IF(E127=3,IF(ISERROR(MATCH(B127,$A$3:$A$14,0)),((B127-C127)*INDEX(E$3:E$14,MATCH(D127,$A$3:$A$14,0))+ABS(B127-D127)*INDEX(E$3:E$14,MATCH(C127,$A$3:$A$14,0)))/(D127-C127),INDEX(E$3:E$14,MATCH(B127,$A$3:$A$14,0))),IF(E127=4,IF(ISERROR(MATCH(B127,$A$3:$A$14,0)),((B127-C127)*INDEX(F$3:F$14,MATCH(D127,$A$3:$A$14,0))+ABS(B127-D127)*INDEX(F$3:F$14,MATCH(C127,$A$3:$A$14,0)))/(D127-C127),INDEX(F$3:F$14,MATCH(B127,$A$3:$A$14,0))),IF(E127=5,IF(ISERROR(MATCH(B127,$A$3:$A$14,0)),((B127-C127)*INDEX(G$3:G$14,MATCH(D127,$A$3:$A$14,0))+ABS(B127-D127)*INDEX(G$3:G$14,MATCH(C127,$A$3:$A$14,0)))/(D127-C127),INDEX(G$3:G$14,MATCH(B127,$A$3:$A$14,0))),IF(E127=6,IF(ISERROR(MATCH(B127,$A$3:$A$14,0)),((B127-C127)*INDEX(H$3:H$14,MATCH(D127,$A$3:$A$14,0))+ABS(B127-D127)*INDEX(H$3:H$14,MATCH(C127,$A$3:$A$14,0)))/(D127-C127),INDEX(H$3:H$14,MATCH(B127,$A$3:$A$14,0))),IF(E127=7,IF(ISERROR(MATCH(B127,$A$3:$A$14,0)),((B127-C127)*INDEX(I$3:I$14,MATCH(D127,$A$3:$A$14,0))+ABS(B127-D127)*INDEX(I$3:I$14,MATCH(C127,$A$3:$A$14,0)))/(D127-C127),INDEX(I$3:I$14,MATCH(B127,$A$3:$A$14,0))),IF(E127=8,IF(ISERROR(MATCH(B127,$A$3:$A$14,0)),((B127-C127)*INDEX(J$3:J$14,MATCH(D127,$A$3:$A$14,0))+ABS(B127-D127)*INDEX(J$3:J$14,MATCH(C127,$A$3:$A$14,0)))/(D127-C127),INDEX(J$3:J$14,MATCH(B127,$A$3:$A$14,0))),IF(E127=9,IF(ISERROR(MATCH(B127,$A$3:$A$14,0)),((B127-C127)*INDEX(K$3:K$14,MATCH(D127,$A$3:$A$14,0))+ABS(B127-D127)*INDEX(K$3:K$14,MATCH(C127,$A$3:$A$14,0)))/(D127-C127),INDEX(K$3:K$14,MATCH(B127,$A$3:$A$14,0))),IF(E127=0,IF(ISERROR(MATCH(B127,$A$3:$A$14,0)),((B127-C127)*INDEX(L$3:L$14,MATCH(D127,$A$3:$A$14,0))+ABS(B127-D127)*INDEX(L$3:L$14,MATCH(C127,$A$3:$A$14,0)))/(D127-C127),INDEX(L$3:L$14,MATCH(B127,$A$3:$A$14,0))),"Kondensatoen zwischen 0 und 9"))))))))))</f>
        <v>0</v>
      </c>
    </row>
    <row r="128" spans="1:6">
      <c r="A128" s="12">
        <v>109</v>
      </c>
      <c r="B128">
        <f>Eingabe!D109</f>
        <v>0</v>
      </c>
      <c r="C128">
        <f t="array" ref="C128">MAX(IF($A$3:$A$14&lt;=B128,IF($A$3:$A$14&lt;&gt;"",$A$3:$A$14)))</f>
        <v>0</v>
      </c>
      <c r="D128">
        <f t="array" ref="D128">MIN(IF($A$3:$A$14&gt;=B128,IF($A$3:$A$14&lt;&gt;"",$A$3:$A$14)))</f>
        <v>0</v>
      </c>
      <c r="E128">
        <f>Eingabe!C109</f>
        <v>0</v>
      </c>
      <c r="F128">
        <f t="array" ref="F128">IF(E128=1,IF(ISERROR(MATCH(B128,$A$3:$A$14,0)),((B128-C128)*INDEX(C$3:C$14,MATCH(D128,$A$3:$A$14,0))+ABS(B128-D128)*INDEX(C$3:C$14,MATCH(C128,$A$3:$A$14,0)))/(D128-C128),INDEX(C$3:C$14,MATCH(B128,$A$3:$A$14,0))),IF(E128=2,IF(ISERROR(MATCH(B128,$A$3:$A$14,0)),((B128-C128)*INDEX(D$3:D$14,MATCH(D128,$A$3:$A$14,0))+ABS(B128-D128)*INDEX(D$3:D$14,MATCH(C128,$A$3:$A$14,0)))/(D128-C128),INDEX(D$3:D$14,MATCH(B128,$A$3:$A$14,0))),IF(E128=3,IF(ISERROR(MATCH(B128,$A$3:$A$14,0)),((B128-C128)*INDEX(E$3:E$14,MATCH(D128,$A$3:$A$14,0))+ABS(B128-D128)*INDEX(E$3:E$14,MATCH(C128,$A$3:$A$14,0)))/(D128-C128),INDEX(E$3:E$14,MATCH(B128,$A$3:$A$14,0))),IF(E128=4,IF(ISERROR(MATCH(B128,$A$3:$A$14,0)),((B128-C128)*INDEX(F$3:F$14,MATCH(D128,$A$3:$A$14,0))+ABS(B128-D128)*INDEX(F$3:F$14,MATCH(C128,$A$3:$A$14,0)))/(D128-C128),INDEX(F$3:F$14,MATCH(B128,$A$3:$A$14,0))),IF(E128=5,IF(ISERROR(MATCH(B128,$A$3:$A$14,0)),((B128-C128)*INDEX(G$3:G$14,MATCH(D128,$A$3:$A$14,0))+ABS(B128-D128)*INDEX(G$3:G$14,MATCH(C128,$A$3:$A$14,0)))/(D128-C128),INDEX(G$3:G$14,MATCH(B128,$A$3:$A$14,0))),IF(E128=6,IF(ISERROR(MATCH(B128,$A$3:$A$14,0)),((B128-C128)*INDEX(H$3:H$14,MATCH(D128,$A$3:$A$14,0))+ABS(B128-D128)*INDEX(H$3:H$14,MATCH(C128,$A$3:$A$14,0)))/(D128-C128),INDEX(H$3:H$14,MATCH(B128,$A$3:$A$14,0))),IF(E128=7,IF(ISERROR(MATCH(B128,$A$3:$A$14,0)),((B128-C128)*INDEX(I$3:I$14,MATCH(D128,$A$3:$A$14,0))+ABS(B128-D128)*INDEX(I$3:I$14,MATCH(C128,$A$3:$A$14,0)))/(D128-C128),INDEX(I$3:I$14,MATCH(B128,$A$3:$A$14,0))),IF(E128=8,IF(ISERROR(MATCH(B128,$A$3:$A$14,0)),((B128-C128)*INDEX(J$3:J$14,MATCH(D128,$A$3:$A$14,0))+ABS(B128-D128)*INDEX(J$3:J$14,MATCH(C128,$A$3:$A$14,0)))/(D128-C128),INDEX(J$3:J$14,MATCH(B128,$A$3:$A$14,0))),IF(E128=9,IF(ISERROR(MATCH(B128,$A$3:$A$14,0)),((B128-C128)*INDEX(K$3:K$14,MATCH(D128,$A$3:$A$14,0))+ABS(B128-D128)*INDEX(K$3:K$14,MATCH(C128,$A$3:$A$14,0)))/(D128-C128),INDEX(K$3:K$14,MATCH(B128,$A$3:$A$14,0))),IF(E128=0,IF(ISERROR(MATCH(B128,$A$3:$A$14,0)),((B128-C128)*INDEX(L$3:L$14,MATCH(D128,$A$3:$A$14,0))+ABS(B128-D128)*INDEX(L$3:L$14,MATCH(C128,$A$3:$A$14,0)))/(D128-C128),INDEX(L$3:L$14,MATCH(B128,$A$3:$A$14,0))),"Kondensatoen zwischen 0 und 9"))))))))))</f>
        <v>0</v>
      </c>
    </row>
    <row r="129" spans="1:6">
      <c r="A129" s="12">
        <v>110</v>
      </c>
      <c r="B129">
        <f>Eingabe!D110</f>
        <v>0</v>
      </c>
      <c r="C129">
        <f t="array" ref="C129">MAX(IF($A$3:$A$14&lt;=B129,IF($A$3:$A$14&lt;&gt;"",$A$3:$A$14)))</f>
        <v>0</v>
      </c>
      <c r="D129">
        <f t="array" ref="D129">MIN(IF($A$3:$A$14&gt;=B129,IF($A$3:$A$14&lt;&gt;"",$A$3:$A$14)))</f>
        <v>0</v>
      </c>
      <c r="E129">
        <f>Eingabe!C110</f>
        <v>0</v>
      </c>
      <c r="F129">
        <f t="array" ref="F129">IF(E129=1,IF(ISERROR(MATCH(B129,$A$3:$A$14,0)),((B129-C129)*INDEX(C$3:C$14,MATCH(D129,$A$3:$A$14,0))+ABS(B129-D129)*INDEX(C$3:C$14,MATCH(C129,$A$3:$A$14,0)))/(D129-C129),INDEX(C$3:C$14,MATCH(B129,$A$3:$A$14,0))),IF(E129=2,IF(ISERROR(MATCH(B129,$A$3:$A$14,0)),((B129-C129)*INDEX(D$3:D$14,MATCH(D129,$A$3:$A$14,0))+ABS(B129-D129)*INDEX(D$3:D$14,MATCH(C129,$A$3:$A$14,0)))/(D129-C129),INDEX(D$3:D$14,MATCH(B129,$A$3:$A$14,0))),IF(E129=3,IF(ISERROR(MATCH(B129,$A$3:$A$14,0)),((B129-C129)*INDEX(E$3:E$14,MATCH(D129,$A$3:$A$14,0))+ABS(B129-D129)*INDEX(E$3:E$14,MATCH(C129,$A$3:$A$14,0)))/(D129-C129),INDEX(E$3:E$14,MATCH(B129,$A$3:$A$14,0))),IF(E129=4,IF(ISERROR(MATCH(B129,$A$3:$A$14,0)),((B129-C129)*INDEX(F$3:F$14,MATCH(D129,$A$3:$A$14,0))+ABS(B129-D129)*INDEX(F$3:F$14,MATCH(C129,$A$3:$A$14,0)))/(D129-C129),INDEX(F$3:F$14,MATCH(B129,$A$3:$A$14,0))),IF(E129=5,IF(ISERROR(MATCH(B129,$A$3:$A$14,0)),((B129-C129)*INDEX(G$3:G$14,MATCH(D129,$A$3:$A$14,0))+ABS(B129-D129)*INDEX(G$3:G$14,MATCH(C129,$A$3:$A$14,0)))/(D129-C129),INDEX(G$3:G$14,MATCH(B129,$A$3:$A$14,0))),IF(E129=6,IF(ISERROR(MATCH(B129,$A$3:$A$14,0)),((B129-C129)*INDEX(H$3:H$14,MATCH(D129,$A$3:$A$14,0))+ABS(B129-D129)*INDEX(H$3:H$14,MATCH(C129,$A$3:$A$14,0)))/(D129-C129),INDEX(H$3:H$14,MATCH(B129,$A$3:$A$14,0))),IF(E129=7,IF(ISERROR(MATCH(B129,$A$3:$A$14,0)),((B129-C129)*INDEX(I$3:I$14,MATCH(D129,$A$3:$A$14,0))+ABS(B129-D129)*INDEX(I$3:I$14,MATCH(C129,$A$3:$A$14,0)))/(D129-C129),INDEX(I$3:I$14,MATCH(B129,$A$3:$A$14,0))),IF(E129=8,IF(ISERROR(MATCH(B129,$A$3:$A$14,0)),((B129-C129)*INDEX(J$3:J$14,MATCH(D129,$A$3:$A$14,0))+ABS(B129-D129)*INDEX(J$3:J$14,MATCH(C129,$A$3:$A$14,0)))/(D129-C129),INDEX(J$3:J$14,MATCH(B129,$A$3:$A$14,0))),IF(E129=9,IF(ISERROR(MATCH(B129,$A$3:$A$14,0)),((B129-C129)*INDEX(K$3:K$14,MATCH(D129,$A$3:$A$14,0))+ABS(B129-D129)*INDEX(K$3:K$14,MATCH(C129,$A$3:$A$14,0)))/(D129-C129),INDEX(K$3:K$14,MATCH(B129,$A$3:$A$14,0))),IF(E129=0,IF(ISERROR(MATCH(B129,$A$3:$A$14,0)),((B129-C129)*INDEX(L$3:L$14,MATCH(D129,$A$3:$A$14,0))+ABS(B129-D129)*INDEX(L$3:L$14,MATCH(C129,$A$3:$A$14,0)))/(D129-C129),INDEX(L$3:L$14,MATCH(B129,$A$3:$A$14,0))),"Kondensatoen zwischen 0 und 9"))))))))))</f>
        <v>0</v>
      </c>
    </row>
    <row r="130" spans="1:6">
      <c r="A130" s="12">
        <v>111</v>
      </c>
      <c r="B130">
        <f>Eingabe!D111</f>
        <v>0</v>
      </c>
      <c r="C130">
        <f t="array" ref="C130">MAX(IF($A$3:$A$14&lt;=B130,IF($A$3:$A$14&lt;&gt;"",$A$3:$A$14)))</f>
        <v>0</v>
      </c>
      <c r="D130">
        <f t="array" ref="D130">MIN(IF($A$3:$A$14&gt;=B130,IF($A$3:$A$14&lt;&gt;"",$A$3:$A$14)))</f>
        <v>0</v>
      </c>
      <c r="E130">
        <f>Eingabe!C111</f>
        <v>0</v>
      </c>
      <c r="F130">
        <f t="array" ref="F130">IF(E130=1,IF(ISERROR(MATCH(B130,$A$3:$A$14,0)),((B130-C130)*INDEX(C$3:C$14,MATCH(D130,$A$3:$A$14,0))+ABS(B130-D130)*INDEX(C$3:C$14,MATCH(C130,$A$3:$A$14,0)))/(D130-C130),INDEX(C$3:C$14,MATCH(B130,$A$3:$A$14,0))),IF(E130=2,IF(ISERROR(MATCH(B130,$A$3:$A$14,0)),((B130-C130)*INDEX(D$3:D$14,MATCH(D130,$A$3:$A$14,0))+ABS(B130-D130)*INDEX(D$3:D$14,MATCH(C130,$A$3:$A$14,0)))/(D130-C130),INDEX(D$3:D$14,MATCH(B130,$A$3:$A$14,0))),IF(E130=3,IF(ISERROR(MATCH(B130,$A$3:$A$14,0)),((B130-C130)*INDEX(E$3:E$14,MATCH(D130,$A$3:$A$14,0))+ABS(B130-D130)*INDEX(E$3:E$14,MATCH(C130,$A$3:$A$14,0)))/(D130-C130),INDEX(E$3:E$14,MATCH(B130,$A$3:$A$14,0))),IF(E130=4,IF(ISERROR(MATCH(B130,$A$3:$A$14,0)),((B130-C130)*INDEX(F$3:F$14,MATCH(D130,$A$3:$A$14,0))+ABS(B130-D130)*INDEX(F$3:F$14,MATCH(C130,$A$3:$A$14,0)))/(D130-C130),INDEX(F$3:F$14,MATCH(B130,$A$3:$A$14,0))),IF(E130=5,IF(ISERROR(MATCH(B130,$A$3:$A$14,0)),((B130-C130)*INDEX(G$3:G$14,MATCH(D130,$A$3:$A$14,0))+ABS(B130-D130)*INDEX(G$3:G$14,MATCH(C130,$A$3:$A$14,0)))/(D130-C130),INDEX(G$3:G$14,MATCH(B130,$A$3:$A$14,0))),IF(E130=6,IF(ISERROR(MATCH(B130,$A$3:$A$14,0)),((B130-C130)*INDEX(H$3:H$14,MATCH(D130,$A$3:$A$14,0))+ABS(B130-D130)*INDEX(H$3:H$14,MATCH(C130,$A$3:$A$14,0)))/(D130-C130),INDEX(H$3:H$14,MATCH(B130,$A$3:$A$14,0))),IF(E130=7,IF(ISERROR(MATCH(B130,$A$3:$A$14,0)),((B130-C130)*INDEX(I$3:I$14,MATCH(D130,$A$3:$A$14,0))+ABS(B130-D130)*INDEX(I$3:I$14,MATCH(C130,$A$3:$A$14,0)))/(D130-C130),INDEX(I$3:I$14,MATCH(B130,$A$3:$A$14,0))),IF(E130=8,IF(ISERROR(MATCH(B130,$A$3:$A$14,0)),((B130-C130)*INDEX(J$3:J$14,MATCH(D130,$A$3:$A$14,0))+ABS(B130-D130)*INDEX(J$3:J$14,MATCH(C130,$A$3:$A$14,0)))/(D130-C130),INDEX(J$3:J$14,MATCH(B130,$A$3:$A$14,0))),IF(E130=9,IF(ISERROR(MATCH(B130,$A$3:$A$14,0)),((B130-C130)*INDEX(K$3:K$14,MATCH(D130,$A$3:$A$14,0))+ABS(B130-D130)*INDEX(K$3:K$14,MATCH(C130,$A$3:$A$14,0)))/(D130-C130),INDEX(K$3:K$14,MATCH(B130,$A$3:$A$14,0))),IF(E130=0,IF(ISERROR(MATCH(B130,$A$3:$A$14,0)),((B130-C130)*INDEX(L$3:L$14,MATCH(D130,$A$3:$A$14,0))+ABS(B130-D130)*INDEX(L$3:L$14,MATCH(C130,$A$3:$A$14,0)))/(D130-C130),INDEX(L$3:L$14,MATCH(B130,$A$3:$A$14,0))),"Kondensatoen zwischen 0 und 9"))))))))))</f>
        <v>0</v>
      </c>
    </row>
    <row r="131" spans="1:6">
      <c r="A131" s="12">
        <v>112</v>
      </c>
      <c r="B131">
        <f>Eingabe!D112</f>
        <v>0</v>
      </c>
      <c r="C131">
        <f t="array" ref="C131">MAX(IF($A$3:$A$14&lt;=B131,IF($A$3:$A$14&lt;&gt;"",$A$3:$A$14)))</f>
        <v>0</v>
      </c>
      <c r="D131">
        <f t="array" ref="D131">MIN(IF($A$3:$A$14&gt;=B131,IF($A$3:$A$14&lt;&gt;"",$A$3:$A$14)))</f>
        <v>0</v>
      </c>
      <c r="E131">
        <f>Eingabe!C112</f>
        <v>0</v>
      </c>
      <c r="F131">
        <f t="array" ref="F131">IF(E131=1,IF(ISERROR(MATCH(B131,$A$3:$A$14,0)),((B131-C131)*INDEX(C$3:C$14,MATCH(D131,$A$3:$A$14,0))+ABS(B131-D131)*INDEX(C$3:C$14,MATCH(C131,$A$3:$A$14,0)))/(D131-C131),INDEX(C$3:C$14,MATCH(B131,$A$3:$A$14,0))),IF(E131=2,IF(ISERROR(MATCH(B131,$A$3:$A$14,0)),((B131-C131)*INDEX(D$3:D$14,MATCH(D131,$A$3:$A$14,0))+ABS(B131-D131)*INDEX(D$3:D$14,MATCH(C131,$A$3:$A$14,0)))/(D131-C131),INDEX(D$3:D$14,MATCH(B131,$A$3:$A$14,0))),IF(E131=3,IF(ISERROR(MATCH(B131,$A$3:$A$14,0)),((B131-C131)*INDEX(E$3:E$14,MATCH(D131,$A$3:$A$14,0))+ABS(B131-D131)*INDEX(E$3:E$14,MATCH(C131,$A$3:$A$14,0)))/(D131-C131),INDEX(E$3:E$14,MATCH(B131,$A$3:$A$14,0))),IF(E131=4,IF(ISERROR(MATCH(B131,$A$3:$A$14,0)),((B131-C131)*INDEX(F$3:F$14,MATCH(D131,$A$3:$A$14,0))+ABS(B131-D131)*INDEX(F$3:F$14,MATCH(C131,$A$3:$A$14,0)))/(D131-C131),INDEX(F$3:F$14,MATCH(B131,$A$3:$A$14,0))),IF(E131=5,IF(ISERROR(MATCH(B131,$A$3:$A$14,0)),((B131-C131)*INDEX(G$3:G$14,MATCH(D131,$A$3:$A$14,0))+ABS(B131-D131)*INDEX(G$3:G$14,MATCH(C131,$A$3:$A$14,0)))/(D131-C131),INDEX(G$3:G$14,MATCH(B131,$A$3:$A$14,0))),IF(E131=6,IF(ISERROR(MATCH(B131,$A$3:$A$14,0)),((B131-C131)*INDEX(H$3:H$14,MATCH(D131,$A$3:$A$14,0))+ABS(B131-D131)*INDEX(H$3:H$14,MATCH(C131,$A$3:$A$14,0)))/(D131-C131),INDEX(H$3:H$14,MATCH(B131,$A$3:$A$14,0))),IF(E131=7,IF(ISERROR(MATCH(B131,$A$3:$A$14,0)),((B131-C131)*INDEX(I$3:I$14,MATCH(D131,$A$3:$A$14,0))+ABS(B131-D131)*INDEX(I$3:I$14,MATCH(C131,$A$3:$A$14,0)))/(D131-C131),INDEX(I$3:I$14,MATCH(B131,$A$3:$A$14,0))),IF(E131=8,IF(ISERROR(MATCH(B131,$A$3:$A$14,0)),((B131-C131)*INDEX(J$3:J$14,MATCH(D131,$A$3:$A$14,0))+ABS(B131-D131)*INDEX(J$3:J$14,MATCH(C131,$A$3:$A$14,0)))/(D131-C131),INDEX(J$3:J$14,MATCH(B131,$A$3:$A$14,0))),IF(E131=9,IF(ISERROR(MATCH(B131,$A$3:$A$14,0)),((B131-C131)*INDEX(K$3:K$14,MATCH(D131,$A$3:$A$14,0))+ABS(B131-D131)*INDEX(K$3:K$14,MATCH(C131,$A$3:$A$14,0)))/(D131-C131),INDEX(K$3:K$14,MATCH(B131,$A$3:$A$14,0))),IF(E131=0,IF(ISERROR(MATCH(B131,$A$3:$A$14,0)),((B131-C131)*INDEX(L$3:L$14,MATCH(D131,$A$3:$A$14,0))+ABS(B131-D131)*INDEX(L$3:L$14,MATCH(C131,$A$3:$A$14,0)))/(D131-C131),INDEX(L$3:L$14,MATCH(B131,$A$3:$A$14,0))),"Kondensatoen zwischen 0 und 9"))))))))))</f>
        <v>0</v>
      </c>
    </row>
    <row r="132" spans="1:6">
      <c r="A132" s="12">
        <v>113</v>
      </c>
      <c r="B132">
        <f>Eingabe!D113</f>
        <v>0</v>
      </c>
      <c r="C132">
        <f t="array" ref="C132">MAX(IF($A$3:$A$14&lt;=B132,IF($A$3:$A$14&lt;&gt;"",$A$3:$A$14)))</f>
        <v>0</v>
      </c>
      <c r="D132">
        <f t="array" ref="D132">MIN(IF($A$3:$A$14&gt;=B132,IF($A$3:$A$14&lt;&gt;"",$A$3:$A$14)))</f>
        <v>0</v>
      </c>
      <c r="E132">
        <f>Eingabe!C113</f>
        <v>0</v>
      </c>
      <c r="F132">
        <f t="array" ref="F132">IF(E132=1,IF(ISERROR(MATCH(B132,$A$3:$A$14,0)),((B132-C132)*INDEX(C$3:C$14,MATCH(D132,$A$3:$A$14,0))+ABS(B132-D132)*INDEX(C$3:C$14,MATCH(C132,$A$3:$A$14,0)))/(D132-C132),INDEX(C$3:C$14,MATCH(B132,$A$3:$A$14,0))),IF(E132=2,IF(ISERROR(MATCH(B132,$A$3:$A$14,0)),((B132-C132)*INDEX(D$3:D$14,MATCH(D132,$A$3:$A$14,0))+ABS(B132-D132)*INDEX(D$3:D$14,MATCH(C132,$A$3:$A$14,0)))/(D132-C132),INDEX(D$3:D$14,MATCH(B132,$A$3:$A$14,0))),IF(E132=3,IF(ISERROR(MATCH(B132,$A$3:$A$14,0)),((B132-C132)*INDEX(E$3:E$14,MATCH(D132,$A$3:$A$14,0))+ABS(B132-D132)*INDEX(E$3:E$14,MATCH(C132,$A$3:$A$14,0)))/(D132-C132),INDEX(E$3:E$14,MATCH(B132,$A$3:$A$14,0))),IF(E132=4,IF(ISERROR(MATCH(B132,$A$3:$A$14,0)),((B132-C132)*INDEX(F$3:F$14,MATCH(D132,$A$3:$A$14,0))+ABS(B132-D132)*INDEX(F$3:F$14,MATCH(C132,$A$3:$A$14,0)))/(D132-C132),INDEX(F$3:F$14,MATCH(B132,$A$3:$A$14,0))),IF(E132=5,IF(ISERROR(MATCH(B132,$A$3:$A$14,0)),((B132-C132)*INDEX(G$3:G$14,MATCH(D132,$A$3:$A$14,0))+ABS(B132-D132)*INDEX(G$3:G$14,MATCH(C132,$A$3:$A$14,0)))/(D132-C132),INDEX(G$3:G$14,MATCH(B132,$A$3:$A$14,0))),IF(E132=6,IF(ISERROR(MATCH(B132,$A$3:$A$14,0)),((B132-C132)*INDEX(H$3:H$14,MATCH(D132,$A$3:$A$14,0))+ABS(B132-D132)*INDEX(H$3:H$14,MATCH(C132,$A$3:$A$14,0)))/(D132-C132),INDEX(H$3:H$14,MATCH(B132,$A$3:$A$14,0))),IF(E132=7,IF(ISERROR(MATCH(B132,$A$3:$A$14,0)),((B132-C132)*INDEX(I$3:I$14,MATCH(D132,$A$3:$A$14,0))+ABS(B132-D132)*INDEX(I$3:I$14,MATCH(C132,$A$3:$A$14,0)))/(D132-C132),INDEX(I$3:I$14,MATCH(B132,$A$3:$A$14,0))),IF(E132=8,IF(ISERROR(MATCH(B132,$A$3:$A$14,0)),((B132-C132)*INDEX(J$3:J$14,MATCH(D132,$A$3:$A$14,0))+ABS(B132-D132)*INDEX(J$3:J$14,MATCH(C132,$A$3:$A$14,0)))/(D132-C132),INDEX(J$3:J$14,MATCH(B132,$A$3:$A$14,0))),IF(E132=9,IF(ISERROR(MATCH(B132,$A$3:$A$14,0)),((B132-C132)*INDEX(K$3:K$14,MATCH(D132,$A$3:$A$14,0))+ABS(B132-D132)*INDEX(K$3:K$14,MATCH(C132,$A$3:$A$14,0)))/(D132-C132),INDEX(K$3:K$14,MATCH(B132,$A$3:$A$14,0))),IF(E132=0,IF(ISERROR(MATCH(B132,$A$3:$A$14,0)),((B132-C132)*INDEX(L$3:L$14,MATCH(D132,$A$3:$A$14,0))+ABS(B132-D132)*INDEX(L$3:L$14,MATCH(C132,$A$3:$A$14,0)))/(D132-C132),INDEX(L$3:L$14,MATCH(B132,$A$3:$A$14,0))),"Kondensatoen zwischen 0 und 9"))))))))))</f>
        <v>0</v>
      </c>
    </row>
    <row r="133" spans="1:6">
      <c r="A133" s="12">
        <v>114</v>
      </c>
      <c r="B133">
        <f>Eingabe!D114</f>
        <v>0</v>
      </c>
      <c r="C133">
        <f t="array" ref="C133">MAX(IF($A$3:$A$14&lt;=B133,IF($A$3:$A$14&lt;&gt;"",$A$3:$A$14)))</f>
        <v>0</v>
      </c>
      <c r="D133">
        <f t="array" ref="D133">MIN(IF($A$3:$A$14&gt;=B133,IF($A$3:$A$14&lt;&gt;"",$A$3:$A$14)))</f>
        <v>0</v>
      </c>
      <c r="E133">
        <f>Eingabe!C114</f>
        <v>0</v>
      </c>
      <c r="F133">
        <f t="array" ref="F133">IF(E133=1,IF(ISERROR(MATCH(B133,$A$3:$A$14,0)),((B133-C133)*INDEX(C$3:C$14,MATCH(D133,$A$3:$A$14,0))+ABS(B133-D133)*INDEX(C$3:C$14,MATCH(C133,$A$3:$A$14,0)))/(D133-C133),INDEX(C$3:C$14,MATCH(B133,$A$3:$A$14,0))),IF(E133=2,IF(ISERROR(MATCH(B133,$A$3:$A$14,0)),((B133-C133)*INDEX(D$3:D$14,MATCH(D133,$A$3:$A$14,0))+ABS(B133-D133)*INDEX(D$3:D$14,MATCH(C133,$A$3:$A$14,0)))/(D133-C133),INDEX(D$3:D$14,MATCH(B133,$A$3:$A$14,0))),IF(E133=3,IF(ISERROR(MATCH(B133,$A$3:$A$14,0)),((B133-C133)*INDEX(E$3:E$14,MATCH(D133,$A$3:$A$14,0))+ABS(B133-D133)*INDEX(E$3:E$14,MATCH(C133,$A$3:$A$14,0)))/(D133-C133),INDEX(E$3:E$14,MATCH(B133,$A$3:$A$14,0))),IF(E133=4,IF(ISERROR(MATCH(B133,$A$3:$A$14,0)),((B133-C133)*INDEX(F$3:F$14,MATCH(D133,$A$3:$A$14,0))+ABS(B133-D133)*INDEX(F$3:F$14,MATCH(C133,$A$3:$A$14,0)))/(D133-C133),INDEX(F$3:F$14,MATCH(B133,$A$3:$A$14,0))),IF(E133=5,IF(ISERROR(MATCH(B133,$A$3:$A$14,0)),((B133-C133)*INDEX(G$3:G$14,MATCH(D133,$A$3:$A$14,0))+ABS(B133-D133)*INDEX(G$3:G$14,MATCH(C133,$A$3:$A$14,0)))/(D133-C133),INDEX(G$3:G$14,MATCH(B133,$A$3:$A$14,0))),IF(E133=6,IF(ISERROR(MATCH(B133,$A$3:$A$14,0)),((B133-C133)*INDEX(H$3:H$14,MATCH(D133,$A$3:$A$14,0))+ABS(B133-D133)*INDEX(H$3:H$14,MATCH(C133,$A$3:$A$14,0)))/(D133-C133),INDEX(H$3:H$14,MATCH(B133,$A$3:$A$14,0))),IF(E133=7,IF(ISERROR(MATCH(B133,$A$3:$A$14,0)),((B133-C133)*INDEX(I$3:I$14,MATCH(D133,$A$3:$A$14,0))+ABS(B133-D133)*INDEX(I$3:I$14,MATCH(C133,$A$3:$A$14,0)))/(D133-C133),INDEX(I$3:I$14,MATCH(B133,$A$3:$A$14,0))),IF(E133=8,IF(ISERROR(MATCH(B133,$A$3:$A$14,0)),((B133-C133)*INDEX(J$3:J$14,MATCH(D133,$A$3:$A$14,0))+ABS(B133-D133)*INDEX(J$3:J$14,MATCH(C133,$A$3:$A$14,0)))/(D133-C133),INDEX(J$3:J$14,MATCH(B133,$A$3:$A$14,0))),IF(E133=9,IF(ISERROR(MATCH(B133,$A$3:$A$14,0)),((B133-C133)*INDEX(K$3:K$14,MATCH(D133,$A$3:$A$14,0))+ABS(B133-D133)*INDEX(K$3:K$14,MATCH(C133,$A$3:$A$14,0)))/(D133-C133),INDEX(K$3:K$14,MATCH(B133,$A$3:$A$14,0))),IF(E133=0,IF(ISERROR(MATCH(B133,$A$3:$A$14,0)),((B133-C133)*INDEX(L$3:L$14,MATCH(D133,$A$3:$A$14,0))+ABS(B133-D133)*INDEX(L$3:L$14,MATCH(C133,$A$3:$A$14,0)))/(D133-C133),INDEX(L$3:L$14,MATCH(B133,$A$3:$A$14,0))),"Kondensatoen zwischen 0 und 9"))))))))))</f>
        <v>0</v>
      </c>
    </row>
    <row r="134" spans="1:6">
      <c r="A134" s="12">
        <v>115</v>
      </c>
      <c r="B134">
        <f>Eingabe!D115</f>
        <v>0</v>
      </c>
      <c r="C134">
        <f t="array" ref="C134">MAX(IF($A$3:$A$14&lt;=B134,IF($A$3:$A$14&lt;&gt;"",$A$3:$A$14)))</f>
        <v>0</v>
      </c>
      <c r="D134">
        <f t="array" ref="D134">MIN(IF($A$3:$A$14&gt;=B134,IF($A$3:$A$14&lt;&gt;"",$A$3:$A$14)))</f>
        <v>0</v>
      </c>
      <c r="E134">
        <f>Eingabe!C115</f>
        <v>0</v>
      </c>
      <c r="F134">
        <f t="array" ref="F134">IF(E134=1,IF(ISERROR(MATCH(B134,$A$3:$A$14,0)),((B134-C134)*INDEX(C$3:C$14,MATCH(D134,$A$3:$A$14,0))+ABS(B134-D134)*INDEX(C$3:C$14,MATCH(C134,$A$3:$A$14,0)))/(D134-C134),INDEX(C$3:C$14,MATCH(B134,$A$3:$A$14,0))),IF(E134=2,IF(ISERROR(MATCH(B134,$A$3:$A$14,0)),((B134-C134)*INDEX(D$3:D$14,MATCH(D134,$A$3:$A$14,0))+ABS(B134-D134)*INDEX(D$3:D$14,MATCH(C134,$A$3:$A$14,0)))/(D134-C134),INDEX(D$3:D$14,MATCH(B134,$A$3:$A$14,0))),IF(E134=3,IF(ISERROR(MATCH(B134,$A$3:$A$14,0)),((B134-C134)*INDEX(E$3:E$14,MATCH(D134,$A$3:$A$14,0))+ABS(B134-D134)*INDEX(E$3:E$14,MATCH(C134,$A$3:$A$14,0)))/(D134-C134),INDEX(E$3:E$14,MATCH(B134,$A$3:$A$14,0))),IF(E134=4,IF(ISERROR(MATCH(B134,$A$3:$A$14,0)),((B134-C134)*INDEX(F$3:F$14,MATCH(D134,$A$3:$A$14,0))+ABS(B134-D134)*INDEX(F$3:F$14,MATCH(C134,$A$3:$A$14,0)))/(D134-C134),INDEX(F$3:F$14,MATCH(B134,$A$3:$A$14,0))),IF(E134=5,IF(ISERROR(MATCH(B134,$A$3:$A$14,0)),((B134-C134)*INDEX(G$3:G$14,MATCH(D134,$A$3:$A$14,0))+ABS(B134-D134)*INDEX(G$3:G$14,MATCH(C134,$A$3:$A$14,0)))/(D134-C134),INDEX(G$3:G$14,MATCH(B134,$A$3:$A$14,0))),IF(E134=6,IF(ISERROR(MATCH(B134,$A$3:$A$14,0)),((B134-C134)*INDEX(H$3:H$14,MATCH(D134,$A$3:$A$14,0))+ABS(B134-D134)*INDEX(H$3:H$14,MATCH(C134,$A$3:$A$14,0)))/(D134-C134),INDEX(H$3:H$14,MATCH(B134,$A$3:$A$14,0))),IF(E134=7,IF(ISERROR(MATCH(B134,$A$3:$A$14,0)),((B134-C134)*INDEX(I$3:I$14,MATCH(D134,$A$3:$A$14,0))+ABS(B134-D134)*INDEX(I$3:I$14,MATCH(C134,$A$3:$A$14,0)))/(D134-C134),INDEX(I$3:I$14,MATCH(B134,$A$3:$A$14,0))),IF(E134=8,IF(ISERROR(MATCH(B134,$A$3:$A$14,0)),((B134-C134)*INDEX(J$3:J$14,MATCH(D134,$A$3:$A$14,0))+ABS(B134-D134)*INDEX(J$3:J$14,MATCH(C134,$A$3:$A$14,0)))/(D134-C134),INDEX(J$3:J$14,MATCH(B134,$A$3:$A$14,0))),IF(E134=9,IF(ISERROR(MATCH(B134,$A$3:$A$14,0)),((B134-C134)*INDEX(K$3:K$14,MATCH(D134,$A$3:$A$14,0))+ABS(B134-D134)*INDEX(K$3:K$14,MATCH(C134,$A$3:$A$14,0)))/(D134-C134),INDEX(K$3:K$14,MATCH(B134,$A$3:$A$14,0))),IF(E134=0,IF(ISERROR(MATCH(B134,$A$3:$A$14,0)),((B134-C134)*INDEX(L$3:L$14,MATCH(D134,$A$3:$A$14,0))+ABS(B134-D134)*INDEX(L$3:L$14,MATCH(C134,$A$3:$A$14,0)))/(D134-C134),INDEX(L$3:L$14,MATCH(B134,$A$3:$A$14,0))),"Kondensatoen zwischen 0 und 9"))))))))))</f>
        <v>0</v>
      </c>
    </row>
    <row r="135" spans="1:6">
      <c r="A135" s="12">
        <v>116</v>
      </c>
      <c r="B135">
        <f>Eingabe!D116</f>
        <v>0</v>
      </c>
      <c r="C135">
        <f t="array" ref="C135">MAX(IF($A$3:$A$14&lt;=B135,IF($A$3:$A$14&lt;&gt;"",$A$3:$A$14)))</f>
        <v>0</v>
      </c>
      <c r="D135">
        <f t="array" ref="D135">MIN(IF($A$3:$A$14&gt;=B135,IF($A$3:$A$14&lt;&gt;"",$A$3:$A$14)))</f>
        <v>0</v>
      </c>
      <c r="E135">
        <f>Eingabe!C116</f>
        <v>0</v>
      </c>
      <c r="F135">
        <f t="array" ref="F135">IF(E135=1,IF(ISERROR(MATCH(B135,$A$3:$A$14,0)),((B135-C135)*INDEX(C$3:C$14,MATCH(D135,$A$3:$A$14,0))+ABS(B135-D135)*INDEX(C$3:C$14,MATCH(C135,$A$3:$A$14,0)))/(D135-C135),INDEX(C$3:C$14,MATCH(B135,$A$3:$A$14,0))),IF(E135=2,IF(ISERROR(MATCH(B135,$A$3:$A$14,0)),((B135-C135)*INDEX(D$3:D$14,MATCH(D135,$A$3:$A$14,0))+ABS(B135-D135)*INDEX(D$3:D$14,MATCH(C135,$A$3:$A$14,0)))/(D135-C135),INDEX(D$3:D$14,MATCH(B135,$A$3:$A$14,0))),IF(E135=3,IF(ISERROR(MATCH(B135,$A$3:$A$14,0)),((B135-C135)*INDEX(E$3:E$14,MATCH(D135,$A$3:$A$14,0))+ABS(B135-D135)*INDEX(E$3:E$14,MATCH(C135,$A$3:$A$14,0)))/(D135-C135),INDEX(E$3:E$14,MATCH(B135,$A$3:$A$14,0))),IF(E135=4,IF(ISERROR(MATCH(B135,$A$3:$A$14,0)),((B135-C135)*INDEX(F$3:F$14,MATCH(D135,$A$3:$A$14,0))+ABS(B135-D135)*INDEX(F$3:F$14,MATCH(C135,$A$3:$A$14,0)))/(D135-C135),INDEX(F$3:F$14,MATCH(B135,$A$3:$A$14,0))),IF(E135=5,IF(ISERROR(MATCH(B135,$A$3:$A$14,0)),((B135-C135)*INDEX(G$3:G$14,MATCH(D135,$A$3:$A$14,0))+ABS(B135-D135)*INDEX(G$3:G$14,MATCH(C135,$A$3:$A$14,0)))/(D135-C135),INDEX(G$3:G$14,MATCH(B135,$A$3:$A$14,0))),IF(E135=6,IF(ISERROR(MATCH(B135,$A$3:$A$14,0)),((B135-C135)*INDEX(H$3:H$14,MATCH(D135,$A$3:$A$14,0))+ABS(B135-D135)*INDEX(H$3:H$14,MATCH(C135,$A$3:$A$14,0)))/(D135-C135),INDEX(H$3:H$14,MATCH(B135,$A$3:$A$14,0))),IF(E135=7,IF(ISERROR(MATCH(B135,$A$3:$A$14,0)),((B135-C135)*INDEX(I$3:I$14,MATCH(D135,$A$3:$A$14,0))+ABS(B135-D135)*INDEX(I$3:I$14,MATCH(C135,$A$3:$A$14,0)))/(D135-C135),INDEX(I$3:I$14,MATCH(B135,$A$3:$A$14,0))),IF(E135=8,IF(ISERROR(MATCH(B135,$A$3:$A$14,0)),((B135-C135)*INDEX(J$3:J$14,MATCH(D135,$A$3:$A$14,0))+ABS(B135-D135)*INDEX(J$3:J$14,MATCH(C135,$A$3:$A$14,0)))/(D135-C135),INDEX(J$3:J$14,MATCH(B135,$A$3:$A$14,0))),IF(E135=9,IF(ISERROR(MATCH(B135,$A$3:$A$14,0)),((B135-C135)*INDEX(K$3:K$14,MATCH(D135,$A$3:$A$14,0))+ABS(B135-D135)*INDEX(K$3:K$14,MATCH(C135,$A$3:$A$14,0)))/(D135-C135),INDEX(K$3:K$14,MATCH(B135,$A$3:$A$14,0))),IF(E135=0,IF(ISERROR(MATCH(B135,$A$3:$A$14,0)),((B135-C135)*INDEX(L$3:L$14,MATCH(D135,$A$3:$A$14,0))+ABS(B135-D135)*INDEX(L$3:L$14,MATCH(C135,$A$3:$A$14,0)))/(D135-C135),INDEX(L$3:L$14,MATCH(B135,$A$3:$A$14,0))),"Kondensatoen zwischen 0 und 9"))))))))))</f>
        <v>0</v>
      </c>
    </row>
    <row r="136" spans="1:6">
      <c r="A136" s="12">
        <v>117</v>
      </c>
      <c r="B136">
        <f>Eingabe!D117</f>
        <v>0</v>
      </c>
      <c r="C136">
        <f t="array" ref="C136">MAX(IF($A$3:$A$14&lt;=B136,IF($A$3:$A$14&lt;&gt;"",$A$3:$A$14)))</f>
        <v>0</v>
      </c>
      <c r="D136">
        <f t="array" ref="D136">MIN(IF($A$3:$A$14&gt;=B136,IF($A$3:$A$14&lt;&gt;"",$A$3:$A$14)))</f>
        <v>0</v>
      </c>
      <c r="E136">
        <f>Eingabe!C117</f>
        <v>0</v>
      </c>
      <c r="F136">
        <f t="array" ref="F136">IF(E136=1,IF(ISERROR(MATCH(B136,$A$3:$A$14,0)),((B136-C136)*INDEX(C$3:C$14,MATCH(D136,$A$3:$A$14,0))+ABS(B136-D136)*INDEX(C$3:C$14,MATCH(C136,$A$3:$A$14,0)))/(D136-C136),INDEX(C$3:C$14,MATCH(B136,$A$3:$A$14,0))),IF(E136=2,IF(ISERROR(MATCH(B136,$A$3:$A$14,0)),((B136-C136)*INDEX(D$3:D$14,MATCH(D136,$A$3:$A$14,0))+ABS(B136-D136)*INDEX(D$3:D$14,MATCH(C136,$A$3:$A$14,0)))/(D136-C136),INDEX(D$3:D$14,MATCH(B136,$A$3:$A$14,0))),IF(E136=3,IF(ISERROR(MATCH(B136,$A$3:$A$14,0)),((B136-C136)*INDEX(E$3:E$14,MATCH(D136,$A$3:$A$14,0))+ABS(B136-D136)*INDEX(E$3:E$14,MATCH(C136,$A$3:$A$14,0)))/(D136-C136),INDEX(E$3:E$14,MATCH(B136,$A$3:$A$14,0))),IF(E136=4,IF(ISERROR(MATCH(B136,$A$3:$A$14,0)),((B136-C136)*INDEX(F$3:F$14,MATCH(D136,$A$3:$A$14,0))+ABS(B136-D136)*INDEX(F$3:F$14,MATCH(C136,$A$3:$A$14,0)))/(D136-C136),INDEX(F$3:F$14,MATCH(B136,$A$3:$A$14,0))),IF(E136=5,IF(ISERROR(MATCH(B136,$A$3:$A$14,0)),((B136-C136)*INDEX(G$3:G$14,MATCH(D136,$A$3:$A$14,0))+ABS(B136-D136)*INDEX(G$3:G$14,MATCH(C136,$A$3:$A$14,0)))/(D136-C136),INDEX(G$3:G$14,MATCH(B136,$A$3:$A$14,0))),IF(E136=6,IF(ISERROR(MATCH(B136,$A$3:$A$14,0)),((B136-C136)*INDEX(H$3:H$14,MATCH(D136,$A$3:$A$14,0))+ABS(B136-D136)*INDEX(H$3:H$14,MATCH(C136,$A$3:$A$14,0)))/(D136-C136),INDEX(H$3:H$14,MATCH(B136,$A$3:$A$14,0))),IF(E136=7,IF(ISERROR(MATCH(B136,$A$3:$A$14,0)),((B136-C136)*INDEX(I$3:I$14,MATCH(D136,$A$3:$A$14,0))+ABS(B136-D136)*INDEX(I$3:I$14,MATCH(C136,$A$3:$A$14,0)))/(D136-C136),INDEX(I$3:I$14,MATCH(B136,$A$3:$A$14,0))),IF(E136=8,IF(ISERROR(MATCH(B136,$A$3:$A$14,0)),((B136-C136)*INDEX(J$3:J$14,MATCH(D136,$A$3:$A$14,0))+ABS(B136-D136)*INDEX(J$3:J$14,MATCH(C136,$A$3:$A$14,0)))/(D136-C136),INDEX(J$3:J$14,MATCH(B136,$A$3:$A$14,0))),IF(E136=9,IF(ISERROR(MATCH(B136,$A$3:$A$14,0)),((B136-C136)*INDEX(K$3:K$14,MATCH(D136,$A$3:$A$14,0))+ABS(B136-D136)*INDEX(K$3:K$14,MATCH(C136,$A$3:$A$14,0)))/(D136-C136),INDEX(K$3:K$14,MATCH(B136,$A$3:$A$14,0))),IF(E136=0,IF(ISERROR(MATCH(B136,$A$3:$A$14,0)),((B136-C136)*INDEX(L$3:L$14,MATCH(D136,$A$3:$A$14,0))+ABS(B136-D136)*INDEX(L$3:L$14,MATCH(C136,$A$3:$A$14,0)))/(D136-C136),INDEX(L$3:L$14,MATCH(B136,$A$3:$A$14,0))),"Kondensatoen zwischen 0 und 9"))))))))))</f>
        <v>0</v>
      </c>
    </row>
    <row r="137" spans="1:6">
      <c r="A137" s="12">
        <v>118</v>
      </c>
      <c r="B137">
        <f>Eingabe!D118</f>
        <v>0</v>
      </c>
      <c r="C137">
        <f t="array" ref="C137">MAX(IF($A$3:$A$14&lt;=B137,IF($A$3:$A$14&lt;&gt;"",$A$3:$A$14)))</f>
        <v>0</v>
      </c>
      <c r="D137">
        <f t="array" ref="D137">MIN(IF($A$3:$A$14&gt;=B137,IF($A$3:$A$14&lt;&gt;"",$A$3:$A$14)))</f>
        <v>0</v>
      </c>
      <c r="E137">
        <f>Eingabe!C118</f>
        <v>0</v>
      </c>
      <c r="F137">
        <f t="array" ref="F137">IF(E137=1,IF(ISERROR(MATCH(B137,$A$3:$A$14,0)),((B137-C137)*INDEX(C$3:C$14,MATCH(D137,$A$3:$A$14,0))+ABS(B137-D137)*INDEX(C$3:C$14,MATCH(C137,$A$3:$A$14,0)))/(D137-C137),INDEX(C$3:C$14,MATCH(B137,$A$3:$A$14,0))),IF(E137=2,IF(ISERROR(MATCH(B137,$A$3:$A$14,0)),((B137-C137)*INDEX(D$3:D$14,MATCH(D137,$A$3:$A$14,0))+ABS(B137-D137)*INDEX(D$3:D$14,MATCH(C137,$A$3:$A$14,0)))/(D137-C137),INDEX(D$3:D$14,MATCH(B137,$A$3:$A$14,0))),IF(E137=3,IF(ISERROR(MATCH(B137,$A$3:$A$14,0)),((B137-C137)*INDEX(E$3:E$14,MATCH(D137,$A$3:$A$14,0))+ABS(B137-D137)*INDEX(E$3:E$14,MATCH(C137,$A$3:$A$14,0)))/(D137-C137),INDEX(E$3:E$14,MATCH(B137,$A$3:$A$14,0))),IF(E137=4,IF(ISERROR(MATCH(B137,$A$3:$A$14,0)),((B137-C137)*INDEX(F$3:F$14,MATCH(D137,$A$3:$A$14,0))+ABS(B137-D137)*INDEX(F$3:F$14,MATCH(C137,$A$3:$A$14,0)))/(D137-C137),INDEX(F$3:F$14,MATCH(B137,$A$3:$A$14,0))),IF(E137=5,IF(ISERROR(MATCH(B137,$A$3:$A$14,0)),((B137-C137)*INDEX(G$3:G$14,MATCH(D137,$A$3:$A$14,0))+ABS(B137-D137)*INDEX(G$3:G$14,MATCH(C137,$A$3:$A$14,0)))/(D137-C137),INDEX(G$3:G$14,MATCH(B137,$A$3:$A$14,0))),IF(E137=6,IF(ISERROR(MATCH(B137,$A$3:$A$14,0)),((B137-C137)*INDEX(H$3:H$14,MATCH(D137,$A$3:$A$14,0))+ABS(B137-D137)*INDEX(H$3:H$14,MATCH(C137,$A$3:$A$14,0)))/(D137-C137),INDEX(H$3:H$14,MATCH(B137,$A$3:$A$14,0))),IF(E137=7,IF(ISERROR(MATCH(B137,$A$3:$A$14,0)),((B137-C137)*INDEX(I$3:I$14,MATCH(D137,$A$3:$A$14,0))+ABS(B137-D137)*INDEX(I$3:I$14,MATCH(C137,$A$3:$A$14,0)))/(D137-C137),INDEX(I$3:I$14,MATCH(B137,$A$3:$A$14,0))),IF(E137=8,IF(ISERROR(MATCH(B137,$A$3:$A$14,0)),((B137-C137)*INDEX(J$3:J$14,MATCH(D137,$A$3:$A$14,0))+ABS(B137-D137)*INDEX(J$3:J$14,MATCH(C137,$A$3:$A$14,0)))/(D137-C137),INDEX(J$3:J$14,MATCH(B137,$A$3:$A$14,0))),IF(E137=9,IF(ISERROR(MATCH(B137,$A$3:$A$14,0)),((B137-C137)*INDEX(K$3:K$14,MATCH(D137,$A$3:$A$14,0))+ABS(B137-D137)*INDEX(K$3:K$14,MATCH(C137,$A$3:$A$14,0)))/(D137-C137),INDEX(K$3:K$14,MATCH(B137,$A$3:$A$14,0))),IF(E137=0,IF(ISERROR(MATCH(B137,$A$3:$A$14,0)),((B137-C137)*INDEX(L$3:L$14,MATCH(D137,$A$3:$A$14,0))+ABS(B137-D137)*INDEX(L$3:L$14,MATCH(C137,$A$3:$A$14,0)))/(D137-C137),INDEX(L$3:L$14,MATCH(B137,$A$3:$A$14,0))),"Kondensatoen zwischen 0 und 9"))))))))))</f>
        <v>0</v>
      </c>
    </row>
    <row r="138" spans="1:6">
      <c r="A138" s="12">
        <v>119</v>
      </c>
      <c r="B138">
        <f>Eingabe!D119</f>
        <v>0</v>
      </c>
      <c r="C138">
        <f t="array" ref="C138">MAX(IF($A$3:$A$14&lt;=B138,IF($A$3:$A$14&lt;&gt;"",$A$3:$A$14)))</f>
        <v>0</v>
      </c>
      <c r="D138">
        <f t="array" ref="D138">MIN(IF($A$3:$A$14&gt;=B138,IF($A$3:$A$14&lt;&gt;"",$A$3:$A$14)))</f>
        <v>0</v>
      </c>
      <c r="E138">
        <f>Eingabe!C119</f>
        <v>0</v>
      </c>
      <c r="F138">
        <f t="array" ref="F138">IF(E138=1,IF(ISERROR(MATCH(B138,$A$3:$A$14,0)),((B138-C138)*INDEX(C$3:C$14,MATCH(D138,$A$3:$A$14,0))+ABS(B138-D138)*INDEX(C$3:C$14,MATCH(C138,$A$3:$A$14,0)))/(D138-C138),INDEX(C$3:C$14,MATCH(B138,$A$3:$A$14,0))),IF(E138=2,IF(ISERROR(MATCH(B138,$A$3:$A$14,0)),((B138-C138)*INDEX(D$3:D$14,MATCH(D138,$A$3:$A$14,0))+ABS(B138-D138)*INDEX(D$3:D$14,MATCH(C138,$A$3:$A$14,0)))/(D138-C138),INDEX(D$3:D$14,MATCH(B138,$A$3:$A$14,0))),IF(E138=3,IF(ISERROR(MATCH(B138,$A$3:$A$14,0)),((B138-C138)*INDEX(E$3:E$14,MATCH(D138,$A$3:$A$14,0))+ABS(B138-D138)*INDEX(E$3:E$14,MATCH(C138,$A$3:$A$14,0)))/(D138-C138),INDEX(E$3:E$14,MATCH(B138,$A$3:$A$14,0))),IF(E138=4,IF(ISERROR(MATCH(B138,$A$3:$A$14,0)),((B138-C138)*INDEX(F$3:F$14,MATCH(D138,$A$3:$A$14,0))+ABS(B138-D138)*INDEX(F$3:F$14,MATCH(C138,$A$3:$A$14,0)))/(D138-C138),INDEX(F$3:F$14,MATCH(B138,$A$3:$A$14,0))),IF(E138=5,IF(ISERROR(MATCH(B138,$A$3:$A$14,0)),((B138-C138)*INDEX(G$3:G$14,MATCH(D138,$A$3:$A$14,0))+ABS(B138-D138)*INDEX(G$3:G$14,MATCH(C138,$A$3:$A$14,0)))/(D138-C138),INDEX(G$3:G$14,MATCH(B138,$A$3:$A$14,0))),IF(E138=6,IF(ISERROR(MATCH(B138,$A$3:$A$14,0)),((B138-C138)*INDEX(H$3:H$14,MATCH(D138,$A$3:$A$14,0))+ABS(B138-D138)*INDEX(H$3:H$14,MATCH(C138,$A$3:$A$14,0)))/(D138-C138),INDEX(H$3:H$14,MATCH(B138,$A$3:$A$14,0))),IF(E138=7,IF(ISERROR(MATCH(B138,$A$3:$A$14,0)),((B138-C138)*INDEX(I$3:I$14,MATCH(D138,$A$3:$A$14,0))+ABS(B138-D138)*INDEX(I$3:I$14,MATCH(C138,$A$3:$A$14,0)))/(D138-C138),INDEX(I$3:I$14,MATCH(B138,$A$3:$A$14,0))),IF(E138=8,IF(ISERROR(MATCH(B138,$A$3:$A$14,0)),((B138-C138)*INDEX(J$3:J$14,MATCH(D138,$A$3:$A$14,0))+ABS(B138-D138)*INDEX(J$3:J$14,MATCH(C138,$A$3:$A$14,0)))/(D138-C138),INDEX(J$3:J$14,MATCH(B138,$A$3:$A$14,0))),IF(E138=9,IF(ISERROR(MATCH(B138,$A$3:$A$14,0)),((B138-C138)*INDEX(K$3:K$14,MATCH(D138,$A$3:$A$14,0))+ABS(B138-D138)*INDEX(K$3:K$14,MATCH(C138,$A$3:$A$14,0)))/(D138-C138),INDEX(K$3:K$14,MATCH(B138,$A$3:$A$14,0))),IF(E138=0,IF(ISERROR(MATCH(B138,$A$3:$A$14,0)),((B138-C138)*INDEX(L$3:L$14,MATCH(D138,$A$3:$A$14,0))+ABS(B138-D138)*INDEX(L$3:L$14,MATCH(C138,$A$3:$A$14,0)))/(D138-C138),INDEX(L$3:L$14,MATCH(B138,$A$3:$A$14,0))),"Kondensatoen zwischen 0 und 9"))))))))))</f>
        <v>0</v>
      </c>
    </row>
    <row r="139" spans="1:6">
      <c r="A139" s="12">
        <v>120</v>
      </c>
      <c r="B139">
        <f>Eingabe!D120</f>
        <v>0</v>
      </c>
      <c r="C139">
        <f t="array" ref="C139">MAX(IF($A$3:$A$14&lt;=B139,IF($A$3:$A$14&lt;&gt;"",$A$3:$A$14)))</f>
        <v>0</v>
      </c>
      <c r="D139">
        <f t="array" ref="D139">MIN(IF($A$3:$A$14&gt;=B139,IF($A$3:$A$14&lt;&gt;"",$A$3:$A$14)))</f>
        <v>0</v>
      </c>
      <c r="E139">
        <f>Eingabe!C120</f>
        <v>0</v>
      </c>
      <c r="F139">
        <f t="array" ref="F139">IF(E139=1,IF(ISERROR(MATCH(B139,$A$3:$A$14,0)),((B139-C139)*INDEX(C$3:C$14,MATCH(D139,$A$3:$A$14,0))+ABS(B139-D139)*INDEX(C$3:C$14,MATCH(C139,$A$3:$A$14,0)))/(D139-C139),INDEX(C$3:C$14,MATCH(B139,$A$3:$A$14,0))),IF(E139=2,IF(ISERROR(MATCH(B139,$A$3:$A$14,0)),((B139-C139)*INDEX(D$3:D$14,MATCH(D139,$A$3:$A$14,0))+ABS(B139-D139)*INDEX(D$3:D$14,MATCH(C139,$A$3:$A$14,0)))/(D139-C139),INDEX(D$3:D$14,MATCH(B139,$A$3:$A$14,0))),IF(E139=3,IF(ISERROR(MATCH(B139,$A$3:$A$14,0)),((B139-C139)*INDEX(E$3:E$14,MATCH(D139,$A$3:$A$14,0))+ABS(B139-D139)*INDEX(E$3:E$14,MATCH(C139,$A$3:$A$14,0)))/(D139-C139),INDEX(E$3:E$14,MATCH(B139,$A$3:$A$14,0))),IF(E139=4,IF(ISERROR(MATCH(B139,$A$3:$A$14,0)),((B139-C139)*INDEX(F$3:F$14,MATCH(D139,$A$3:$A$14,0))+ABS(B139-D139)*INDEX(F$3:F$14,MATCH(C139,$A$3:$A$14,0)))/(D139-C139),INDEX(F$3:F$14,MATCH(B139,$A$3:$A$14,0))),IF(E139=5,IF(ISERROR(MATCH(B139,$A$3:$A$14,0)),((B139-C139)*INDEX(G$3:G$14,MATCH(D139,$A$3:$A$14,0))+ABS(B139-D139)*INDEX(G$3:G$14,MATCH(C139,$A$3:$A$14,0)))/(D139-C139),INDEX(G$3:G$14,MATCH(B139,$A$3:$A$14,0))),IF(E139=6,IF(ISERROR(MATCH(B139,$A$3:$A$14,0)),((B139-C139)*INDEX(H$3:H$14,MATCH(D139,$A$3:$A$14,0))+ABS(B139-D139)*INDEX(H$3:H$14,MATCH(C139,$A$3:$A$14,0)))/(D139-C139),INDEX(H$3:H$14,MATCH(B139,$A$3:$A$14,0))),IF(E139=7,IF(ISERROR(MATCH(B139,$A$3:$A$14,0)),((B139-C139)*INDEX(I$3:I$14,MATCH(D139,$A$3:$A$14,0))+ABS(B139-D139)*INDEX(I$3:I$14,MATCH(C139,$A$3:$A$14,0)))/(D139-C139),INDEX(I$3:I$14,MATCH(B139,$A$3:$A$14,0))),IF(E139=8,IF(ISERROR(MATCH(B139,$A$3:$A$14,0)),((B139-C139)*INDEX(J$3:J$14,MATCH(D139,$A$3:$A$14,0))+ABS(B139-D139)*INDEX(J$3:J$14,MATCH(C139,$A$3:$A$14,0)))/(D139-C139),INDEX(J$3:J$14,MATCH(B139,$A$3:$A$14,0))),IF(E139=9,IF(ISERROR(MATCH(B139,$A$3:$A$14,0)),((B139-C139)*INDEX(K$3:K$14,MATCH(D139,$A$3:$A$14,0))+ABS(B139-D139)*INDEX(K$3:K$14,MATCH(C139,$A$3:$A$14,0)))/(D139-C139),INDEX(K$3:K$14,MATCH(B139,$A$3:$A$14,0))),IF(E139=0,IF(ISERROR(MATCH(B139,$A$3:$A$14,0)),((B139-C139)*INDEX(L$3:L$14,MATCH(D139,$A$3:$A$14,0))+ABS(B139-D139)*INDEX(L$3:L$14,MATCH(C139,$A$3:$A$14,0)))/(D139-C139),INDEX(L$3:L$14,MATCH(B139,$A$3:$A$14,0))),"Kondensatoen zwischen 0 und 9"))))))))))</f>
        <v>0</v>
      </c>
    </row>
    <row r="140" spans="1:6">
      <c r="A140" s="12">
        <v>121</v>
      </c>
      <c r="B140">
        <f>Eingabe!D121</f>
        <v>0</v>
      </c>
      <c r="C140">
        <f t="array" ref="C140">MAX(IF($A$3:$A$14&lt;=B140,IF($A$3:$A$14&lt;&gt;"",$A$3:$A$14)))</f>
        <v>0</v>
      </c>
      <c r="D140">
        <f t="array" ref="D140">MIN(IF($A$3:$A$14&gt;=B140,IF($A$3:$A$14&lt;&gt;"",$A$3:$A$14)))</f>
        <v>0</v>
      </c>
      <c r="E140">
        <f>Eingabe!C121</f>
        <v>0</v>
      </c>
      <c r="F140">
        <f t="array" ref="F140">IF(E140=1,IF(ISERROR(MATCH(B140,$A$3:$A$14,0)),((B140-C140)*INDEX(C$3:C$14,MATCH(D140,$A$3:$A$14,0))+ABS(B140-D140)*INDEX(C$3:C$14,MATCH(C140,$A$3:$A$14,0)))/(D140-C140),INDEX(C$3:C$14,MATCH(B140,$A$3:$A$14,0))),IF(E140=2,IF(ISERROR(MATCH(B140,$A$3:$A$14,0)),((B140-C140)*INDEX(D$3:D$14,MATCH(D140,$A$3:$A$14,0))+ABS(B140-D140)*INDEX(D$3:D$14,MATCH(C140,$A$3:$A$14,0)))/(D140-C140),INDEX(D$3:D$14,MATCH(B140,$A$3:$A$14,0))),IF(E140=3,IF(ISERROR(MATCH(B140,$A$3:$A$14,0)),((B140-C140)*INDEX(E$3:E$14,MATCH(D140,$A$3:$A$14,0))+ABS(B140-D140)*INDEX(E$3:E$14,MATCH(C140,$A$3:$A$14,0)))/(D140-C140),INDEX(E$3:E$14,MATCH(B140,$A$3:$A$14,0))),IF(E140=4,IF(ISERROR(MATCH(B140,$A$3:$A$14,0)),((B140-C140)*INDEX(F$3:F$14,MATCH(D140,$A$3:$A$14,0))+ABS(B140-D140)*INDEX(F$3:F$14,MATCH(C140,$A$3:$A$14,0)))/(D140-C140),INDEX(F$3:F$14,MATCH(B140,$A$3:$A$14,0))),IF(E140=5,IF(ISERROR(MATCH(B140,$A$3:$A$14,0)),((B140-C140)*INDEX(G$3:G$14,MATCH(D140,$A$3:$A$14,0))+ABS(B140-D140)*INDEX(G$3:G$14,MATCH(C140,$A$3:$A$14,0)))/(D140-C140),INDEX(G$3:G$14,MATCH(B140,$A$3:$A$14,0))),IF(E140=6,IF(ISERROR(MATCH(B140,$A$3:$A$14,0)),((B140-C140)*INDEX(H$3:H$14,MATCH(D140,$A$3:$A$14,0))+ABS(B140-D140)*INDEX(H$3:H$14,MATCH(C140,$A$3:$A$14,0)))/(D140-C140),INDEX(H$3:H$14,MATCH(B140,$A$3:$A$14,0))),IF(E140=7,IF(ISERROR(MATCH(B140,$A$3:$A$14,0)),((B140-C140)*INDEX(I$3:I$14,MATCH(D140,$A$3:$A$14,0))+ABS(B140-D140)*INDEX(I$3:I$14,MATCH(C140,$A$3:$A$14,0)))/(D140-C140),INDEX(I$3:I$14,MATCH(B140,$A$3:$A$14,0))),IF(E140=8,IF(ISERROR(MATCH(B140,$A$3:$A$14,0)),((B140-C140)*INDEX(J$3:J$14,MATCH(D140,$A$3:$A$14,0))+ABS(B140-D140)*INDEX(J$3:J$14,MATCH(C140,$A$3:$A$14,0)))/(D140-C140),INDEX(J$3:J$14,MATCH(B140,$A$3:$A$14,0))),IF(E140=9,IF(ISERROR(MATCH(B140,$A$3:$A$14,0)),((B140-C140)*INDEX(K$3:K$14,MATCH(D140,$A$3:$A$14,0))+ABS(B140-D140)*INDEX(K$3:K$14,MATCH(C140,$A$3:$A$14,0)))/(D140-C140),INDEX(K$3:K$14,MATCH(B140,$A$3:$A$14,0))),IF(E140=0,IF(ISERROR(MATCH(B140,$A$3:$A$14,0)),((B140-C140)*INDEX(L$3:L$14,MATCH(D140,$A$3:$A$14,0))+ABS(B140-D140)*INDEX(L$3:L$14,MATCH(C140,$A$3:$A$14,0)))/(D140-C140),INDEX(L$3:L$14,MATCH(B140,$A$3:$A$14,0))),"Kondensatoen zwischen 0 und 9"))))))))))</f>
        <v>0</v>
      </c>
    </row>
    <row r="141" spans="1:6">
      <c r="A141" s="12">
        <v>122</v>
      </c>
      <c r="B141">
        <f>Eingabe!D122</f>
        <v>0</v>
      </c>
      <c r="C141">
        <f t="array" ref="C141">MAX(IF($A$3:$A$14&lt;=B141,IF($A$3:$A$14&lt;&gt;"",$A$3:$A$14)))</f>
        <v>0</v>
      </c>
      <c r="D141">
        <f t="array" ref="D141">MIN(IF($A$3:$A$14&gt;=B141,IF($A$3:$A$14&lt;&gt;"",$A$3:$A$14)))</f>
        <v>0</v>
      </c>
      <c r="E141">
        <f>Eingabe!C122</f>
        <v>0</v>
      </c>
      <c r="F141">
        <f t="array" ref="F141">IF(E141=1,IF(ISERROR(MATCH(B141,$A$3:$A$14,0)),((B141-C141)*INDEX(C$3:C$14,MATCH(D141,$A$3:$A$14,0))+ABS(B141-D141)*INDEX(C$3:C$14,MATCH(C141,$A$3:$A$14,0)))/(D141-C141),INDEX(C$3:C$14,MATCH(B141,$A$3:$A$14,0))),IF(E141=2,IF(ISERROR(MATCH(B141,$A$3:$A$14,0)),((B141-C141)*INDEX(D$3:D$14,MATCH(D141,$A$3:$A$14,0))+ABS(B141-D141)*INDEX(D$3:D$14,MATCH(C141,$A$3:$A$14,0)))/(D141-C141),INDEX(D$3:D$14,MATCH(B141,$A$3:$A$14,0))),IF(E141=3,IF(ISERROR(MATCH(B141,$A$3:$A$14,0)),((B141-C141)*INDEX(E$3:E$14,MATCH(D141,$A$3:$A$14,0))+ABS(B141-D141)*INDEX(E$3:E$14,MATCH(C141,$A$3:$A$14,0)))/(D141-C141),INDEX(E$3:E$14,MATCH(B141,$A$3:$A$14,0))),IF(E141=4,IF(ISERROR(MATCH(B141,$A$3:$A$14,0)),((B141-C141)*INDEX(F$3:F$14,MATCH(D141,$A$3:$A$14,0))+ABS(B141-D141)*INDEX(F$3:F$14,MATCH(C141,$A$3:$A$14,0)))/(D141-C141),INDEX(F$3:F$14,MATCH(B141,$A$3:$A$14,0))),IF(E141=5,IF(ISERROR(MATCH(B141,$A$3:$A$14,0)),((B141-C141)*INDEX(G$3:G$14,MATCH(D141,$A$3:$A$14,0))+ABS(B141-D141)*INDEX(G$3:G$14,MATCH(C141,$A$3:$A$14,0)))/(D141-C141),INDEX(G$3:G$14,MATCH(B141,$A$3:$A$14,0))),IF(E141=6,IF(ISERROR(MATCH(B141,$A$3:$A$14,0)),((B141-C141)*INDEX(H$3:H$14,MATCH(D141,$A$3:$A$14,0))+ABS(B141-D141)*INDEX(H$3:H$14,MATCH(C141,$A$3:$A$14,0)))/(D141-C141),INDEX(H$3:H$14,MATCH(B141,$A$3:$A$14,0))),IF(E141=7,IF(ISERROR(MATCH(B141,$A$3:$A$14,0)),((B141-C141)*INDEX(I$3:I$14,MATCH(D141,$A$3:$A$14,0))+ABS(B141-D141)*INDEX(I$3:I$14,MATCH(C141,$A$3:$A$14,0)))/(D141-C141),INDEX(I$3:I$14,MATCH(B141,$A$3:$A$14,0))),IF(E141=8,IF(ISERROR(MATCH(B141,$A$3:$A$14,0)),((B141-C141)*INDEX(J$3:J$14,MATCH(D141,$A$3:$A$14,0))+ABS(B141-D141)*INDEX(J$3:J$14,MATCH(C141,$A$3:$A$14,0)))/(D141-C141),INDEX(J$3:J$14,MATCH(B141,$A$3:$A$14,0))),IF(E141=9,IF(ISERROR(MATCH(B141,$A$3:$A$14,0)),((B141-C141)*INDEX(K$3:K$14,MATCH(D141,$A$3:$A$14,0))+ABS(B141-D141)*INDEX(K$3:K$14,MATCH(C141,$A$3:$A$14,0)))/(D141-C141),INDEX(K$3:K$14,MATCH(B141,$A$3:$A$14,0))),IF(E141=0,IF(ISERROR(MATCH(B141,$A$3:$A$14,0)),((B141-C141)*INDEX(L$3:L$14,MATCH(D141,$A$3:$A$14,0))+ABS(B141-D141)*INDEX(L$3:L$14,MATCH(C141,$A$3:$A$14,0)))/(D141-C141),INDEX(L$3:L$14,MATCH(B141,$A$3:$A$14,0))),"Kondensatoen zwischen 0 und 9"))))))))))</f>
        <v>0</v>
      </c>
    </row>
    <row r="142" spans="1:6">
      <c r="A142" s="12">
        <v>123</v>
      </c>
      <c r="B142">
        <f>Eingabe!D123</f>
        <v>0</v>
      </c>
      <c r="C142">
        <f t="array" ref="C142">MAX(IF($A$3:$A$14&lt;=B142,IF($A$3:$A$14&lt;&gt;"",$A$3:$A$14)))</f>
        <v>0</v>
      </c>
      <c r="D142">
        <f t="array" ref="D142">MIN(IF($A$3:$A$14&gt;=B142,IF($A$3:$A$14&lt;&gt;"",$A$3:$A$14)))</f>
        <v>0</v>
      </c>
      <c r="E142">
        <f>Eingabe!C123</f>
        <v>0</v>
      </c>
      <c r="F142">
        <f t="array" ref="F142">IF(E142=1,IF(ISERROR(MATCH(B142,$A$3:$A$14,0)),((B142-C142)*INDEX(C$3:C$14,MATCH(D142,$A$3:$A$14,0))+ABS(B142-D142)*INDEX(C$3:C$14,MATCH(C142,$A$3:$A$14,0)))/(D142-C142),INDEX(C$3:C$14,MATCH(B142,$A$3:$A$14,0))),IF(E142=2,IF(ISERROR(MATCH(B142,$A$3:$A$14,0)),((B142-C142)*INDEX(D$3:D$14,MATCH(D142,$A$3:$A$14,0))+ABS(B142-D142)*INDEX(D$3:D$14,MATCH(C142,$A$3:$A$14,0)))/(D142-C142),INDEX(D$3:D$14,MATCH(B142,$A$3:$A$14,0))),IF(E142=3,IF(ISERROR(MATCH(B142,$A$3:$A$14,0)),((B142-C142)*INDEX(E$3:E$14,MATCH(D142,$A$3:$A$14,0))+ABS(B142-D142)*INDEX(E$3:E$14,MATCH(C142,$A$3:$A$14,0)))/(D142-C142),INDEX(E$3:E$14,MATCH(B142,$A$3:$A$14,0))),IF(E142=4,IF(ISERROR(MATCH(B142,$A$3:$A$14,0)),((B142-C142)*INDEX(F$3:F$14,MATCH(D142,$A$3:$A$14,0))+ABS(B142-D142)*INDEX(F$3:F$14,MATCH(C142,$A$3:$A$14,0)))/(D142-C142),INDEX(F$3:F$14,MATCH(B142,$A$3:$A$14,0))),IF(E142=5,IF(ISERROR(MATCH(B142,$A$3:$A$14,0)),((B142-C142)*INDEX(G$3:G$14,MATCH(D142,$A$3:$A$14,0))+ABS(B142-D142)*INDEX(G$3:G$14,MATCH(C142,$A$3:$A$14,0)))/(D142-C142),INDEX(G$3:G$14,MATCH(B142,$A$3:$A$14,0))),IF(E142=6,IF(ISERROR(MATCH(B142,$A$3:$A$14,0)),((B142-C142)*INDEX(H$3:H$14,MATCH(D142,$A$3:$A$14,0))+ABS(B142-D142)*INDEX(H$3:H$14,MATCH(C142,$A$3:$A$14,0)))/(D142-C142),INDEX(H$3:H$14,MATCH(B142,$A$3:$A$14,0))),IF(E142=7,IF(ISERROR(MATCH(B142,$A$3:$A$14,0)),((B142-C142)*INDEX(I$3:I$14,MATCH(D142,$A$3:$A$14,0))+ABS(B142-D142)*INDEX(I$3:I$14,MATCH(C142,$A$3:$A$14,0)))/(D142-C142),INDEX(I$3:I$14,MATCH(B142,$A$3:$A$14,0))),IF(E142=8,IF(ISERROR(MATCH(B142,$A$3:$A$14,0)),((B142-C142)*INDEX(J$3:J$14,MATCH(D142,$A$3:$A$14,0))+ABS(B142-D142)*INDEX(J$3:J$14,MATCH(C142,$A$3:$A$14,0)))/(D142-C142),INDEX(J$3:J$14,MATCH(B142,$A$3:$A$14,0))),IF(E142=9,IF(ISERROR(MATCH(B142,$A$3:$A$14,0)),((B142-C142)*INDEX(K$3:K$14,MATCH(D142,$A$3:$A$14,0))+ABS(B142-D142)*INDEX(K$3:K$14,MATCH(C142,$A$3:$A$14,0)))/(D142-C142),INDEX(K$3:K$14,MATCH(B142,$A$3:$A$14,0))),IF(E142=0,IF(ISERROR(MATCH(B142,$A$3:$A$14,0)),((B142-C142)*INDEX(L$3:L$14,MATCH(D142,$A$3:$A$14,0))+ABS(B142-D142)*INDEX(L$3:L$14,MATCH(C142,$A$3:$A$14,0)))/(D142-C142),INDEX(L$3:L$14,MATCH(B142,$A$3:$A$14,0))),"Kondensatoen zwischen 0 und 9"))))))))))</f>
        <v>0</v>
      </c>
    </row>
    <row r="143" spans="1:6">
      <c r="A143" s="12">
        <v>124</v>
      </c>
      <c r="B143">
        <f>Eingabe!D124</f>
        <v>0</v>
      </c>
      <c r="C143">
        <f t="array" ref="C143">MAX(IF($A$3:$A$14&lt;=B143,IF($A$3:$A$14&lt;&gt;"",$A$3:$A$14)))</f>
        <v>0</v>
      </c>
      <c r="D143">
        <f t="array" ref="D143">MIN(IF($A$3:$A$14&gt;=B143,IF($A$3:$A$14&lt;&gt;"",$A$3:$A$14)))</f>
        <v>0</v>
      </c>
      <c r="E143">
        <f>Eingabe!C124</f>
        <v>0</v>
      </c>
      <c r="F143">
        <f t="array" ref="F143">IF(E143=1,IF(ISERROR(MATCH(B143,$A$3:$A$14,0)),((B143-C143)*INDEX(C$3:C$14,MATCH(D143,$A$3:$A$14,0))+ABS(B143-D143)*INDEX(C$3:C$14,MATCH(C143,$A$3:$A$14,0)))/(D143-C143),INDEX(C$3:C$14,MATCH(B143,$A$3:$A$14,0))),IF(E143=2,IF(ISERROR(MATCH(B143,$A$3:$A$14,0)),((B143-C143)*INDEX(D$3:D$14,MATCH(D143,$A$3:$A$14,0))+ABS(B143-D143)*INDEX(D$3:D$14,MATCH(C143,$A$3:$A$14,0)))/(D143-C143),INDEX(D$3:D$14,MATCH(B143,$A$3:$A$14,0))),IF(E143=3,IF(ISERROR(MATCH(B143,$A$3:$A$14,0)),((B143-C143)*INDEX(E$3:E$14,MATCH(D143,$A$3:$A$14,0))+ABS(B143-D143)*INDEX(E$3:E$14,MATCH(C143,$A$3:$A$14,0)))/(D143-C143),INDEX(E$3:E$14,MATCH(B143,$A$3:$A$14,0))),IF(E143=4,IF(ISERROR(MATCH(B143,$A$3:$A$14,0)),((B143-C143)*INDEX(F$3:F$14,MATCH(D143,$A$3:$A$14,0))+ABS(B143-D143)*INDEX(F$3:F$14,MATCH(C143,$A$3:$A$14,0)))/(D143-C143),INDEX(F$3:F$14,MATCH(B143,$A$3:$A$14,0))),IF(E143=5,IF(ISERROR(MATCH(B143,$A$3:$A$14,0)),((B143-C143)*INDEX(G$3:G$14,MATCH(D143,$A$3:$A$14,0))+ABS(B143-D143)*INDEX(G$3:G$14,MATCH(C143,$A$3:$A$14,0)))/(D143-C143),INDEX(G$3:G$14,MATCH(B143,$A$3:$A$14,0))),IF(E143=6,IF(ISERROR(MATCH(B143,$A$3:$A$14,0)),((B143-C143)*INDEX(H$3:H$14,MATCH(D143,$A$3:$A$14,0))+ABS(B143-D143)*INDEX(H$3:H$14,MATCH(C143,$A$3:$A$14,0)))/(D143-C143),INDEX(H$3:H$14,MATCH(B143,$A$3:$A$14,0))),IF(E143=7,IF(ISERROR(MATCH(B143,$A$3:$A$14,0)),((B143-C143)*INDEX(I$3:I$14,MATCH(D143,$A$3:$A$14,0))+ABS(B143-D143)*INDEX(I$3:I$14,MATCH(C143,$A$3:$A$14,0)))/(D143-C143),INDEX(I$3:I$14,MATCH(B143,$A$3:$A$14,0))),IF(E143=8,IF(ISERROR(MATCH(B143,$A$3:$A$14,0)),((B143-C143)*INDEX(J$3:J$14,MATCH(D143,$A$3:$A$14,0))+ABS(B143-D143)*INDEX(J$3:J$14,MATCH(C143,$A$3:$A$14,0)))/(D143-C143),INDEX(J$3:J$14,MATCH(B143,$A$3:$A$14,0))),IF(E143=9,IF(ISERROR(MATCH(B143,$A$3:$A$14,0)),((B143-C143)*INDEX(K$3:K$14,MATCH(D143,$A$3:$A$14,0))+ABS(B143-D143)*INDEX(K$3:K$14,MATCH(C143,$A$3:$A$14,0)))/(D143-C143),INDEX(K$3:K$14,MATCH(B143,$A$3:$A$14,0))),IF(E143=0,IF(ISERROR(MATCH(B143,$A$3:$A$14,0)),((B143-C143)*INDEX(L$3:L$14,MATCH(D143,$A$3:$A$14,0))+ABS(B143-D143)*INDEX(L$3:L$14,MATCH(C143,$A$3:$A$14,0)))/(D143-C143),INDEX(L$3:L$14,MATCH(B143,$A$3:$A$14,0))),"Kondensatoen zwischen 0 und 9"))))))))))</f>
        <v>0</v>
      </c>
    </row>
    <row r="144" spans="1:6">
      <c r="A144" s="12">
        <v>125</v>
      </c>
      <c r="B144">
        <f>Eingabe!D125</f>
        <v>0</v>
      </c>
      <c r="C144">
        <f t="array" ref="C144">MAX(IF($A$3:$A$14&lt;=B144,IF($A$3:$A$14&lt;&gt;"",$A$3:$A$14)))</f>
        <v>0</v>
      </c>
      <c r="D144">
        <f t="array" ref="D144">MIN(IF($A$3:$A$14&gt;=B144,IF($A$3:$A$14&lt;&gt;"",$A$3:$A$14)))</f>
        <v>0</v>
      </c>
      <c r="E144">
        <f>Eingabe!C125</f>
        <v>0</v>
      </c>
      <c r="F144">
        <f t="array" ref="F144">IF(E144=1,IF(ISERROR(MATCH(B144,$A$3:$A$14,0)),((B144-C144)*INDEX(C$3:C$14,MATCH(D144,$A$3:$A$14,0))+ABS(B144-D144)*INDEX(C$3:C$14,MATCH(C144,$A$3:$A$14,0)))/(D144-C144),INDEX(C$3:C$14,MATCH(B144,$A$3:$A$14,0))),IF(E144=2,IF(ISERROR(MATCH(B144,$A$3:$A$14,0)),((B144-C144)*INDEX(D$3:D$14,MATCH(D144,$A$3:$A$14,0))+ABS(B144-D144)*INDEX(D$3:D$14,MATCH(C144,$A$3:$A$14,0)))/(D144-C144),INDEX(D$3:D$14,MATCH(B144,$A$3:$A$14,0))),IF(E144=3,IF(ISERROR(MATCH(B144,$A$3:$A$14,0)),((B144-C144)*INDEX(E$3:E$14,MATCH(D144,$A$3:$A$14,0))+ABS(B144-D144)*INDEX(E$3:E$14,MATCH(C144,$A$3:$A$14,0)))/(D144-C144),INDEX(E$3:E$14,MATCH(B144,$A$3:$A$14,0))),IF(E144=4,IF(ISERROR(MATCH(B144,$A$3:$A$14,0)),((B144-C144)*INDEX(F$3:F$14,MATCH(D144,$A$3:$A$14,0))+ABS(B144-D144)*INDEX(F$3:F$14,MATCH(C144,$A$3:$A$14,0)))/(D144-C144),INDEX(F$3:F$14,MATCH(B144,$A$3:$A$14,0))),IF(E144=5,IF(ISERROR(MATCH(B144,$A$3:$A$14,0)),((B144-C144)*INDEX(G$3:G$14,MATCH(D144,$A$3:$A$14,0))+ABS(B144-D144)*INDEX(G$3:G$14,MATCH(C144,$A$3:$A$14,0)))/(D144-C144),INDEX(G$3:G$14,MATCH(B144,$A$3:$A$14,0))),IF(E144=6,IF(ISERROR(MATCH(B144,$A$3:$A$14,0)),((B144-C144)*INDEX(H$3:H$14,MATCH(D144,$A$3:$A$14,0))+ABS(B144-D144)*INDEX(H$3:H$14,MATCH(C144,$A$3:$A$14,0)))/(D144-C144),INDEX(H$3:H$14,MATCH(B144,$A$3:$A$14,0))),IF(E144=7,IF(ISERROR(MATCH(B144,$A$3:$A$14,0)),((B144-C144)*INDEX(I$3:I$14,MATCH(D144,$A$3:$A$14,0))+ABS(B144-D144)*INDEX(I$3:I$14,MATCH(C144,$A$3:$A$14,0)))/(D144-C144),INDEX(I$3:I$14,MATCH(B144,$A$3:$A$14,0))),IF(E144=8,IF(ISERROR(MATCH(B144,$A$3:$A$14,0)),((B144-C144)*INDEX(J$3:J$14,MATCH(D144,$A$3:$A$14,0))+ABS(B144-D144)*INDEX(J$3:J$14,MATCH(C144,$A$3:$A$14,0)))/(D144-C144),INDEX(J$3:J$14,MATCH(B144,$A$3:$A$14,0))),IF(E144=9,IF(ISERROR(MATCH(B144,$A$3:$A$14,0)),((B144-C144)*INDEX(K$3:K$14,MATCH(D144,$A$3:$A$14,0))+ABS(B144-D144)*INDEX(K$3:K$14,MATCH(C144,$A$3:$A$14,0)))/(D144-C144),INDEX(K$3:K$14,MATCH(B144,$A$3:$A$14,0))),IF(E144=0,IF(ISERROR(MATCH(B144,$A$3:$A$14,0)),((B144-C144)*INDEX(L$3:L$14,MATCH(D144,$A$3:$A$14,0))+ABS(B144-D144)*INDEX(L$3:L$14,MATCH(C144,$A$3:$A$14,0)))/(D144-C144),INDEX(L$3:L$14,MATCH(B144,$A$3:$A$14,0))),"Kondensatoen zwischen 0 und 9"))))))))))</f>
        <v>0</v>
      </c>
    </row>
    <row r="145" spans="1:6">
      <c r="A145" s="12">
        <v>126</v>
      </c>
      <c r="B145">
        <f>Eingabe!D126</f>
        <v>0</v>
      </c>
      <c r="C145">
        <f t="array" ref="C145">MAX(IF($A$3:$A$14&lt;=B145,IF($A$3:$A$14&lt;&gt;"",$A$3:$A$14)))</f>
        <v>0</v>
      </c>
      <c r="D145">
        <f t="array" ref="D145">MIN(IF($A$3:$A$14&gt;=B145,IF($A$3:$A$14&lt;&gt;"",$A$3:$A$14)))</f>
        <v>0</v>
      </c>
      <c r="E145">
        <f>Eingabe!C126</f>
        <v>0</v>
      </c>
      <c r="F145">
        <f t="array" ref="F145">IF(E145=1,IF(ISERROR(MATCH(B145,$A$3:$A$14,0)),((B145-C145)*INDEX(C$3:C$14,MATCH(D145,$A$3:$A$14,0))+ABS(B145-D145)*INDEX(C$3:C$14,MATCH(C145,$A$3:$A$14,0)))/(D145-C145),INDEX(C$3:C$14,MATCH(B145,$A$3:$A$14,0))),IF(E145=2,IF(ISERROR(MATCH(B145,$A$3:$A$14,0)),((B145-C145)*INDEX(D$3:D$14,MATCH(D145,$A$3:$A$14,0))+ABS(B145-D145)*INDEX(D$3:D$14,MATCH(C145,$A$3:$A$14,0)))/(D145-C145),INDEX(D$3:D$14,MATCH(B145,$A$3:$A$14,0))),IF(E145=3,IF(ISERROR(MATCH(B145,$A$3:$A$14,0)),((B145-C145)*INDEX(E$3:E$14,MATCH(D145,$A$3:$A$14,0))+ABS(B145-D145)*INDEX(E$3:E$14,MATCH(C145,$A$3:$A$14,0)))/(D145-C145),INDEX(E$3:E$14,MATCH(B145,$A$3:$A$14,0))),IF(E145=4,IF(ISERROR(MATCH(B145,$A$3:$A$14,0)),((B145-C145)*INDEX(F$3:F$14,MATCH(D145,$A$3:$A$14,0))+ABS(B145-D145)*INDEX(F$3:F$14,MATCH(C145,$A$3:$A$14,0)))/(D145-C145),INDEX(F$3:F$14,MATCH(B145,$A$3:$A$14,0))),IF(E145=5,IF(ISERROR(MATCH(B145,$A$3:$A$14,0)),((B145-C145)*INDEX(G$3:G$14,MATCH(D145,$A$3:$A$14,0))+ABS(B145-D145)*INDEX(G$3:G$14,MATCH(C145,$A$3:$A$14,0)))/(D145-C145),INDEX(G$3:G$14,MATCH(B145,$A$3:$A$14,0))),IF(E145=6,IF(ISERROR(MATCH(B145,$A$3:$A$14,0)),((B145-C145)*INDEX(H$3:H$14,MATCH(D145,$A$3:$A$14,0))+ABS(B145-D145)*INDEX(H$3:H$14,MATCH(C145,$A$3:$A$14,0)))/(D145-C145),INDEX(H$3:H$14,MATCH(B145,$A$3:$A$14,0))),IF(E145=7,IF(ISERROR(MATCH(B145,$A$3:$A$14,0)),((B145-C145)*INDEX(I$3:I$14,MATCH(D145,$A$3:$A$14,0))+ABS(B145-D145)*INDEX(I$3:I$14,MATCH(C145,$A$3:$A$14,0)))/(D145-C145),INDEX(I$3:I$14,MATCH(B145,$A$3:$A$14,0))),IF(E145=8,IF(ISERROR(MATCH(B145,$A$3:$A$14,0)),((B145-C145)*INDEX(J$3:J$14,MATCH(D145,$A$3:$A$14,0))+ABS(B145-D145)*INDEX(J$3:J$14,MATCH(C145,$A$3:$A$14,0)))/(D145-C145),INDEX(J$3:J$14,MATCH(B145,$A$3:$A$14,0))),IF(E145=9,IF(ISERROR(MATCH(B145,$A$3:$A$14,0)),((B145-C145)*INDEX(K$3:K$14,MATCH(D145,$A$3:$A$14,0))+ABS(B145-D145)*INDEX(K$3:K$14,MATCH(C145,$A$3:$A$14,0)))/(D145-C145),INDEX(K$3:K$14,MATCH(B145,$A$3:$A$14,0))),IF(E145=0,IF(ISERROR(MATCH(B145,$A$3:$A$14,0)),((B145-C145)*INDEX(L$3:L$14,MATCH(D145,$A$3:$A$14,0))+ABS(B145-D145)*INDEX(L$3:L$14,MATCH(C145,$A$3:$A$14,0)))/(D145-C145),INDEX(L$3:L$14,MATCH(B145,$A$3:$A$14,0))),"Kondensatoen zwischen 0 und 9"))))))))))</f>
        <v>0</v>
      </c>
    </row>
    <row r="146" spans="1:6">
      <c r="A146" s="12">
        <v>127</v>
      </c>
      <c r="B146">
        <f>Eingabe!D127</f>
        <v>0</v>
      </c>
      <c r="C146">
        <f t="array" ref="C146">MAX(IF($A$3:$A$14&lt;=B146,IF($A$3:$A$14&lt;&gt;"",$A$3:$A$14)))</f>
        <v>0</v>
      </c>
      <c r="D146">
        <f t="array" ref="D146">MIN(IF($A$3:$A$14&gt;=B146,IF($A$3:$A$14&lt;&gt;"",$A$3:$A$14)))</f>
        <v>0</v>
      </c>
      <c r="E146">
        <f>Eingabe!C127</f>
        <v>0</v>
      </c>
      <c r="F146">
        <f t="array" ref="F146">IF(E146=1,IF(ISERROR(MATCH(B146,$A$3:$A$14,0)),((B146-C146)*INDEX(C$3:C$14,MATCH(D146,$A$3:$A$14,0))+ABS(B146-D146)*INDEX(C$3:C$14,MATCH(C146,$A$3:$A$14,0)))/(D146-C146),INDEX(C$3:C$14,MATCH(B146,$A$3:$A$14,0))),IF(E146=2,IF(ISERROR(MATCH(B146,$A$3:$A$14,0)),((B146-C146)*INDEX(D$3:D$14,MATCH(D146,$A$3:$A$14,0))+ABS(B146-D146)*INDEX(D$3:D$14,MATCH(C146,$A$3:$A$14,0)))/(D146-C146),INDEX(D$3:D$14,MATCH(B146,$A$3:$A$14,0))),IF(E146=3,IF(ISERROR(MATCH(B146,$A$3:$A$14,0)),((B146-C146)*INDEX(E$3:E$14,MATCH(D146,$A$3:$A$14,0))+ABS(B146-D146)*INDEX(E$3:E$14,MATCH(C146,$A$3:$A$14,0)))/(D146-C146),INDEX(E$3:E$14,MATCH(B146,$A$3:$A$14,0))),IF(E146=4,IF(ISERROR(MATCH(B146,$A$3:$A$14,0)),((B146-C146)*INDEX(F$3:F$14,MATCH(D146,$A$3:$A$14,0))+ABS(B146-D146)*INDEX(F$3:F$14,MATCH(C146,$A$3:$A$14,0)))/(D146-C146),INDEX(F$3:F$14,MATCH(B146,$A$3:$A$14,0))),IF(E146=5,IF(ISERROR(MATCH(B146,$A$3:$A$14,0)),((B146-C146)*INDEX(G$3:G$14,MATCH(D146,$A$3:$A$14,0))+ABS(B146-D146)*INDEX(G$3:G$14,MATCH(C146,$A$3:$A$14,0)))/(D146-C146),INDEX(G$3:G$14,MATCH(B146,$A$3:$A$14,0))),IF(E146=6,IF(ISERROR(MATCH(B146,$A$3:$A$14,0)),((B146-C146)*INDEX(H$3:H$14,MATCH(D146,$A$3:$A$14,0))+ABS(B146-D146)*INDEX(H$3:H$14,MATCH(C146,$A$3:$A$14,0)))/(D146-C146),INDEX(H$3:H$14,MATCH(B146,$A$3:$A$14,0))),IF(E146=7,IF(ISERROR(MATCH(B146,$A$3:$A$14,0)),((B146-C146)*INDEX(I$3:I$14,MATCH(D146,$A$3:$A$14,0))+ABS(B146-D146)*INDEX(I$3:I$14,MATCH(C146,$A$3:$A$14,0)))/(D146-C146),INDEX(I$3:I$14,MATCH(B146,$A$3:$A$14,0))),IF(E146=8,IF(ISERROR(MATCH(B146,$A$3:$A$14,0)),((B146-C146)*INDEX(J$3:J$14,MATCH(D146,$A$3:$A$14,0))+ABS(B146-D146)*INDEX(J$3:J$14,MATCH(C146,$A$3:$A$14,0)))/(D146-C146),INDEX(J$3:J$14,MATCH(B146,$A$3:$A$14,0))),IF(E146=9,IF(ISERROR(MATCH(B146,$A$3:$A$14,0)),((B146-C146)*INDEX(K$3:K$14,MATCH(D146,$A$3:$A$14,0))+ABS(B146-D146)*INDEX(K$3:K$14,MATCH(C146,$A$3:$A$14,0)))/(D146-C146),INDEX(K$3:K$14,MATCH(B146,$A$3:$A$14,0))),IF(E146=0,IF(ISERROR(MATCH(B146,$A$3:$A$14,0)),((B146-C146)*INDEX(L$3:L$14,MATCH(D146,$A$3:$A$14,0))+ABS(B146-D146)*INDEX(L$3:L$14,MATCH(C146,$A$3:$A$14,0)))/(D146-C146),INDEX(L$3:L$14,MATCH(B146,$A$3:$A$14,0))),"Kondensatoen zwischen 0 und 9"))))))))))</f>
        <v>0</v>
      </c>
    </row>
    <row r="147" spans="1:6">
      <c r="A147" s="12">
        <v>128</v>
      </c>
      <c r="B147">
        <f>Eingabe!D128</f>
        <v>0</v>
      </c>
      <c r="C147">
        <f t="array" ref="C147">MAX(IF($A$3:$A$14&lt;=B147,IF($A$3:$A$14&lt;&gt;"",$A$3:$A$14)))</f>
        <v>0</v>
      </c>
      <c r="D147">
        <f t="array" ref="D147">MIN(IF($A$3:$A$14&gt;=B147,IF($A$3:$A$14&lt;&gt;"",$A$3:$A$14)))</f>
        <v>0</v>
      </c>
      <c r="E147">
        <f>Eingabe!C128</f>
        <v>0</v>
      </c>
      <c r="F147">
        <f t="array" ref="F147">IF(E147=1,IF(ISERROR(MATCH(B147,$A$3:$A$14,0)),((B147-C147)*INDEX(C$3:C$14,MATCH(D147,$A$3:$A$14,0))+ABS(B147-D147)*INDEX(C$3:C$14,MATCH(C147,$A$3:$A$14,0)))/(D147-C147),INDEX(C$3:C$14,MATCH(B147,$A$3:$A$14,0))),IF(E147=2,IF(ISERROR(MATCH(B147,$A$3:$A$14,0)),((B147-C147)*INDEX(D$3:D$14,MATCH(D147,$A$3:$A$14,0))+ABS(B147-D147)*INDEX(D$3:D$14,MATCH(C147,$A$3:$A$14,0)))/(D147-C147),INDEX(D$3:D$14,MATCH(B147,$A$3:$A$14,0))),IF(E147=3,IF(ISERROR(MATCH(B147,$A$3:$A$14,0)),((B147-C147)*INDEX(E$3:E$14,MATCH(D147,$A$3:$A$14,0))+ABS(B147-D147)*INDEX(E$3:E$14,MATCH(C147,$A$3:$A$14,0)))/(D147-C147),INDEX(E$3:E$14,MATCH(B147,$A$3:$A$14,0))),IF(E147=4,IF(ISERROR(MATCH(B147,$A$3:$A$14,0)),((B147-C147)*INDEX(F$3:F$14,MATCH(D147,$A$3:$A$14,0))+ABS(B147-D147)*INDEX(F$3:F$14,MATCH(C147,$A$3:$A$14,0)))/(D147-C147),INDEX(F$3:F$14,MATCH(B147,$A$3:$A$14,0))),IF(E147=5,IF(ISERROR(MATCH(B147,$A$3:$A$14,0)),((B147-C147)*INDEX(G$3:G$14,MATCH(D147,$A$3:$A$14,0))+ABS(B147-D147)*INDEX(G$3:G$14,MATCH(C147,$A$3:$A$14,0)))/(D147-C147),INDEX(G$3:G$14,MATCH(B147,$A$3:$A$14,0))),IF(E147=6,IF(ISERROR(MATCH(B147,$A$3:$A$14,0)),((B147-C147)*INDEX(H$3:H$14,MATCH(D147,$A$3:$A$14,0))+ABS(B147-D147)*INDEX(H$3:H$14,MATCH(C147,$A$3:$A$14,0)))/(D147-C147),INDEX(H$3:H$14,MATCH(B147,$A$3:$A$14,0))),IF(E147=7,IF(ISERROR(MATCH(B147,$A$3:$A$14,0)),((B147-C147)*INDEX(I$3:I$14,MATCH(D147,$A$3:$A$14,0))+ABS(B147-D147)*INDEX(I$3:I$14,MATCH(C147,$A$3:$A$14,0)))/(D147-C147),INDEX(I$3:I$14,MATCH(B147,$A$3:$A$14,0))),IF(E147=8,IF(ISERROR(MATCH(B147,$A$3:$A$14,0)),((B147-C147)*INDEX(J$3:J$14,MATCH(D147,$A$3:$A$14,0))+ABS(B147-D147)*INDEX(J$3:J$14,MATCH(C147,$A$3:$A$14,0)))/(D147-C147),INDEX(J$3:J$14,MATCH(B147,$A$3:$A$14,0))),IF(E147=9,IF(ISERROR(MATCH(B147,$A$3:$A$14,0)),((B147-C147)*INDEX(K$3:K$14,MATCH(D147,$A$3:$A$14,0))+ABS(B147-D147)*INDEX(K$3:K$14,MATCH(C147,$A$3:$A$14,0)))/(D147-C147),INDEX(K$3:K$14,MATCH(B147,$A$3:$A$14,0))),IF(E147=0,IF(ISERROR(MATCH(B147,$A$3:$A$14,0)),((B147-C147)*INDEX(L$3:L$14,MATCH(D147,$A$3:$A$14,0))+ABS(B147-D147)*INDEX(L$3:L$14,MATCH(C147,$A$3:$A$14,0)))/(D147-C147),INDEX(L$3:L$14,MATCH(B147,$A$3:$A$14,0))),"Kondensatoen zwischen 0 und 9"))))))))))</f>
        <v>0</v>
      </c>
    </row>
    <row r="148" spans="1:6">
      <c r="A148" s="12">
        <v>129</v>
      </c>
      <c r="B148">
        <f>Eingabe!D129</f>
        <v>0</v>
      </c>
      <c r="C148">
        <f t="array" ref="C148">MAX(IF($A$3:$A$14&lt;=B148,IF($A$3:$A$14&lt;&gt;"",$A$3:$A$14)))</f>
        <v>0</v>
      </c>
      <c r="D148">
        <f t="array" ref="D148">MIN(IF($A$3:$A$14&gt;=B148,IF($A$3:$A$14&lt;&gt;"",$A$3:$A$14)))</f>
        <v>0</v>
      </c>
      <c r="E148">
        <f>Eingabe!C129</f>
        <v>0</v>
      </c>
      <c r="F148">
        <f t="array" ref="F148">IF(E148=1,IF(ISERROR(MATCH(B148,$A$3:$A$14,0)),((B148-C148)*INDEX(C$3:C$14,MATCH(D148,$A$3:$A$14,0))+ABS(B148-D148)*INDEX(C$3:C$14,MATCH(C148,$A$3:$A$14,0)))/(D148-C148),INDEX(C$3:C$14,MATCH(B148,$A$3:$A$14,0))),IF(E148=2,IF(ISERROR(MATCH(B148,$A$3:$A$14,0)),((B148-C148)*INDEX(D$3:D$14,MATCH(D148,$A$3:$A$14,0))+ABS(B148-D148)*INDEX(D$3:D$14,MATCH(C148,$A$3:$A$14,0)))/(D148-C148),INDEX(D$3:D$14,MATCH(B148,$A$3:$A$14,0))),IF(E148=3,IF(ISERROR(MATCH(B148,$A$3:$A$14,0)),((B148-C148)*INDEX(E$3:E$14,MATCH(D148,$A$3:$A$14,0))+ABS(B148-D148)*INDEX(E$3:E$14,MATCH(C148,$A$3:$A$14,0)))/(D148-C148),INDEX(E$3:E$14,MATCH(B148,$A$3:$A$14,0))),IF(E148=4,IF(ISERROR(MATCH(B148,$A$3:$A$14,0)),((B148-C148)*INDEX(F$3:F$14,MATCH(D148,$A$3:$A$14,0))+ABS(B148-D148)*INDEX(F$3:F$14,MATCH(C148,$A$3:$A$14,0)))/(D148-C148),INDEX(F$3:F$14,MATCH(B148,$A$3:$A$14,0))),IF(E148=5,IF(ISERROR(MATCH(B148,$A$3:$A$14,0)),((B148-C148)*INDEX(G$3:G$14,MATCH(D148,$A$3:$A$14,0))+ABS(B148-D148)*INDEX(G$3:G$14,MATCH(C148,$A$3:$A$14,0)))/(D148-C148),INDEX(G$3:G$14,MATCH(B148,$A$3:$A$14,0))),IF(E148=6,IF(ISERROR(MATCH(B148,$A$3:$A$14,0)),((B148-C148)*INDEX(H$3:H$14,MATCH(D148,$A$3:$A$14,0))+ABS(B148-D148)*INDEX(H$3:H$14,MATCH(C148,$A$3:$A$14,0)))/(D148-C148),INDEX(H$3:H$14,MATCH(B148,$A$3:$A$14,0))),IF(E148=7,IF(ISERROR(MATCH(B148,$A$3:$A$14,0)),((B148-C148)*INDEX(I$3:I$14,MATCH(D148,$A$3:$A$14,0))+ABS(B148-D148)*INDEX(I$3:I$14,MATCH(C148,$A$3:$A$14,0)))/(D148-C148),INDEX(I$3:I$14,MATCH(B148,$A$3:$A$14,0))),IF(E148=8,IF(ISERROR(MATCH(B148,$A$3:$A$14,0)),((B148-C148)*INDEX(J$3:J$14,MATCH(D148,$A$3:$A$14,0))+ABS(B148-D148)*INDEX(J$3:J$14,MATCH(C148,$A$3:$A$14,0)))/(D148-C148),INDEX(J$3:J$14,MATCH(B148,$A$3:$A$14,0))),IF(E148=9,IF(ISERROR(MATCH(B148,$A$3:$A$14,0)),((B148-C148)*INDEX(K$3:K$14,MATCH(D148,$A$3:$A$14,0))+ABS(B148-D148)*INDEX(K$3:K$14,MATCH(C148,$A$3:$A$14,0)))/(D148-C148),INDEX(K$3:K$14,MATCH(B148,$A$3:$A$14,0))),IF(E148=0,IF(ISERROR(MATCH(B148,$A$3:$A$14,0)),((B148-C148)*INDEX(L$3:L$14,MATCH(D148,$A$3:$A$14,0))+ABS(B148-D148)*INDEX(L$3:L$14,MATCH(C148,$A$3:$A$14,0)))/(D148-C148),INDEX(L$3:L$14,MATCH(B148,$A$3:$A$14,0))),"Kondensatoen zwischen 0 und 9"))))))))))</f>
        <v>0</v>
      </c>
    </row>
    <row r="149" spans="1:6">
      <c r="A149" s="12">
        <v>130</v>
      </c>
      <c r="B149">
        <f>Eingabe!D130</f>
        <v>0</v>
      </c>
      <c r="C149">
        <f t="array" ref="C149">MAX(IF($A$3:$A$14&lt;=B149,IF($A$3:$A$14&lt;&gt;"",$A$3:$A$14)))</f>
        <v>0</v>
      </c>
      <c r="D149">
        <f t="array" ref="D149">MIN(IF($A$3:$A$14&gt;=B149,IF($A$3:$A$14&lt;&gt;"",$A$3:$A$14)))</f>
        <v>0</v>
      </c>
      <c r="E149">
        <f>Eingabe!C130</f>
        <v>0</v>
      </c>
      <c r="F149">
        <f t="array" ref="F149">IF(E149=1,IF(ISERROR(MATCH(B149,$A$3:$A$14,0)),((B149-C149)*INDEX(C$3:C$14,MATCH(D149,$A$3:$A$14,0))+ABS(B149-D149)*INDEX(C$3:C$14,MATCH(C149,$A$3:$A$14,0)))/(D149-C149),INDEX(C$3:C$14,MATCH(B149,$A$3:$A$14,0))),IF(E149=2,IF(ISERROR(MATCH(B149,$A$3:$A$14,0)),((B149-C149)*INDEX(D$3:D$14,MATCH(D149,$A$3:$A$14,0))+ABS(B149-D149)*INDEX(D$3:D$14,MATCH(C149,$A$3:$A$14,0)))/(D149-C149),INDEX(D$3:D$14,MATCH(B149,$A$3:$A$14,0))),IF(E149=3,IF(ISERROR(MATCH(B149,$A$3:$A$14,0)),((B149-C149)*INDEX(E$3:E$14,MATCH(D149,$A$3:$A$14,0))+ABS(B149-D149)*INDEX(E$3:E$14,MATCH(C149,$A$3:$A$14,0)))/(D149-C149),INDEX(E$3:E$14,MATCH(B149,$A$3:$A$14,0))),IF(E149=4,IF(ISERROR(MATCH(B149,$A$3:$A$14,0)),((B149-C149)*INDEX(F$3:F$14,MATCH(D149,$A$3:$A$14,0))+ABS(B149-D149)*INDEX(F$3:F$14,MATCH(C149,$A$3:$A$14,0)))/(D149-C149),INDEX(F$3:F$14,MATCH(B149,$A$3:$A$14,0))),IF(E149=5,IF(ISERROR(MATCH(B149,$A$3:$A$14,0)),((B149-C149)*INDEX(G$3:G$14,MATCH(D149,$A$3:$A$14,0))+ABS(B149-D149)*INDEX(G$3:G$14,MATCH(C149,$A$3:$A$14,0)))/(D149-C149),INDEX(G$3:G$14,MATCH(B149,$A$3:$A$14,0))),IF(E149=6,IF(ISERROR(MATCH(B149,$A$3:$A$14,0)),((B149-C149)*INDEX(H$3:H$14,MATCH(D149,$A$3:$A$14,0))+ABS(B149-D149)*INDEX(H$3:H$14,MATCH(C149,$A$3:$A$14,0)))/(D149-C149),INDEX(H$3:H$14,MATCH(B149,$A$3:$A$14,0))),IF(E149=7,IF(ISERROR(MATCH(B149,$A$3:$A$14,0)),((B149-C149)*INDEX(I$3:I$14,MATCH(D149,$A$3:$A$14,0))+ABS(B149-D149)*INDEX(I$3:I$14,MATCH(C149,$A$3:$A$14,0)))/(D149-C149),INDEX(I$3:I$14,MATCH(B149,$A$3:$A$14,0))),IF(E149=8,IF(ISERROR(MATCH(B149,$A$3:$A$14,0)),((B149-C149)*INDEX(J$3:J$14,MATCH(D149,$A$3:$A$14,0))+ABS(B149-D149)*INDEX(J$3:J$14,MATCH(C149,$A$3:$A$14,0)))/(D149-C149),INDEX(J$3:J$14,MATCH(B149,$A$3:$A$14,0))),IF(E149=9,IF(ISERROR(MATCH(B149,$A$3:$A$14,0)),((B149-C149)*INDEX(K$3:K$14,MATCH(D149,$A$3:$A$14,0))+ABS(B149-D149)*INDEX(K$3:K$14,MATCH(C149,$A$3:$A$14,0)))/(D149-C149),INDEX(K$3:K$14,MATCH(B149,$A$3:$A$14,0))),IF(E149=0,IF(ISERROR(MATCH(B149,$A$3:$A$14,0)),((B149-C149)*INDEX(L$3:L$14,MATCH(D149,$A$3:$A$14,0))+ABS(B149-D149)*INDEX(L$3:L$14,MATCH(C149,$A$3:$A$14,0)))/(D149-C149),INDEX(L$3:L$14,MATCH(B149,$A$3:$A$14,0))),"Kondensatoen zwischen 0 und 9"))))))))))</f>
        <v>0</v>
      </c>
    </row>
    <row r="150" spans="1:6">
      <c r="A150" s="12">
        <v>131</v>
      </c>
      <c r="B150">
        <f>Eingabe!D131</f>
        <v>0</v>
      </c>
      <c r="C150">
        <f t="array" ref="C150">MAX(IF($A$3:$A$14&lt;=B150,IF($A$3:$A$14&lt;&gt;"",$A$3:$A$14)))</f>
        <v>0</v>
      </c>
      <c r="D150">
        <f t="array" ref="D150">MIN(IF($A$3:$A$14&gt;=B150,IF($A$3:$A$14&lt;&gt;"",$A$3:$A$14)))</f>
        <v>0</v>
      </c>
      <c r="E150">
        <f>Eingabe!C131</f>
        <v>0</v>
      </c>
      <c r="F150">
        <f t="array" ref="F150">IF(E150=1,IF(ISERROR(MATCH(B150,$A$3:$A$14,0)),((B150-C150)*INDEX(C$3:C$14,MATCH(D150,$A$3:$A$14,0))+ABS(B150-D150)*INDEX(C$3:C$14,MATCH(C150,$A$3:$A$14,0)))/(D150-C150),INDEX(C$3:C$14,MATCH(B150,$A$3:$A$14,0))),IF(E150=2,IF(ISERROR(MATCH(B150,$A$3:$A$14,0)),((B150-C150)*INDEX(D$3:D$14,MATCH(D150,$A$3:$A$14,0))+ABS(B150-D150)*INDEX(D$3:D$14,MATCH(C150,$A$3:$A$14,0)))/(D150-C150),INDEX(D$3:D$14,MATCH(B150,$A$3:$A$14,0))),IF(E150=3,IF(ISERROR(MATCH(B150,$A$3:$A$14,0)),((B150-C150)*INDEX(E$3:E$14,MATCH(D150,$A$3:$A$14,0))+ABS(B150-D150)*INDEX(E$3:E$14,MATCH(C150,$A$3:$A$14,0)))/(D150-C150),INDEX(E$3:E$14,MATCH(B150,$A$3:$A$14,0))),IF(E150=4,IF(ISERROR(MATCH(B150,$A$3:$A$14,0)),((B150-C150)*INDEX(F$3:F$14,MATCH(D150,$A$3:$A$14,0))+ABS(B150-D150)*INDEX(F$3:F$14,MATCH(C150,$A$3:$A$14,0)))/(D150-C150),INDEX(F$3:F$14,MATCH(B150,$A$3:$A$14,0))),IF(E150=5,IF(ISERROR(MATCH(B150,$A$3:$A$14,0)),((B150-C150)*INDEX(G$3:G$14,MATCH(D150,$A$3:$A$14,0))+ABS(B150-D150)*INDEX(G$3:G$14,MATCH(C150,$A$3:$A$14,0)))/(D150-C150),INDEX(G$3:G$14,MATCH(B150,$A$3:$A$14,0))),IF(E150=6,IF(ISERROR(MATCH(B150,$A$3:$A$14,0)),((B150-C150)*INDEX(H$3:H$14,MATCH(D150,$A$3:$A$14,0))+ABS(B150-D150)*INDEX(H$3:H$14,MATCH(C150,$A$3:$A$14,0)))/(D150-C150),INDEX(H$3:H$14,MATCH(B150,$A$3:$A$14,0))),IF(E150=7,IF(ISERROR(MATCH(B150,$A$3:$A$14,0)),((B150-C150)*INDEX(I$3:I$14,MATCH(D150,$A$3:$A$14,0))+ABS(B150-D150)*INDEX(I$3:I$14,MATCH(C150,$A$3:$A$14,0)))/(D150-C150),INDEX(I$3:I$14,MATCH(B150,$A$3:$A$14,0))),IF(E150=8,IF(ISERROR(MATCH(B150,$A$3:$A$14,0)),((B150-C150)*INDEX(J$3:J$14,MATCH(D150,$A$3:$A$14,0))+ABS(B150-D150)*INDEX(J$3:J$14,MATCH(C150,$A$3:$A$14,0)))/(D150-C150),INDEX(J$3:J$14,MATCH(B150,$A$3:$A$14,0))),IF(E150=9,IF(ISERROR(MATCH(B150,$A$3:$A$14,0)),((B150-C150)*INDEX(K$3:K$14,MATCH(D150,$A$3:$A$14,0))+ABS(B150-D150)*INDEX(K$3:K$14,MATCH(C150,$A$3:$A$14,0)))/(D150-C150),INDEX(K$3:K$14,MATCH(B150,$A$3:$A$14,0))),IF(E150=0,IF(ISERROR(MATCH(B150,$A$3:$A$14,0)),((B150-C150)*INDEX(L$3:L$14,MATCH(D150,$A$3:$A$14,0))+ABS(B150-D150)*INDEX(L$3:L$14,MATCH(C150,$A$3:$A$14,0)))/(D150-C150),INDEX(L$3:L$14,MATCH(B150,$A$3:$A$14,0))),"Kondensatoen zwischen 0 und 9"))))))))))</f>
        <v>0</v>
      </c>
    </row>
    <row r="151" spans="1:6">
      <c r="A151" s="12">
        <v>132</v>
      </c>
      <c r="B151">
        <f>Eingabe!D132</f>
        <v>0</v>
      </c>
      <c r="C151">
        <f t="array" ref="C151">MAX(IF($A$3:$A$14&lt;=B151,IF($A$3:$A$14&lt;&gt;"",$A$3:$A$14)))</f>
        <v>0</v>
      </c>
      <c r="D151">
        <f t="array" ref="D151">MIN(IF($A$3:$A$14&gt;=B151,IF($A$3:$A$14&lt;&gt;"",$A$3:$A$14)))</f>
        <v>0</v>
      </c>
      <c r="E151">
        <f>Eingabe!C132</f>
        <v>0</v>
      </c>
      <c r="F151">
        <f t="array" ref="F151">IF(E151=1,IF(ISERROR(MATCH(B151,$A$3:$A$14,0)),((B151-C151)*INDEX(C$3:C$14,MATCH(D151,$A$3:$A$14,0))+ABS(B151-D151)*INDEX(C$3:C$14,MATCH(C151,$A$3:$A$14,0)))/(D151-C151),INDEX(C$3:C$14,MATCH(B151,$A$3:$A$14,0))),IF(E151=2,IF(ISERROR(MATCH(B151,$A$3:$A$14,0)),((B151-C151)*INDEX(D$3:D$14,MATCH(D151,$A$3:$A$14,0))+ABS(B151-D151)*INDEX(D$3:D$14,MATCH(C151,$A$3:$A$14,0)))/(D151-C151),INDEX(D$3:D$14,MATCH(B151,$A$3:$A$14,0))),IF(E151=3,IF(ISERROR(MATCH(B151,$A$3:$A$14,0)),((B151-C151)*INDEX(E$3:E$14,MATCH(D151,$A$3:$A$14,0))+ABS(B151-D151)*INDEX(E$3:E$14,MATCH(C151,$A$3:$A$14,0)))/(D151-C151),INDEX(E$3:E$14,MATCH(B151,$A$3:$A$14,0))),IF(E151=4,IF(ISERROR(MATCH(B151,$A$3:$A$14,0)),((B151-C151)*INDEX(F$3:F$14,MATCH(D151,$A$3:$A$14,0))+ABS(B151-D151)*INDEX(F$3:F$14,MATCH(C151,$A$3:$A$14,0)))/(D151-C151),INDEX(F$3:F$14,MATCH(B151,$A$3:$A$14,0))),IF(E151=5,IF(ISERROR(MATCH(B151,$A$3:$A$14,0)),((B151-C151)*INDEX(G$3:G$14,MATCH(D151,$A$3:$A$14,0))+ABS(B151-D151)*INDEX(G$3:G$14,MATCH(C151,$A$3:$A$14,0)))/(D151-C151),INDEX(G$3:G$14,MATCH(B151,$A$3:$A$14,0))),IF(E151=6,IF(ISERROR(MATCH(B151,$A$3:$A$14,0)),((B151-C151)*INDEX(H$3:H$14,MATCH(D151,$A$3:$A$14,0))+ABS(B151-D151)*INDEX(H$3:H$14,MATCH(C151,$A$3:$A$14,0)))/(D151-C151),INDEX(H$3:H$14,MATCH(B151,$A$3:$A$14,0))),IF(E151=7,IF(ISERROR(MATCH(B151,$A$3:$A$14,0)),((B151-C151)*INDEX(I$3:I$14,MATCH(D151,$A$3:$A$14,0))+ABS(B151-D151)*INDEX(I$3:I$14,MATCH(C151,$A$3:$A$14,0)))/(D151-C151),INDEX(I$3:I$14,MATCH(B151,$A$3:$A$14,0))),IF(E151=8,IF(ISERROR(MATCH(B151,$A$3:$A$14,0)),((B151-C151)*INDEX(J$3:J$14,MATCH(D151,$A$3:$A$14,0))+ABS(B151-D151)*INDEX(J$3:J$14,MATCH(C151,$A$3:$A$14,0)))/(D151-C151),INDEX(J$3:J$14,MATCH(B151,$A$3:$A$14,0))),IF(E151=9,IF(ISERROR(MATCH(B151,$A$3:$A$14,0)),((B151-C151)*INDEX(K$3:K$14,MATCH(D151,$A$3:$A$14,0))+ABS(B151-D151)*INDEX(K$3:K$14,MATCH(C151,$A$3:$A$14,0)))/(D151-C151),INDEX(K$3:K$14,MATCH(B151,$A$3:$A$14,0))),IF(E151=0,IF(ISERROR(MATCH(B151,$A$3:$A$14,0)),((B151-C151)*INDEX(L$3:L$14,MATCH(D151,$A$3:$A$14,0))+ABS(B151-D151)*INDEX(L$3:L$14,MATCH(C151,$A$3:$A$14,0)))/(D151-C151),INDEX(L$3:L$14,MATCH(B151,$A$3:$A$14,0))),"Kondensatoen zwischen 0 und 9"))))))))))</f>
        <v>0</v>
      </c>
    </row>
    <row r="152" spans="1:6">
      <c r="A152" s="12">
        <v>133</v>
      </c>
      <c r="B152">
        <f>Eingabe!D133</f>
        <v>0</v>
      </c>
      <c r="C152">
        <f t="array" ref="C152">MAX(IF($A$3:$A$14&lt;=B152,IF($A$3:$A$14&lt;&gt;"",$A$3:$A$14)))</f>
        <v>0</v>
      </c>
      <c r="D152">
        <f t="array" ref="D152">MIN(IF($A$3:$A$14&gt;=B152,IF($A$3:$A$14&lt;&gt;"",$A$3:$A$14)))</f>
        <v>0</v>
      </c>
      <c r="E152">
        <f>Eingabe!C133</f>
        <v>0</v>
      </c>
      <c r="F152">
        <f t="array" ref="F152">IF(E152=1,IF(ISERROR(MATCH(B152,$A$3:$A$14,0)),((B152-C152)*INDEX(C$3:C$14,MATCH(D152,$A$3:$A$14,0))+ABS(B152-D152)*INDEX(C$3:C$14,MATCH(C152,$A$3:$A$14,0)))/(D152-C152),INDEX(C$3:C$14,MATCH(B152,$A$3:$A$14,0))),IF(E152=2,IF(ISERROR(MATCH(B152,$A$3:$A$14,0)),((B152-C152)*INDEX(D$3:D$14,MATCH(D152,$A$3:$A$14,0))+ABS(B152-D152)*INDEX(D$3:D$14,MATCH(C152,$A$3:$A$14,0)))/(D152-C152),INDEX(D$3:D$14,MATCH(B152,$A$3:$A$14,0))),IF(E152=3,IF(ISERROR(MATCH(B152,$A$3:$A$14,0)),((B152-C152)*INDEX(E$3:E$14,MATCH(D152,$A$3:$A$14,0))+ABS(B152-D152)*INDEX(E$3:E$14,MATCH(C152,$A$3:$A$14,0)))/(D152-C152),INDEX(E$3:E$14,MATCH(B152,$A$3:$A$14,0))),IF(E152=4,IF(ISERROR(MATCH(B152,$A$3:$A$14,0)),((B152-C152)*INDEX(F$3:F$14,MATCH(D152,$A$3:$A$14,0))+ABS(B152-D152)*INDEX(F$3:F$14,MATCH(C152,$A$3:$A$14,0)))/(D152-C152),INDEX(F$3:F$14,MATCH(B152,$A$3:$A$14,0))),IF(E152=5,IF(ISERROR(MATCH(B152,$A$3:$A$14,0)),((B152-C152)*INDEX(G$3:G$14,MATCH(D152,$A$3:$A$14,0))+ABS(B152-D152)*INDEX(G$3:G$14,MATCH(C152,$A$3:$A$14,0)))/(D152-C152),INDEX(G$3:G$14,MATCH(B152,$A$3:$A$14,0))),IF(E152=6,IF(ISERROR(MATCH(B152,$A$3:$A$14,0)),((B152-C152)*INDEX(H$3:H$14,MATCH(D152,$A$3:$A$14,0))+ABS(B152-D152)*INDEX(H$3:H$14,MATCH(C152,$A$3:$A$14,0)))/(D152-C152),INDEX(H$3:H$14,MATCH(B152,$A$3:$A$14,0))),IF(E152=7,IF(ISERROR(MATCH(B152,$A$3:$A$14,0)),((B152-C152)*INDEX(I$3:I$14,MATCH(D152,$A$3:$A$14,0))+ABS(B152-D152)*INDEX(I$3:I$14,MATCH(C152,$A$3:$A$14,0)))/(D152-C152),INDEX(I$3:I$14,MATCH(B152,$A$3:$A$14,0))),IF(E152=8,IF(ISERROR(MATCH(B152,$A$3:$A$14,0)),((B152-C152)*INDEX(J$3:J$14,MATCH(D152,$A$3:$A$14,0))+ABS(B152-D152)*INDEX(J$3:J$14,MATCH(C152,$A$3:$A$14,0)))/(D152-C152),INDEX(J$3:J$14,MATCH(B152,$A$3:$A$14,0))),IF(E152=9,IF(ISERROR(MATCH(B152,$A$3:$A$14,0)),((B152-C152)*INDEX(K$3:K$14,MATCH(D152,$A$3:$A$14,0))+ABS(B152-D152)*INDEX(K$3:K$14,MATCH(C152,$A$3:$A$14,0)))/(D152-C152),INDEX(K$3:K$14,MATCH(B152,$A$3:$A$14,0))),IF(E152=0,IF(ISERROR(MATCH(B152,$A$3:$A$14,0)),((B152-C152)*INDEX(L$3:L$14,MATCH(D152,$A$3:$A$14,0))+ABS(B152-D152)*INDEX(L$3:L$14,MATCH(C152,$A$3:$A$14,0)))/(D152-C152),INDEX(L$3:L$14,MATCH(B152,$A$3:$A$14,0))),"Kondensatoen zwischen 0 und 9"))))))))))</f>
        <v>0</v>
      </c>
    </row>
    <row r="153" spans="1:6">
      <c r="A153" s="12">
        <v>134</v>
      </c>
      <c r="B153">
        <f>Eingabe!D134</f>
        <v>0</v>
      </c>
      <c r="C153">
        <f t="array" ref="C153">MAX(IF($A$3:$A$14&lt;=B153,IF($A$3:$A$14&lt;&gt;"",$A$3:$A$14)))</f>
        <v>0</v>
      </c>
      <c r="D153">
        <f t="array" ref="D153">MIN(IF($A$3:$A$14&gt;=B153,IF($A$3:$A$14&lt;&gt;"",$A$3:$A$14)))</f>
        <v>0</v>
      </c>
      <c r="E153">
        <f>Eingabe!C134</f>
        <v>0</v>
      </c>
      <c r="F153">
        <f t="array" ref="F153">IF(E153=1,IF(ISERROR(MATCH(B153,$A$3:$A$14,0)),((B153-C153)*INDEX(C$3:C$14,MATCH(D153,$A$3:$A$14,0))+ABS(B153-D153)*INDEX(C$3:C$14,MATCH(C153,$A$3:$A$14,0)))/(D153-C153),INDEX(C$3:C$14,MATCH(B153,$A$3:$A$14,0))),IF(E153=2,IF(ISERROR(MATCH(B153,$A$3:$A$14,0)),((B153-C153)*INDEX(D$3:D$14,MATCH(D153,$A$3:$A$14,0))+ABS(B153-D153)*INDEX(D$3:D$14,MATCH(C153,$A$3:$A$14,0)))/(D153-C153),INDEX(D$3:D$14,MATCH(B153,$A$3:$A$14,0))),IF(E153=3,IF(ISERROR(MATCH(B153,$A$3:$A$14,0)),((B153-C153)*INDEX(E$3:E$14,MATCH(D153,$A$3:$A$14,0))+ABS(B153-D153)*INDEX(E$3:E$14,MATCH(C153,$A$3:$A$14,0)))/(D153-C153),INDEX(E$3:E$14,MATCH(B153,$A$3:$A$14,0))),IF(E153=4,IF(ISERROR(MATCH(B153,$A$3:$A$14,0)),((B153-C153)*INDEX(F$3:F$14,MATCH(D153,$A$3:$A$14,0))+ABS(B153-D153)*INDEX(F$3:F$14,MATCH(C153,$A$3:$A$14,0)))/(D153-C153),INDEX(F$3:F$14,MATCH(B153,$A$3:$A$14,0))),IF(E153=5,IF(ISERROR(MATCH(B153,$A$3:$A$14,0)),((B153-C153)*INDEX(G$3:G$14,MATCH(D153,$A$3:$A$14,0))+ABS(B153-D153)*INDEX(G$3:G$14,MATCH(C153,$A$3:$A$14,0)))/(D153-C153),INDEX(G$3:G$14,MATCH(B153,$A$3:$A$14,0))),IF(E153=6,IF(ISERROR(MATCH(B153,$A$3:$A$14,0)),((B153-C153)*INDEX(H$3:H$14,MATCH(D153,$A$3:$A$14,0))+ABS(B153-D153)*INDEX(H$3:H$14,MATCH(C153,$A$3:$A$14,0)))/(D153-C153),INDEX(H$3:H$14,MATCH(B153,$A$3:$A$14,0))),IF(E153=7,IF(ISERROR(MATCH(B153,$A$3:$A$14,0)),((B153-C153)*INDEX(I$3:I$14,MATCH(D153,$A$3:$A$14,0))+ABS(B153-D153)*INDEX(I$3:I$14,MATCH(C153,$A$3:$A$14,0)))/(D153-C153),INDEX(I$3:I$14,MATCH(B153,$A$3:$A$14,0))),IF(E153=8,IF(ISERROR(MATCH(B153,$A$3:$A$14,0)),((B153-C153)*INDEX(J$3:J$14,MATCH(D153,$A$3:$A$14,0))+ABS(B153-D153)*INDEX(J$3:J$14,MATCH(C153,$A$3:$A$14,0)))/(D153-C153),INDEX(J$3:J$14,MATCH(B153,$A$3:$A$14,0))),IF(E153=9,IF(ISERROR(MATCH(B153,$A$3:$A$14,0)),((B153-C153)*INDEX(K$3:K$14,MATCH(D153,$A$3:$A$14,0))+ABS(B153-D153)*INDEX(K$3:K$14,MATCH(C153,$A$3:$A$14,0)))/(D153-C153),INDEX(K$3:K$14,MATCH(B153,$A$3:$A$14,0))),IF(E153=0,IF(ISERROR(MATCH(B153,$A$3:$A$14,0)),((B153-C153)*INDEX(L$3:L$14,MATCH(D153,$A$3:$A$14,0))+ABS(B153-D153)*INDEX(L$3:L$14,MATCH(C153,$A$3:$A$14,0)))/(D153-C153),INDEX(L$3:L$14,MATCH(B153,$A$3:$A$14,0))),"Kondensatoen zwischen 0 und 9"))))))))))</f>
        <v>0</v>
      </c>
    </row>
    <row r="154" spans="1:6">
      <c r="A154" s="12">
        <v>135</v>
      </c>
      <c r="B154">
        <f>Eingabe!D135</f>
        <v>0</v>
      </c>
      <c r="C154">
        <f t="array" ref="C154">MAX(IF($A$3:$A$14&lt;=B154,IF($A$3:$A$14&lt;&gt;"",$A$3:$A$14)))</f>
        <v>0</v>
      </c>
      <c r="D154">
        <f t="array" ref="D154">MIN(IF($A$3:$A$14&gt;=B154,IF($A$3:$A$14&lt;&gt;"",$A$3:$A$14)))</f>
        <v>0</v>
      </c>
      <c r="E154">
        <f>Eingabe!C135</f>
        <v>0</v>
      </c>
      <c r="F154">
        <f t="array" ref="F154">IF(E154=1,IF(ISERROR(MATCH(B154,$A$3:$A$14,0)),((B154-C154)*INDEX(C$3:C$14,MATCH(D154,$A$3:$A$14,0))+ABS(B154-D154)*INDEX(C$3:C$14,MATCH(C154,$A$3:$A$14,0)))/(D154-C154),INDEX(C$3:C$14,MATCH(B154,$A$3:$A$14,0))),IF(E154=2,IF(ISERROR(MATCH(B154,$A$3:$A$14,0)),((B154-C154)*INDEX(D$3:D$14,MATCH(D154,$A$3:$A$14,0))+ABS(B154-D154)*INDEX(D$3:D$14,MATCH(C154,$A$3:$A$14,0)))/(D154-C154),INDEX(D$3:D$14,MATCH(B154,$A$3:$A$14,0))),IF(E154=3,IF(ISERROR(MATCH(B154,$A$3:$A$14,0)),((B154-C154)*INDEX(E$3:E$14,MATCH(D154,$A$3:$A$14,0))+ABS(B154-D154)*INDEX(E$3:E$14,MATCH(C154,$A$3:$A$14,0)))/(D154-C154),INDEX(E$3:E$14,MATCH(B154,$A$3:$A$14,0))),IF(E154=4,IF(ISERROR(MATCH(B154,$A$3:$A$14,0)),((B154-C154)*INDEX(F$3:F$14,MATCH(D154,$A$3:$A$14,0))+ABS(B154-D154)*INDEX(F$3:F$14,MATCH(C154,$A$3:$A$14,0)))/(D154-C154),INDEX(F$3:F$14,MATCH(B154,$A$3:$A$14,0))),IF(E154=5,IF(ISERROR(MATCH(B154,$A$3:$A$14,0)),((B154-C154)*INDEX(G$3:G$14,MATCH(D154,$A$3:$A$14,0))+ABS(B154-D154)*INDEX(G$3:G$14,MATCH(C154,$A$3:$A$14,0)))/(D154-C154),INDEX(G$3:G$14,MATCH(B154,$A$3:$A$14,0))),IF(E154=6,IF(ISERROR(MATCH(B154,$A$3:$A$14,0)),((B154-C154)*INDEX(H$3:H$14,MATCH(D154,$A$3:$A$14,0))+ABS(B154-D154)*INDEX(H$3:H$14,MATCH(C154,$A$3:$A$14,0)))/(D154-C154),INDEX(H$3:H$14,MATCH(B154,$A$3:$A$14,0))),IF(E154=7,IF(ISERROR(MATCH(B154,$A$3:$A$14,0)),((B154-C154)*INDEX(I$3:I$14,MATCH(D154,$A$3:$A$14,0))+ABS(B154-D154)*INDEX(I$3:I$14,MATCH(C154,$A$3:$A$14,0)))/(D154-C154),INDEX(I$3:I$14,MATCH(B154,$A$3:$A$14,0))),IF(E154=8,IF(ISERROR(MATCH(B154,$A$3:$A$14,0)),((B154-C154)*INDEX(J$3:J$14,MATCH(D154,$A$3:$A$14,0))+ABS(B154-D154)*INDEX(J$3:J$14,MATCH(C154,$A$3:$A$14,0)))/(D154-C154),INDEX(J$3:J$14,MATCH(B154,$A$3:$A$14,0))),IF(E154=9,IF(ISERROR(MATCH(B154,$A$3:$A$14,0)),((B154-C154)*INDEX(K$3:K$14,MATCH(D154,$A$3:$A$14,0))+ABS(B154-D154)*INDEX(K$3:K$14,MATCH(C154,$A$3:$A$14,0)))/(D154-C154),INDEX(K$3:K$14,MATCH(B154,$A$3:$A$14,0))),IF(E154=0,IF(ISERROR(MATCH(B154,$A$3:$A$14,0)),((B154-C154)*INDEX(L$3:L$14,MATCH(D154,$A$3:$A$14,0))+ABS(B154-D154)*INDEX(L$3:L$14,MATCH(C154,$A$3:$A$14,0)))/(D154-C154),INDEX(L$3:L$14,MATCH(B154,$A$3:$A$14,0))),"Kondensatoen zwischen 0 und 9"))))))))))</f>
        <v>0</v>
      </c>
    </row>
    <row r="155" spans="1:6">
      <c r="A155" s="12">
        <v>136</v>
      </c>
      <c r="B155">
        <f>Eingabe!D136</f>
        <v>0</v>
      </c>
      <c r="C155">
        <f t="array" ref="C155">MAX(IF($A$3:$A$14&lt;=B155,IF($A$3:$A$14&lt;&gt;"",$A$3:$A$14)))</f>
        <v>0</v>
      </c>
      <c r="D155">
        <f t="array" ref="D155">MIN(IF($A$3:$A$14&gt;=B155,IF($A$3:$A$14&lt;&gt;"",$A$3:$A$14)))</f>
        <v>0</v>
      </c>
      <c r="E155">
        <f>Eingabe!C136</f>
        <v>0</v>
      </c>
      <c r="F155">
        <f t="array" ref="F155">IF(E155=1,IF(ISERROR(MATCH(B155,$A$3:$A$14,0)),((B155-C155)*INDEX(C$3:C$14,MATCH(D155,$A$3:$A$14,0))+ABS(B155-D155)*INDEX(C$3:C$14,MATCH(C155,$A$3:$A$14,0)))/(D155-C155),INDEX(C$3:C$14,MATCH(B155,$A$3:$A$14,0))),IF(E155=2,IF(ISERROR(MATCH(B155,$A$3:$A$14,0)),((B155-C155)*INDEX(D$3:D$14,MATCH(D155,$A$3:$A$14,0))+ABS(B155-D155)*INDEX(D$3:D$14,MATCH(C155,$A$3:$A$14,0)))/(D155-C155),INDEX(D$3:D$14,MATCH(B155,$A$3:$A$14,0))),IF(E155=3,IF(ISERROR(MATCH(B155,$A$3:$A$14,0)),((B155-C155)*INDEX(E$3:E$14,MATCH(D155,$A$3:$A$14,0))+ABS(B155-D155)*INDEX(E$3:E$14,MATCH(C155,$A$3:$A$14,0)))/(D155-C155),INDEX(E$3:E$14,MATCH(B155,$A$3:$A$14,0))),IF(E155=4,IF(ISERROR(MATCH(B155,$A$3:$A$14,0)),((B155-C155)*INDEX(F$3:F$14,MATCH(D155,$A$3:$A$14,0))+ABS(B155-D155)*INDEX(F$3:F$14,MATCH(C155,$A$3:$A$14,0)))/(D155-C155),INDEX(F$3:F$14,MATCH(B155,$A$3:$A$14,0))),IF(E155=5,IF(ISERROR(MATCH(B155,$A$3:$A$14,0)),((B155-C155)*INDEX(G$3:G$14,MATCH(D155,$A$3:$A$14,0))+ABS(B155-D155)*INDEX(G$3:G$14,MATCH(C155,$A$3:$A$14,0)))/(D155-C155),INDEX(G$3:G$14,MATCH(B155,$A$3:$A$14,0))),IF(E155=6,IF(ISERROR(MATCH(B155,$A$3:$A$14,0)),((B155-C155)*INDEX(H$3:H$14,MATCH(D155,$A$3:$A$14,0))+ABS(B155-D155)*INDEX(H$3:H$14,MATCH(C155,$A$3:$A$14,0)))/(D155-C155),INDEX(H$3:H$14,MATCH(B155,$A$3:$A$14,0))),IF(E155=7,IF(ISERROR(MATCH(B155,$A$3:$A$14,0)),((B155-C155)*INDEX(I$3:I$14,MATCH(D155,$A$3:$A$14,0))+ABS(B155-D155)*INDEX(I$3:I$14,MATCH(C155,$A$3:$A$14,0)))/(D155-C155),INDEX(I$3:I$14,MATCH(B155,$A$3:$A$14,0))),IF(E155=8,IF(ISERROR(MATCH(B155,$A$3:$A$14,0)),((B155-C155)*INDEX(J$3:J$14,MATCH(D155,$A$3:$A$14,0))+ABS(B155-D155)*INDEX(J$3:J$14,MATCH(C155,$A$3:$A$14,0)))/(D155-C155),INDEX(J$3:J$14,MATCH(B155,$A$3:$A$14,0))),IF(E155=9,IF(ISERROR(MATCH(B155,$A$3:$A$14,0)),((B155-C155)*INDEX(K$3:K$14,MATCH(D155,$A$3:$A$14,0))+ABS(B155-D155)*INDEX(K$3:K$14,MATCH(C155,$A$3:$A$14,0)))/(D155-C155),INDEX(K$3:K$14,MATCH(B155,$A$3:$A$14,0))),IF(E155=0,IF(ISERROR(MATCH(B155,$A$3:$A$14,0)),((B155-C155)*INDEX(L$3:L$14,MATCH(D155,$A$3:$A$14,0))+ABS(B155-D155)*INDEX(L$3:L$14,MATCH(C155,$A$3:$A$14,0)))/(D155-C155),INDEX(L$3:L$14,MATCH(B155,$A$3:$A$14,0))),"Kondensatoen zwischen 0 und 9"))))))))))</f>
        <v>0</v>
      </c>
    </row>
    <row r="156" spans="1:6">
      <c r="A156" s="12">
        <v>137</v>
      </c>
      <c r="B156">
        <f>Eingabe!D137</f>
        <v>0</v>
      </c>
      <c r="C156">
        <f t="array" ref="C156">MAX(IF($A$3:$A$14&lt;=B156,IF($A$3:$A$14&lt;&gt;"",$A$3:$A$14)))</f>
        <v>0</v>
      </c>
      <c r="D156">
        <f t="array" ref="D156">MIN(IF($A$3:$A$14&gt;=B156,IF($A$3:$A$14&lt;&gt;"",$A$3:$A$14)))</f>
        <v>0</v>
      </c>
      <c r="E156">
        <f>Eingabe!C137</f>
        <v>0</v>
      </c>
      <c r="F156">
        <f t="array" ref="F156">IF(E156=1,IF(ISERROR(MATCH(B156,$A$3:$A$14,0)),((B156-C156)*INDEX(C$3:C$14,MATCH(D156,$A$3:$A$14,0))+ABS(B156-D156)*INDEX(C$3:C$14,MATCH(C156,$A$3:$A$14,0)))/(D156-C156),INDEX(C$3:C$14,MATCH(B156,$A$3:$A$14,0))),IF(E156=2,IF(ISERROR(MATCH(B156,$A$3:$A$14,0)),((B156-C156)*INDEX(D$3:D$14,MATCH(D156,$A$3:$A$14,0))+ABS(B156-D156)*INDEX(D$3:D$14,MATCH(C156,$A$3:$A$14,0)))/(D156-C156),INDEX(D$3:D$14,MATCH(B156,$A$3:$A$14,0))),IF(E156=3,IF(ISERROR(MATCH(B156,$A$3:$A$14,0)),((B156-C156)*INDEX(E$3:E$14,MATCH(D156,$A$3:$A$14,0))+ABS(B156-D156)*INDEX(E$3:E$14,MATCH(C156,$A$3:$A$14,0)))/(D156-C156),INDEX(E$3:E$14,MATCH(B156,$A$3:$A$14,0))),IF(E156=4,IF(ISERROR(MATCH(B156,$A$3:$A$14,0)),((B156-C156)*INDEX(F$3:F$14,MATCH(D156,$A$3:$A$14,0))+ABS(B156-D156)*INDEX(F$3:F$14,MATCH(C156,$A$3:$A$14,0)))/(D156-C156),INDEX(F$3:F$14,MATCH(B156,$A$3:$A$14,0))),IF(E156=5,IF(ISERROR(MATCH(B156,$A$3:$A$14,0)),((B156-C156)*INDEX(G$3:G$14,MATCH(D156,$A$3:$A$14,0))+ABS(B156-D156)*INDEX(G$3:G$14,MATCH(C156,$A$3:$A$14,0)))/(D156-C156),INDEX(G$3:G$14,MATCH(B156,$A$3:$A$14,0))),IF(E156=6,IF(ISERROR(MATCH(B156,$A$3:$A$14,0)),((B156-C156)*INDEX(H$3:H$14,MATCH(D156,$A$3:$A$14,0))+ABS(B156-D156)*INDEX(H$3:H$14,MATCH(C156,$A$3:$A$14,0)))/(D156-C156),INDEX(H$3:H$14,MATCH(B156,$A$3:$A$14,0))),IF(E156=7,IF(ISERROR(MATCH(B156,$A$3:$A$14,0)),((B156-C156)*INDEX(I$3:I$14,MATCH(D156,$A$3:$A$14,0))+ABS(B156-D156)*INDEX(I$3:I$14,MATCH(C156,$A$3:$A$14,0)))/(D156-C156),INDEX(I$3:I$14,MATCH(B156,$A$3:$A$14,0))),IF(E156=8,IF(ISERROR(MATCH(B156,$A$3:$A$14,0)),((B156-C156)*INDEX(J$3:J$14,MATCH(D156,$A$3:$A$14,0))+ABS(B156-D156)*INDEX(J$3:J$14,MATCH(C156,$A$3:$A$14,0)))/(D156-C156),INDEX(J$3:J$14,MATCH(B156,$A$3:$A$14,0))),IF(E156=9,IF(ISERROR(MATCH(B156,$A$3:$A$14,0)),((B156-C156)*INDEX(K$3:K$14,MATCH(D156,$A$3:$A$14,0))+ABS(B156-D156)*INDEX(K$3:K$14,MATCH(C156,$A$3:$A$14,0)))/(D156-C156),INDEX(K$3:K$14,MATCH(B156,$A$3:$A$14,0))),IF(E156=0,IF(ISERROR(MATCH(B156,$A$3:$A$14,0)),((B156-C156)*INDEX(L$3:L$14,MATCH(D156,$A$3:$A$14,0))+ABS(B156-D156)*INDEX(L$3:L$14,MATCH(C156,$A$3:$A$14,0)))/(D156-C156),INDEX(L$3:L$14,MATCH(B156,$A$3:$A$14,0))),"Kondensatoen zwischen 0 und 9"))))))))))</f>
        <v>0</v>
      </c>
    </row>
    <row r="157" spans="1:6">
      <c r="A157" s="12">
        <v>138</v>
      </c>
      <c r="B157">
        <f>Eingabe!D138</f>
        <v>0</v>
      </c>
      <c r="C157">
        <f t="array" ref="C157">MAX(IF($A$3:$A$14&lt;=B157,IF($A$3:$A$14&lt;&gt;"",$A$3:$A$14)))</f>
        <v>0</v>
      </c>
      <c r="D157">
        <f t="array" ref="D157">MIN(IF($A$3:$A$14&gt;=B157,IF($A$3:$A$14&lt;&gt;"",$A$3:$A$14)))</f>
        <v>0</v>
      </c>
      <c r="E157">
        <f>Eingabe!C138</f>
        <v>0</v>
      </c>
      <c r="F157">
        <f t="array" ref="F157">IF(E157=1,IF(ISERROR(MATCH(B157,$A$3:$A$14,0)),((B157-C157)*INDEX(C$3:C$14,MATCH(D157,$A$3:$A$14,0))+ABS(B157-D157)*INDEX(C$3:C$14,MATCH(C157,$A$3:$A$14,0)))/(D157-C157),INDEX(C$3:C$14,MATCH(B157,$A$3:$A$14,0))),IF(E157=2,IF(ISERROR(MATCH(B157,$A$3:$A$14,0)),((B157-C157)*INDEX(D$3:D$14,MATCH(D157,$A$3:$A$14,0))+ABS(B157-D157)*INDEX(D$3:D$14,MATCH(C157,$A$3:$A$14,0)))/(D157-C157),INDEX(D$3:D$14,MATCH(B157,$A$3:$A$14,0))),IF(E157=3,IF(ISERROR(MATCH(B157,$A$3:$A$14,0)),((B157-C157)*INDEX(E$3:E$14,MATCH(D157,$A$3:$A$14,0))+ABS(B157-D157)*INDEX(E$3:E$14,MATCH(C157,$A$3:$A$14,0)))/(D157-C157),INDEX(E$3:E$14,MATCH(B157,$A$3:$A$14,0))),IF(E157=4,IF(ISERROR(MATCH(B157,$A$3:$A$14,0)),((B157-C157)*INDEX(F$3:F$14,MATCH(D157,$A$3:$A$14,0))+ABS(B157-D157)*INDEX(F$3:F$14,MATCH(C157,$A$3:$A$14,0)))/(D157-C157),INDEX(F$3:F$14,MATCH(B157,$A$3:$A$14,0))),IF(E157=5,IF(ISERROR(MATCH(B157,$A$3:$A$14,0)),((B157-C157)*INDEX(G$3:G$14,MATCH(D157,$A$3:$A$14,0))+ABS(B157-D157)*INDEX(G$3:G$14,MATCH(C157,$A$3:$A$14,0)))/(D157-C157),INDEX(G$3:G$14,MATCH(B157,$A$3:$A$14,0))),IF(E157=6,IF(ISERROR(MATCH(B157,$A$3:$A$14,0)),((B157-C157)*INDEX(H$3:H$14,MATCH(D157,$A$3:$A$14,0))+ABS(B157-D157)*INDEX(H$3:H$14,MATCH(C157,$A$3:$A$14,0)))/(D157-C157),INDEX(H$3:H$14,MATCH(B157,$A$3:$A$14,0))),IF(E157=7,IF(ISERROR(MATCH(B157,$A$3:$A$14,0)),((B157-C157)*INDEX(I$3:I$14,MATCH(D157,$A$3:$A$14,0))+ABS(B157-D157)*INDEX(I$3:I$14,MATCH(C157,$A$3:$A$14,0)))/(D157-C157),INDEX(I$3:I$14,MATCH(B157,$A$3:$A$14,0))),IF(E157=8,IF(ISERROR(MATCH(B157,$A$3:$A$14,0)),((B157-C157)*INDEX(J$3:J$14,MATCH(D157,$A$3:$A$14,0))+ABS(B157-D157)*INDEX(J$3:J$14,MATCH(C157,$A$3:$A$14,0)))/(D157-C157),INDEX(J$3:J$14,MATCH(B157,$A$3:$A$14,0))),IF(E157=9,IF(ISERROR(MATCH(B157,$A$3:$A$14,0)),((B157-C157)*INDEX(K$3:K$14,MATCH(D157,$A$3:$A$14,0))+ABS(B157-D157)*INDEX(K$3:K$14,MATCH(C157,$A$3:$A$14,0)))/(D157-C157),INDEX(K$3:K$14,MATCH(B157,$A$3:$A$14,0))),IF(E157=0,IF(ISERROR(MATCH(B157,$A$3:$A$14,0)),((B157-C157)*INDEX(L$3:L$14,MATCH(D157,$A$3:$A$14,0))+ABS(B157-D157)*INDEX(L$3:L$14,MATCH(C157,$A$3:$A$14,0)))/(D157-C157),INDEX(L$3:L$14,MATCH(B157,$A$3:$A$14,0))),"Kondensatoen zwischen 0 und 9"))))))))))</f>
        <v>0</v>
      </c>
    </row>
    <row r="158" spans="1:6">
      <c r="A158" s="12">
        <v>139</v>
      </c>
      <c r="B158">
        <f>Eingabe!D139</f>
        <v>0</v>
      </c>
      <c r="C158">
        <f t="array" ref="C158">MAX(IF($A$3:$A$14&lt;=B158,IF($A$3:$A$14&lt;&gt;"",$A$3:$A$14)))</f>
        <v>0</v>
      </c>
      <c r="D158">
        <f t="array" ref="D158">MIN(IF($A$3:$A$14&gt;=B158,IF($A$3:$A$14&lt;&gt;"",$A$3:$A$14)))</f>
        <v>0</v>
      </c>
      <c r="E158">
        <f>Eingabe!C139</f>
        <v>0</v>
      </c>
      <c r="F158">
        <f t="array" ref="F158">IF(E158=1,IF(ISERROR(MATCH(B158,$A$3:$A$14,0)),((B158-C158)*INDEX(C$3:C$14,MATCH(D158,$A$3:$A$14,0))+ABS(B158-D158)*INDEX(C$3:C$14,MATCH(C158,$A$3:$A$14,0)))/(D158-C158),INDEX(C$3:C$14,MATCH(B158,$A$3:$A$14,0))),IF(E158=2,IF(ISERROR(MATCH(B158,$A$3:$A$14,0)),((B158-C158)*INDEX(D$3:D$14,MATCH(D158,$A$3:$A$14,0))+ABS(B158-D158)*INDEX(D$3:D$14,MATCH(C158,$A$3:$A$14,0)))/(D158-C158),INDEX(D$3:D$14,MATCH(B158,$A$3:$A$14,0))),IF(E158=3,IF(ISERROR(MATCH(B158,$A$3:$A$14,0)),((B158-C158)*INDEX(E$3:E$14,MATCH(D158,$A$3:$A$14,0))+ABS(B158-D158)*INDEX(E$3:E$14,MATCH(C158,$A$3:$A$14,0)))/(D158-C158),INDEX(E$3:E$14,MATCH(B158,$A$3:$A$14,0))),IF(E158=4,IF(ISERROR(MATCH(B158,$A$3:$A$14,0)),((B158-C158)*INDEX(F$3:F$14,MATCH(D158,$A$3:$A$14,0))+ABS(B158-D158)*INDEX(F$3:F$14,MATCH(C158,$A$3:$A$14,0)))/(D158-C158),INDEX(F$3:F$14,MATCH(B158,$A$3:$A$14,0))),IF(E158=5,IF(ISERROR(MATCH(B158,$A$3:$A$14,0)),((B158-C158)*INDEX(G$3:G$14,MATCH(D158,$A$3:$A$14,0))+ABS(B158-D158)*INDEX(G$3:G$14,MATCH(C158,$A$3:$A$14,0)))/(D158-C158),INDEX(G$3:G$14,MATCH(B158,$A$3:$A$14,0))),IF(E158=6,IF(ISERROR(MATCH(B158,$A$3:$A$14,0)),((B158-C158)*INDEX(H$3:H$14,MATCH(D158,$A$3:$A$14,0))+ABS(B158-D158)*INDEX(H$3:H$14,MATCH(C158,$A$3:$A$14,0)))/(D158-C158),INDEX(H$3:H$14,MATCH(B158,$A$3:$A$14,0))),IF(E158=7,IF(ISERROR(MATCH(B158,$A$3:$A$14,0)),((B158-C158)*INDEX(I$3:I$14,MATCH(D158,$A$3:$A$14,0))+ABS(B158-D158)*INDEX(I$3:I$14,MATCH(C158,$A$3:$A$14,0)))/(D158-C158),INDEX(I$3:I$14,MATCH(B158,$A$3:$A$14,0))),IF(E158=8,IF(ISERROR(MATCH(B158,$A$3:$A$14,0)),((B158-C158)*INDEX(J$3:J$14,MATCH(D158,$A$3:$A$14,0))+ABS(B158-D158)*INDEX(J$3:J$14,MATCH(C158,$A$3:$A$14,0)))/(D158-C158),INDEX(J$3:J$14,MATCH(B158,$A$3:$A$14,0))),IF(E158=9,IF(ISERROR(MATCH(B158,$A$3:$A$14,0)),((B158-C158)*INDEX(K$3:K$14,MATCH(D158,$A$3:$A$14,0))+ABS(B158-D158)*INDEX(K$3:K$14,MATCH(C158,$A$3:$A$14,0)))/(D158-C158),INDEX(K$3:K$14,MATCH(B158,$A$3:$A$14,0))),IF(E158=0,IF(ISERROR(MATCH(B158,$A$3:$A$14,0)),((B158-C158)*INDEX(L$3:L$14,MATCH(D158,$A$3:$A$14,0))+ABS(B158-D158)*INDEX(L$3:L$14,MATCH(C158,$A$3:$A$14,0)))/(D158-C158),INDEX(L$3:L$14,MATCH(B158,$A$3:$A$14,0))),"Kondensatoen zwischen 0 und 9"))))))))))</f>
        <v>0</v>
      </c>
    </row>
    <row r="159" spans="1:6">
      <c r="A159" s="12">
        <v>140</v>
      </c>
      <c r="B159">
        <f>Eingabe!D140</f>
        <v>0</v>
      </c>
      <c r="C159">
        <f t="array" ref="C159">MAX(IF($A$3:$A$14&lt;=B159,IF($A$3:$A$14&lt;&gt;"",$A$3:$A$14)))</f>
        <v>0</v>
      </c>
      <c r="D159">
        <f t="array" ref="D159">MIN(IF($A$3:$A$14&gt;=B159,IF($A$3:$A$14&lt;&gt;"",$A$3:$A$14)))</f>
        <v>0</v>
      </c>
      <c r="E159">
        <f>Eingabe!C140</f>
        <v>0</v>
      </c>
      <c r="F159">
        <f t="array" ref="F159">IF(E159=1,IF(ISERROR(MATCH(B159,$A$3:$A$14,0)),((B159-C159)*INDEX(C$3:C$14,MATCH(D159,$A$3:$A$14,0))+ABS(B159-D159)*INDEX(C$3:C$14,MATCH(C159,$A$3:$A$14,0)))/(D159-C159),INDEX(C$3:C$14,MATCH(B159,$A$3:$A$14,0))),IF(E159=2,IF(ISERROR(MATCH(B159,$A$3:$A$14,0)),((B159-C159)*INDEX(D$3:D$14,MATCH(D159,$A$3:$A$14,0))+ABS(B159-D159)*INDEX(D$3:D$14,MATCH(C159,$A$3:$A$14,0)))/(D159-C159),INDEX(D$3:D$14,MATCH(B159,$A$3:$A$14,0))),IF(E159=3,IF(ISERROR(MATCH(B159,$A$3:$A$14,0)),((B159-C159)*INDEX(E$3:E$14,MATCH(D159,$A$3:$A$14,0))+ABS(B159-D159)*INDEX(E$3:E$14,MATCH(C159,$A$3:$A$14,0)))/(D159-C159),INDEX(E$3:E$14,MATCH(B159,$A$3:$A$14,0))),IF(E159=4,IF(ISERROR(MATCH(B159,$A$3:$A$14,0)),((B159-C159)*INDEX(F$3:F$14,MATCH(D159,$A$3:$A$14,0))+ABS(B159-D159)*INDEX(F$3:F$14,MATCH(C159,$A$3:$A$14,0)))/(D159-C159),INDEX(F$3:F$14,MATCH(B159,$A$3:$A$14,0))),IF(E159=5,IF(ISERROR(MATCH(B159,$A$3:$A$14,0)),((B159-C159)*INDEX(G$3:G$14,MATCH(D159,$A$3:$A$14,0))+ABS(B159-D159)*INDEX(G$3:G$14,MATCH(C159,$A$3:$A$14,0)))/(D159-C159),INDEX(G$3:G$14,MATCH(B159,$A$3:$A$14,0))),IF(E159=6,IF(ISERROR(MATCH(B159,$A$3:$A$14,0)),((B159-C159)*INDEX(H$3:H$14,MATCH(D159,$A$3:$A$14,0))+ABS(B159-D159)*INDEX(H$3:H$14,MATCH(C159,$A$3:$A$14,0)))/(D159-C159),INDEX(H$3:H$14,MATCH(B159,$A$3:$A$14,0))),IF(E159=7,IF(ISERROR(MATCH(B159,$A$3:$A$14,0)),((B159-C159)*INDEX(I$3:I$14,MATCH(D159,$A$3:$A$14,0))+ABS(B159-D159)*INDEX(I$3:I$14,MATCH(C159,$A$3:$A$14,0)))/(D159-C159),INDEX(I$3:I$14,MATCH(B159,$A$3:$A$14,0))),IF(E159=8,IF(ISERROR(MATCH(B159,$A$3:$A$14,0)),((B159-C159)*INDEX(J$3:J$14,MATCH(D159,$A$3:$A$14,0))+ABS(B159-D159)*INDEX(J$3:J$14,MATCH(C159,$A$3:$A$14,0)))/(D159-C159),INDEX(J$3:J$14,MATCH(B159,$A$3:$A$14,0))),IF(E159=9,IF(ISERROR(MATCH(B159,$A$3:$A$14,0)),((B159-C159)*INDEX(K$3:K$14,MATCH(D159,$A$3:$A$14,0))+ABS(B159-D159)*INDEX(K$3:K$14,MATCH(C159,$A$3:$A$14,0)))/(D159-C159),INDEX(K$3:K$14,MATCH(B159,$A$3:$A$14,0))),IF(E159=0,IF(ISERROR(MATCH(B159,$A$3:$A$14,0)),((B159-C159)*INDEX(L$3:L$14,MATCH(D159,$A$3:$A$14,0))+ABS(B159-D159)*INDEX(L$3:L$14,MATCH(C159,$A$3:$A$14,0)))/(D159-C159),INDEX(L$3:L$14,MATCH(B159,$A$3:$A$14,0))),"Kondensatoen zwischen 0 und 9"))))))))))</f>
        <v>0</v>
      </c>
    </row>
    <row r="160" spans="1:6">
      <c r="A160" s="12">
        <v>141</v>
      </c>
      <c r="B160">
        <f>Eingabe!D141</f>
        <v>0</v>
      </c>
      <c r="C160">
        <f t="array" ref="C160">MAX(IF($A$3:$A$14&lt;=B160,IF($A$3:$A$14&lt;&gt;"",$A$3:$A$14)))</f>
        <v>0</v>
      </c>
      <c r="D160">
        <f t="array" ref="D160">MIN(IF($A$3:$A$14&gt;=B160,IF($A$3:$A$14&lt;&gt;"",$A$3:$A$14)))</f>
        <v>0</v>
      </c>
      <c r="E160">
        <f>Eingabe!C141</f>
        <v>0</v>
      </c>
      <c r="F160">
        <f t="array" ref="F160">IF(E160=1,IF(ISERROR(MATCH(B160,$A$3:$A$14,0)),((B160-C160)*INDEX(C$3:C$14,MATCH(D160,$A$3:$A$14,0))+ABS(B160-D160)*INDEX(C$3:C$14,MATCH(C160,$A$3:$A$14,0)))/(D160-C160),INDEX(C$3:C$14,MATCH(B160,$A$3:$A$14,0))),IF(E160=2,IF(ISERROR(MATCH(B160,$A$3:$A$14,0)),((B160-C160)*INDEX(D$3:D$14,MATCH(D160,$A$3:$A$14,0))+ABS(B160-D160)*INDEX(D$3:D$14,MATCH(C160,$A$3:$A$14,0)))/(D160-C160),INDEX(D$3:D$14,MATCH(B160,$A$3:$A$14,0))),IF(E160=3,IF(ISERROR(MATCH(B160,$A$3:$A$14,0)),((B160-C160)*INDEX(E$3:E$14,MATCH(D160,$A$3:$A$14,0))+ABS(B160-D160)*INDEX(E$3:E$14,MATCH(C160,$A$3:$A$14,0)))/(D160-C160),INDEX(E$3:E$14,MATCH(B160,$A$3:$A$14,0))),IF(E160=4,IF(ISERROR(MATCH(B160,$A$3:$A$14,0)),((B160-C160)*INDEX(F$3:F$14,MATCH(D160,$A$3:$A$14,0))+ABS(B160-D160)*INDEX(F$3:F$14,MATCH(C160,$A$3:$A$14,0)))/(D160-C160),INDEX(F$3:F$14,MATCH(B160,$A$3:$A$14,0))),IF(E160=5,IF(ISERROR(MATCH(B160,$A$3:$A$14,0)),((B160-C160)*INDEX(G$3:G$14,MATCH(D160,$A$3:$A$14,0))+ABS(B160-D160)*INDEX(G$3:G$14,MATCH(C160,$A$3:$A$14,0)))/(D160-C160),INDEX(G$3:G$14,MATCH(B160,$A$3:$A$14,0))),IF(E160=6,IF(ISERROR(MATCH(B160,$A$3:$A$14,0)),((B160-C160)*INDEX(H$3:H$14,MATCH(D160,$A$3:$A$14,0))+ABS(B160-D160)*INDEX(H$3:H$14,MATCH(C160,$A$3:$A$14,0)))/(D160-C160),INDEX(H$3:H$14,MATCH(B160,$A$3:$A$14,0))),IF(E160=7,IF(ISERROR(MATCH(B160,$A$3:$A$14,0)),((B160-C160)*INDEX(I$3:I$14,MATCH(D160,$A$3:$A$14,0))+ABS(B160-D160)*INDEX(I$3:I$14,MATCH(C160,$A$3:$A$14,0)))/(D160-C160),INDEX(I$3:I$14,MATCH(B160,$A$3:$A$14,0))),IF(E160=8,IF(ISERROR(MATCH(B160,$A$3:$A$14,0)),((B160-C160)*INDEX(J$3:J$14,MATCH(D160,$A$3:$A$14,0))+ABS(B160-D160)*INDEX(J$3:J$14,MATCH(C160,$A$3:$A$14,0)))/(D160-C160),INDEX(J$3:J$14,MATCH(B160,$A$3:$A$14,0))),IF(E160=9,IF(ISERROR(MATCH(B160,$A$3:$A$14,0)),((B160-C160)*INDEX(K$3:K$14,MATCH(D160,$A$3:$A$14,0))+ABS(B160-D160)*INDEX(K$3:K$14,MATCH(C160,$A$3:$A$14,0)))/(D160-C160),INDEX(K$3:K$14,MATCH(B160,$A$3:$A$14,0))),IF(E160=0,IF(ISERROR(MATCH(B160,$A$3:$A$14,0)),((B160-C160)*INDEX(L$3:L$14,MATCH(D160,$A$3:$A$14,0))+ABS(B160-D160)*INDEX(L$3:L$14,MATCH(C160,$A$3:$A$14,0)))/(D160-C160),INDEX(L$3:L$14,MATCH(B160,$A$3:$A$14,0))),"Kondensatoen zwischen 0 und 9"))))))))))</f>
        <v>0</v>
      </c>
    </row>
    <row r="161" spans="1:6">
      <c r="A161" s="12">
        <v>142</v>
      </c>
      <c r="B161">
        <f>Eingabe!D142</f>
        <v>0</v>
      </c>
      <c r="C161">
        <f t="array" ref="C161">MAX(IF($A$3:$A$14&lt;=B161,IF($A$3:$A$14&lt;&gt;"",$A$3:$A$14)))</f>
        <v>0</v>
      </c>
      <c r="D161">
        <f t="array" ref="D161">MIN(IF($A$3:$A$14&gt;=B161,IF($A$3:$A$14&lt;&gt;"",$A$3:$A$14)))</f>
        <v>0</v>
      </c>
      <c r="E161">
        <f>Eingabe!C142</f>
        <v>0</v>
      </c>
      <c r="F161">
        <f t="array" ref="F161">IF(E161=1,IF(ISERROR(MATCH(B161,$A$3:$A$14,0)),((B161-C161)*INDEX(C$3:C$14,MATCH(D161,$A$3:$A$14,0))+ABS(B161-D161)*INDEX(C$3:C$14,MATCH(C161,$A$3:$A$14,0)))/(D161-C161),INDEX(C$3:C$14,MATCH(B161,$A$3:$A$14,0))),IF(E161=2,IF(ISERROR(MATCH(B161,$A$3:$A$14,0)),((B161-C161)*INDEX(D$3:D$14,MATCH(D161,$A$3:$A$14,0))+ABS(B161-D161)*INDEX(D$3:D$14,MATCH(C161,$A$3:$A$14,0)))/(D161-C161),INDEX(D$3:D$14,MATCH(B161,$A$3:$A$14,0))),IF(E161=3,IF(ISERROR(MATCH(B161,$A$3:$A$14,0)),((B161-C161)*INDEX(E$3:E$14,MATCH(D161,$A$3:$A$14,0))+ABS(B161-D161)*INDEX(E$3:E$14,MATCH(C161,$A$3:$A$14,0)))/(D161-C161),INDEX(E$3:E$14,MATCH(B161,$A$3:$A$14,0))),IF(E161=4,IF(ISERROR(MATCH(B161,$A$3:$A$14,0)),((B161-C161)*INDEX(F$3:F$14,MATCH(D161,$A$3:$A$14,0))+ABS(B161-D161)*INDEX(F$3:F$14,MATCH(C161,$A$3:$A$14,0)))/(D161-C161),INDEX(F$3:F$14,MATCH(B161,$A$3:$A$14,0))),IF(E161=5,IF(ISERROR(MATCH(B161,$A$3:$A$14,0)),((B161-C161)*INDEX(G$3:G$14,MATCH(D161,$A$3:$A$14,0))+ABS(B161-D161)*INDEX(G$3:G$14,MATCH(C161,$A$3:$A$14,0)))/(D161-C161),INDEX(G$3:G$14,MATCH(B161,$A$3:$A$14,0))),IF(E161=6,IF(ISERROR(MATCH(B161,$A$3:$A$14,0)),((B161-C161)*INDEX(H$3:H$14,MATCH(D161,$A$3:$A$14,0))+ABS(B161-D161)*INDEX(H$3:H$14,MATCH(C161,$A$3:$A$14,0)))/(D161-C161),INDEX(H$3:H$14,MATCH(B161,$A$3:$A$14,0))),IF(E161=7,IF(ISERROR(MATCH(B161,$A$3:$A$14,0)),((B161-C161)*INDEX(I$3:I$14,MATCH(D161,$A$3:$A$14,0))+ABS(B161-D161)*INDEX(I$3:I$14,MATCH(C161,$A$3:$A$14,0)))/(D161-C161),INDEX(I$3:I$14,MATCH(B161,$A$3:$A$14,0))),IF(E161=8,IF(ISERROR(MATCH(B161,$A$3:$A$14,0)),((B161-C161)*INDEX(J$3:J$14,MATCH(D161,$A$3:$A$14,0))+ABS(B161-D161)*INDEX(J$3:J$14,MATCH(C161,$A$3:$A$14,0)))/(D161-C161),INDEX(J$3:J$14,MATCH(B161,$A$3:$A$14,0))),IF(E161=9,IF(ISERROR(MATCH(B161,$A$3:$A$14,0)),((B161-C161)*INDEX(K$3:K$14,MATCH(D161,$A$3:$A$14,0))+ABS(B161-D161)*INDEX(K$3:K$14,MATCH(C161,$A$3:$A$14,0)))/(D161-C161),INDEX(K$3:K$14,MATCH(B161,$A$3:$A$14,0))),IF(E161=0,IF(ISERROR(MATCH(B161,$A$3:$A$14,0)),((B161-C161)*INDEX(L$3:L$14,MATCH(D161,$A$3:$A$14,0))+ABS(B161-D161)*INDEX(L$3:L$14,MATCH(C161,$A$3:$A$14,0)))/(D161-C161),INDEX(L$3:L$14,MATCH(B161,$A$3:$A$14,0))),"Kondensatoen zwischen 0 und 9"))))))))))</f>
        <v>0</v>
      </c>
    </row>
    <row r="162" spans="1:6">
      <c r="A162" s="12">
        <v>143</v>
      </c>
      <c r="B162">
        <f>Eingabe!D143</f>
        <v>0</v>
      </c>
      <c r="C162">
        <f t="array" ref="C162">MAX(IF($A$3:$A$14&lt;=B162,IF($A$3:$A$14&lt;&gt;"",$A$3:$A$14)))</f>
        <v>0</v>
      </c>
      <c r="D162">
        <f t="array" ref="D162">MIN(IF($A$3:$A$14&gt;=B162,IF($A$3:$A$14&lt;&gt;"",$A$3:$A$14)))</f>
        <v>0</v>
      </c>
      <c r="E162">
        <f>Eingabe!C143</f>
        <v>0</v>
      </c>
      <c r="F162">
        <f t="array" ref="F162">IF(E162=1,IF(ISERROR(MATCH(B162,$A$3:$A$14,0)),((B162-C162)*INDEX(C$3:C$14,MATCH(D162,$A$3:$A$14,0))+ABS(B162-D162)*INDEX(C$3:C$14,MATCH(C162,$A$3:$A$14,0)))/(D162-C162),INDEX(C$3:C$14,MATCH(B162,$A$3:$A$14,0))),IF(E162=2,IF(ISERROR(MATCH(B162,$A$3:$A$14,0)),((B162-C162)*INDEX(D$3:D$14,MATCH(D162,$A$3:$A$14,0))+ABS(B162-D162)*INDEX(D$3:D$14,MATCH(C162,$A$3:$A$14,0)))/(D162-C162),INDEX(D$3:D$14,MATCH(B162,$A$3:$A$14,0))),IF(E162=3,IF(ISERROR(MATCH(B162,$A$3:$A$14,0)),((B162-C162)*INDEX(E$3:E$14,MATCH(D162,$A$3:$A$14,0))+ABS(B162-D162)*INDEX(E$3:E$14,MATCH(C162,$A$3:$A$14,0)))/(D162-C162),INDEX(E$3:E$14,MATCH(B162,$A$3:$A$14,0))),IF(E162=4,IF(ISERROR(MATCH(B162,$A$3:$A$14,0)),((B162-C162)*INDEX(F$3:F$14,MATCH(D162,$A$3:$A$14,0))+ABS(B162-D162)*INDEX(F$3:F$14,MATCH(C162,$A$3:$A$14,0)))/(D162-C162),INDEX(F$3:F$14,MATCH(B162,$A$3:$A$14,0))),IF(E162=5,IF(ISERROR(MATCH(B162,$A$3:$A$14,0)),((B162-C162)*INDEX(G$3:G$14,MATCH(D162,$A$3:$A$14,0))+ABS(B162-D162)*INDEX(G$3:G$14,MATCH(C162,$A$3:$A$14,0)))/(D162-C162),INDEX(G$3:G$14,MATCH(B162,$A$3:$A$14,0))),IF(E162=6,IF(ISERROR(MATCH(B162,$A$3:$A$14,0)),((B162-C162)*INDEX(H$3:H$14,MATCH(D162,$A$3:$A$14,0))+ABS(B162-D162)*INDEX(H$3:H$14,MATCH(C162,$A$3:$A$14,0)))/(D162-C162),INDEX(H$3:H$14,MATCH(B162,$A$3:$A$14,0))),IF(E162=7,IF(ISERROR(MATCH(B162,$A$3:$A$14,0)),((B162-C162)*INDEX(I$3:I$14,MATCH(D162,$A$3:$A$14,0))+ABS(B162-D162)*INDEX(I$3:I$14,MATCH(C162,$A$3:$A$14,0)))/(D162-C162),INDEX(I$3:I$14,MATCH(B162,$A$3:$A$14,0))),IF(E162=8,IF(ISERROR(MATCH(B162,$A$3:$A$14,0)),((B162-C162)*INDEX(J$3:J$14,MATCH(D162,$A$3:$A$14,0))+ABS(B162-D162)*INDEX(J$3:J$14,MATCH(C162,$A$3:$A$14,0)))/(D162-C162),INDEX(J$3:J$14,MATCH(B162,$A$3:$A$14,0))),IF(E162=9,IF(ISERROR(MATCH(B162,$A$3:$A$14,0)),((B162-C162)*INDEX(K$3:K$14,MATCH(D162,$A$3:$A$14,0))+ABS(B162-D162)*INDEX(K$3:K$14,MATCH(C162,$A$3:$A$14,0)))/(D162-C162),INDEX(K$3:K$14,MATCH(B162,$A$3:$A$14,0))),IF(E162=0,IF(ISERROR(MATCH(B162,$A$3:$A$14,0)),((B162-C162)*INDEX(L$3:L$14,MATCH(D162,$A$3:$A$14,0))+ABS(B162-D162)*INDEX(L$3:L$14,MATCH(C162,$A$3:$A$14,0)))/(D162-C162),INDEX(L$3:L$14,MATCH(B162,$A$3:$A$14,0))),"Kondensatoen zwischen 0 und 9"))))))))))</f>
        <v>0</v>
      </c>
    </row>
    <row r="163" spans="1:6">
      <c r="A163" s="12">
        <v>144</v>
      </c>
      <c r="B163">
        <f>Eingabe!D144</f>
        <v>0</v>
      </c>
      <c r="C163">
        <f t="array" ref="C163">MAX(IF($A$3:$A$14&lt;=B163,IF($A$3:$A$14&lt;&gt;"",$A$3:$A$14)))</f>
        <v>0</v>
      </c>
      <c r="D163">
        <f t="array" ref="D163">MIN(IF($A$3:$A$14&gt;=B163,IF($A$3:$A$14&lt;&gt;"",$A$3:$A$14)))</f>
        <v>0</v>
      </c>
      <c r="E163">
        <f>Eingabe!C144</f>
        <v>0</v>
      </c>
      <c r="F163">
        <f t="array" ref="F163">IF(E163=1,IF(ISERROR(MATCH(B163,$A$3:$A$14,0)),((B163-C163)*INDEX(C$3:C$14,MATCH(D163,$A$3:$A$14,0))+ABS(B163-D163)*INDEX(C$3:C$14,MATCH(C163,$A$3:$A$14,0)))/(D163-C163),INDEX(C$3:C$14,MATCH(B163,$A$3:$A$14,0))),IF(E163=2,IF(ISERROR(MATCH(B163,$A$3:$A$14,0)),((B163-C163)*INDEX(D$3:D$14,MATCH(D163,$A$3:$A$14,0))+ABS(B163-D163)*INDEX(D$3:D$14,MATCH(C163,$A$3:$A$14,0)))/(D163-C163),INDEX(D$3:D$14,MATCH(B163,$A$3:$A$14,0))),IF(E163=3,IF(ISERROR(MATCH(B163,$A$3:$A$14,0)),((B163-C163)*INDEX(E$3:E$14,MATCH(D163,$A$3:$A$14,0))+ABS(B163-D163)*INDEX(E$3:E$14,MATCH(C163,$A$3:$A$14,0)))/(D163-C163),INDEX(E$3:E$14,MATCH(B163,$A$3:$A$14,0))),IF(E163=4,IF(ISERROR(MATCH(B163,$A$3:$A$14,0)),((B163-C163)*INDEX(F$3:F$14,MATCH(D163,$A$3:$A$14,0))+ABS(B163-D163)*INDEX(F$3:F$14,MATCH(C163,$A$3:$A$14,0)))/(D163-C163),INDEX(F$3:F$14,MATCH(B163,$A$3:$A$14,0))),IF(E163=5,IF(ISERROR(MATCH(B163,$A$3:$A$14,0)),((B163-C163)*INDEX(G$3:G$14,MATCH(D163,$A$3:$A$14,0))+ABS(B163-D163)*INDEX(G$3:G$14,MATCH(C163,$A$3:$A$14,0)))/(D163-C163),INDEX(G$3:G$14,MATCH(B163,$A$3:$A$14,0))),IF(E163=6,IF(ISERROR(MATCH(B163,$A$3:$A$14,0)),((B163-C163)*INDEX(H$3:H$14,MATCH(D163,$A$3:$A$14,0))+ABS(B163-D163)*INDEX(H$3:H$14,MATCH(C163,$A$3:$A$14,0)))/(D163-C163),INDEX(H$3:H$14,MATCH(B163,$A$3:$A$14,0))),IF(E163=7,IF(ISERROR(MATCH(B163,$A$3:$A$14,0)),((B163-C163)*INDEX(I$3:I$14,MATCH(D163,$A$3:$A$14,0))+ABS(B163-D163)*INDEX(I$3:I$14,MATCH(C163,$A$3:$A$14,0)))/(D163-C163),INDEX(I$3:I$14,MATCH(B163,$A$3:$A$14,0))),IF(E163=8,IF(ISERROR(MATCH(B163,$A$3:$A$14,0)),((B163-C163)*INDEX(J$3:J$14,MATCH(D163,$A$3:$A$14,0))+ABS(B163-D163)*INDEX(J$3:J$14,MATCH(C163,$A$3:$A$14,0)))/(D163-C163),INDEX(J$3:J$14,MATCH(B163,$A$3:$A$14,0))),IF(E163=9,IF(ISERROR(MATCH(B163,$A$3:$A$14,0)),((B163-C163)*INDEX(K$3:K$14,MATCH(D163,$A$3:$A$14,0))+ABS(B163-D163)*INDEX(K$3:K$14,MATCH(C163,$A$3:$A$14,0)))/(D163-C163),INDEX(K$3:K$14,MATCH(B163,$A$3:$A$14,0))),IF(E163=0,IF(ISERROR(MATCH(B163,$A$3:$A$14,0)),((B163-C163)*INDEX(L$3:L$14,MATCH(D163,$A$3:$A$14,0))+ABS(B163-D163)*INDEX(L$3:L$14,MATCH(C163,$A$3:$A$14,0)))/(D163-C163),INDEX(L$3:L$14,MATCH(B163,$A$3:$A$14,0))),"Kondensatoen zwischen 0 und 9"))))))))))</f>
        <v>0</v>
      </c>
    </row>
    <row r="164" spans="1:6">
      <c r="A164" s="12">
        <v>145</v>
      </c>
      <c r="B164">
        <f>Eingabe!D145</f>
        <v>0</v>
      </c>
      <c r="C164">
        <f t="array" ref="C164">MAX(IF($A$3:$A$14&lt;=B164,IF($A$3:$A$14&lt;&gt;"",$A$3:$A$14)))</f>
        <v>0</v>
      </c>
      <c r="D164">
        <f t="array" ref="D164">MIN(IF($A$3:$A$14&gt;=B164,IF($A$3:$A$14&lt;&gt;"",$A$3:$A$14)))</f>
        <v>0</v>
      </c>
      <c r="E164">
        <f>Eingabe!C145</f>
        <v>0</v>
      </c>
      <c r="F164">
        <f t="array" ref="F164">IF(E164=1,IF(ISERROR(MATCH(B164,$A$3:$A$14,0)),((B164-C164)*INDEX(C$3:C$14,MATCH(D164,$A$3:$A$14,0))+ABS(B164-D164)*INDEX(C$3:C$14,MATCH(C164,$A$3:$A$14,0)))/(D164-C164),INDEX(C$3:C$14,MATCH(B164,$A$3:$A$14,0))),IF(E164=2,IF(ISERROR(MATCH(B164,$A$3:$A$14,0)),((B164-C164)*INDEX(D$3:D$14,MATCH(D164,$A$3:$A$14,0))+ABS(B164-D164)*INDEX(D$3:D$14,MATCH(C164,$A$3:$A$14,0)))/(D164-C164),INDEX(D$3:D$14,MATCH(B164,$A$3:$A$14,0))),IF(E164=3,IF(ISERROR(MATCH(B164,$A$3:$A$14,0)),((B164-C164)*INDEX(E$3:E$14,MATCH(D164,$A$3:$A$14,0))+ABS(B164-D164)*INDEX(E$3:E$14,MATCH(C164,$A$3:$A$14,0)))/(D164-C164),INDEX(E$3:E$14,MATCH(B164,$A$3:$A$14,0))),IF(E164=4,IF(ISERROR(MATCH(B164,$A$3:$A$14,0)),((B164-C164)*INDEX(F$3:F$14,MATCH(D164,$A$3:$A$14,0))+ABS(B164-D164)*INDEX(F$3:F$14,MATCH(C164,$A$3:$A$14,0)))/(D164-C164),INDEX(F$3:F$14,MATCH(B164,$A$3:$A$14,0))),IF(E164=5,IF(ISERROR(MATCH(B164,$A$3:$A$14,0)),((B164-C164)*INDEX(G$3:G$14,MATCH(D164,$A$3:$A$14,0))+ABS(B164-D164)*INDEX(G$3:G$14,MATCH(C164,$A$3:$A$14,0)))/(D164-C164),INDEX(G$3:G$14,MATCH(B164,$A$3:$A$14,0))),IF(E164=6,IF(ISERROR(MATCH(B164,$A$3:$A$14,0)),((B164-C164)*INDEX(H$3:H$14,MATCH(D164,$A$3:$A$14,0))+ABS(B164-D164)*INDEX(H$3:H$14,MATCH(C164,$A$3:$A$14,0)))/(D164-C164),INDEX(H$3:H$14,MATCH(B164,$A$3:$A$14,0))),IF(E164=7,IF(ISERROR(MATCH(B164,$A$3:$A$14,0)),((B164-C164)*INDEX(I$3:I$14,MATCH(D164,$A$3:$A$14,0))+ABS(B164-D164)*INDEX(I$3:I$14,MATCH(C164,$A$3:$A$14,0)))/(D164-C164),INDEX(I$3:I$14,MATCH(B164,$A$3:$A$14,0))),IF(E164=8,IF(ISERROR(MATCH(B164,$A$3:$A$14,0)),((B164-C164)*INDEX(J$3:J$14,MATCH(D164,$A$3:$A$14,0))+ABS(B164-D164)*INDEX(J$3:J$14,MATCH(C164,$A$3:$A$14,0)))/(D164-C164),INDEX(J$3:J$14,MATCH(B164,$A$3:$A$14,0))),IF(E164=9,IF(ISERROR(MATCH(B164,$A$3:$A$14,0)),((B164-C164)*INDEX(K$3:K$14,MATCH(D164,$A$3:$A$14,0))+ABS(B164-D164)*INDEX(K$3:K$14,MATCH(C164,$A$3:$A$14,0)))/(D164-C164),INDEX(K$3:K$14,MATCH(B164,$A$3:$A$14,0))),IF(E164=0,IF(ISERROR(MATCH(B164,$A$3:$A$14,0)),((B164-C164)*INDEX(L$3:L$14,MATCH(D164,$A$3:$A$14,0))+ABS(B164-D164)*INDEX(L$3:L$14,MATCH(C164,$A$3:$A$14,0)))/(D164-C164),INDEX(L$3:L$14,MATCH(B164,$A$3:$A$14,0))),"Kondensatoen zwischen 0 und 9"))))))))))</f>
        <v>0</v>
      </c>
    </row>
    <row r="165" spans="1:6">
      <c r="A165" s="12">
        <v>146</v>
      </c>
      <c r="B165">
        <f>Eingabe!D146</f>
        <v>0</v>
      </c>
      <c r="C165">
        <f t="array" ref="C165">MAX(IF($A$3:$A$14&lt;=B165,IF($A$3:$A$14&lt;&gt;"",$A$3:$A$14)))</f>
        <v>0</v>
      </c>
      <c r="D165">
        <f t="array" ref="D165">MIN(IF($A$3:$A$14&gt;=B165,IF($A$3:$A$14&lt;&gt;"",$A$3:$A$14)))</f>
        <v>0</v>
      </c>
      <c r="E165">
        <f>Eingabe!C146</f>
        <v>0</v>
      </c>
      <c r="F165">
        <f t="array" ref="F165">IF(E165=1,IF(ISERROR(MATCH(B165,$A$3:$A$14,0)),((B165-C165)*INDEX(C$3:C$14,MATCH(D165,$A$3:$A$14,0))+ABS(B165-D165)*INDEX(C$3:C$14,MATCH(C165,$A$3:$A$14,0)))/(D165-C165),INDEX(C$3:C$14,MATCH(B165,$A$3:$A$14,0))),IF(E165=2,IF(ISERROR(MATCH(B165,$A$3:$A$14,0)),((B165-C165)*INDEX(D$3:D$14,MATCH(D165,$A$3:$A$14,0))+ABS(B165-D165)*INDEX(D$3:D$14,MATCH(C165,$A$3:$A$14,0)))/(D165-C165),INDEX(D$3:D$14,MATCH(B165,$A$3:$A$14,0))),IF(E165=3,IF(ISERROR(MATCH(B165,$A$3:$A$14,0)),((B165-C165)*INDEX(E$3:E$14,MATCH(D165,$A$3:$A$14,0))+ABS(B165-D165)*INDEX(E$3:E$14,MATCH(C165,$A$3:$A$14,0)))/(D165-C165),INDEX(E$3:E$14,MATCH(B165,$A$3:$A$14,0))),IF(E165=4,IF(ISERROR(MATCH(B165,$A$3:$A$14,0)),((B165-C165)*INDEX(F$3:F$14,MATCH(D165,$A$3:$A$14,0))+ABS(B165-D165)*INDEX(F$3:F$14,MATCH(C165,$A$3:$A$14,0)))/(D165-C165),INDEX(F$3:F$14,MATCH(B165,$A$3:$A$14,0))),IF(E165=5,IF(ISERROR(MATCH(B165,$A$3:$A$14,0)),((B165-C165)*INDEX(G$3:G$14,MATCH(D165,$A$3:$A$14,0))+ABS(B165-D165)*INDEX(G$3:G$14,MATCH(C165,$A$3:$A$14,0)))/(D165-C165),INDEX(G$3:G$14,MATCH(B165,$A$3:$A$14,0))),IF(E165=6,IF(ISERROR(MATCH(B165,$A$3:$A$14,0)),((B165-C165)*INDEX(H$3:H$14,MATCH(D165,$A$3:$A$14,0))+ABS(B165-D165)*INDEX(H$3:H$14,MATCH(C165,$A$3:$A$14,0)))/(D165-C165),INDEX(H$3:H$14,MATCH(B165,$A$3:$A$14,0))),IF(E165=7,IF(ISERROR(MATCH(B165,$A$3:$A$14,0)),((B165-C165)*INDEX(I$3:I$14,MATCH(D165,$A$3:$A$14,0))+ABS(B165-D165)*INDEX(I$3:I$14,MATCH(C165,$A$3:$A$14,0)))/(D165-C165),INDEX(I$3:I$14,MATCH(B165,$A$3:$A$14,0))),IF(E165=8,IF(ISERROR(MATCH(B165,$A$3:$A$14,0)),((B165-C165)*INDEX(J$3:J$14,MATCH(D165,$A$3:$A$14,0))+ABS(B165-D165)*INDEX(J$3:J$14,MATCH(C165,$A$3:$A$14,0)))/(D165-C165),INDEX(J$3:J$14,MATCH(B165,$A$3:$A$14,0))),IF(E165=9,IF(ISERROR(MATCH(B165,$A$3:$A$14,0)),((B165-C165)*INDEX(K$3:K$14,MATCH(D165,$A$3:$A$14,0))+ABS(B165-D165)*INDEX(K$3:K$14,MATCH(C165,$A$3:$A$14,0)))/(D165-C165),INDEX(K$3:K$14,MATCH(B165,$A$3:$A$14,0))),IF(E165=0,IF(ISERROR(MATCH(B165,$A$3:$A$14,0)),((B165-C165)*INDEX(L$3:L$14,MATCH(D165,$A$3:$A$14,0))+ABS(B165-D165)*INDEX(L$3:L$14,MATCH(C165,$A$3:$A$14,0)))/(D165-C165),INDEX(L$3:L$14,MATCH(B165,$A$3:$A$14,0))),"Kondensatoen zwischen 0 und 9"))))))))))</f>
        <v>0</v>
      </c>
    </row>
    <row r="166" spans="1:6">
      <c r="A166" s="12">
        <v>147</v>
      </c>
      <c r="B166">
        <f>Eingabe!D147</f>
        <v>0</v>
      </c>
      <c r="C166">
        <f t="array" ref="C166">MAX(IF($A$3:$A$14&lt;=B166,IF($A$3:$A$14&lt;&gt;"",$A$3:$A$14)))</f>
        <v>0</v>
      </c>
      <c r="D166">
        <f t="array" ref="D166">MIN(IF($A$3:$A$14&gt;=B166,IF($A$3:$A$14&lt;&gt;"",$A$3:$A$14)))</f>
        <v>0</v>
      </c>
      <c r="E166">
        <f>Eingabe!C147</f>
        <v>0</v>
      </c>
      <c r="F166">
        <f t="array" ref="F166">IF(E166=1,IF(ISERROR(MATCH(B166,$A$3:$A$14,0)),((B166-C166)*INDEX(C$3:C$14,MATCH(D166,$A$3:$A$14,0))+ABS(B166-D166)*INDEX(C$3:C$14,MATCH(C166,$A$3:$A$14,0)))/(D166-C166),INDEX(C$3:C$14,MATCH(B166,$A$3:$A$14,0))),IF(E166=2,IF(ISERROR(MATCH(B166,$A$3:$A$14,0)),((B166-C166)*INDEX(D$3:D$14,MATCH(D166,$A$3:$A$14,0))+ABS(B166-D166)*INDEX(D$3:D$14,MATCH(C166,$A$3:$A$14,0)))/(D166-C166),INDEX(D$3:D$14,MATCH(B166,$A$3:$A$14,0))),IF(E166=3,IF(ISERROR(MATCH(B166,$A$3:$A$14,0)),((B166-C166)*INDEX(E$3:E$14,MATCH(D166,$A$3:$A$14,0))+ABS(B166-D166)*INDEX(E$3:E$14,MATCH(C166,$A$3:$A$14,0)))/(D166-C166),INDEX(E$3:E$14,MATCH(B166,$A$3:$A$14,0))),IF(E166=4,IF(ISERROR(MATCH(B166,$A$3:$A$14,0)),((B166-C166)*INDEX(F$3:F$14,MATCH(D166,$A$3:$A$14,0))+ABS(B166-D166)*INDEX(F$3:F$14,MATCH(C166,$A$3:$A$14,0)))/(D166-C166),INDEX(F$3:F$14,MATCH(B166,$A$3:$A$14,0))),IF(E166=5,IF(ISERROR(MATCH(B166,$A$3:$A$14,0)),((B166-C166)*INDEX(G$3:G$14,MATCH(D166,$A$3:$A$14,0))+ABS(B166-D166)*INDEX(G$3:G$14,MATCH(C166,$A$3:$A$14,0)))/(D166-C166),INDEX(G$3:G$14,MATCH(B166,$A$3:$A$14,0))),IF(E166=6,IF(ISERROR(MATCH(B166,$A$3:$A$14,0)),((B166-C166)*INDEX(H$3:H$14,MATCH(D166,$A$3:$A$14,0))+ABS(B166-D166)*INDEX(H$3:H$14,MATCH(C166,$A$3:$A$14,0)))/(D166-C166),INDEX(H$3:H$14,MATCH(B166,$A$3:$A$14,0))),IF(E166=7,IF(ISERROR(MATCH(B166,$A$3:$A$14,0)),((B166-C166)*INDEX(I$3:I$14,MATCH(D166,$A$3:$A$14,0))+ABS(B166-D166)*INDEX(I$3:I$14,MATCH(C166,$A$3:$A$14,0)))/(D166-C166),INDEX(I$3:I$14,MATCH(B166,$A$3:$A$14,0))),IF(E166=8,IF(ISERROR(MATCH(B166,$A$3:$A$14,0)),((B166-C166)*INDEX(J$3:J$14,MATCH(D166,$A$3:$A$14,0))+ABS(B166-D166)*INDEX(J$3:J$14,MATCH(C166,$A$3:$A$14,0)))/(D166-C166),INDEX(J$3:J$14,MATCH(B166,$A$3:$A$14,0))),IF(E166=9,IF(ISERROR(MATCH(B166,$A$3:$A$14,0)),((B166-C166)*INDEX(K$3:K$14,MATCH(D166,$A$3:$A$14,0))+ABS(B166-D166)*INDEX(K$3:K$14,MATCH(C166,$A$3:$A$14,0)))/(D166-C166),INDEX(K$3:K$14,MATCH(B166,$A$3:$A$14,0))),IF(E166=0,IF(ISERROR(MATCH(B166,$A$3:$A$14,0)),((B166-C166)*INDEX(L$3:L$14,MATCH(D166,$A$3:$A$14,0))+ABS(B166-D166)*INDEX(L$3:L$14,MATCH(C166,$A$3:$A$14,0)))/(D166-C166),INDEX(L$3:L$14,MATCH(B166,$A$3:$A$14,0))),"Kondensatoen zwischen 0 und 9"))))))))))</f>
        <v>0</v>
      </c>
    </row>
    <row r="167" spans="1:6">
      <c r="A167" s="12">
        <v>148</v>
      </c>
      <c r="B167">
        <f>Eingabe!D148</f>
        <v>0</v>
      </c>
      <c r="C167">
        <f t="array" ref="C167">MAX(IF($A$3:$A$14&lt;=B167,IF($A$3:$A$14&lt;&gt;"",$A$3:$A$14)))</f>
        <v>0</v>
      </c>
      <c r="D167">
        <f t="array" ref="D167">MIN(IF($A$3:$A$14&gt;=B167,IF($A$3:$A$14&lt;&gt;"",$A$3:$A$14)))</f>
        <v>0</v>
      </c>
      <c r="E167">
        <f>Eingabe!C148</f>
        <v>0</v>
      </c>
      <c r="F167">
        <f t="array" ref="F167">IF(E167=1,IF(ISERROR(MATCH(B167,$A$3:$A$14,0)),((B167-C167)*INDEX(C$3:C$14,MATCH(D167,$A$3:$A$14,0))+ABS(B167-D167)*INDEX(C$3:C$14,MATCH(C167,$A$3:$A$14,0)))/(D167-C167),INDEX(C$3:C$14,MATCH(B167,$A$3:$A$14,0))),IF(E167=2,IF(ISERROR(MATCH(B167,$A$3:$A$14,0)),((B167-C167)*INDEX(D$3:D$14,MATCH(D167,$A$3:$A$14,0))+ABS(B167-D167)*INDEX(D$3:D$14,MATCH(C167,$A$3:$A$14,0)))/(D167-C167),INDEX(D$3:D$14,MATCH(B167,$A$3:$A$14,0))),IF(E167=3,IF(ISERROR(MATCH(B167,$A$3:$A$14,0)),((B167-C167)*INDEX(E$3:E$14,MATCH(D167,$A$3:$A$14,0))+ABS(B167-D167)*INDEX(E$3:E$14,MATCH(C167,$A$3:$A$14,0)))/(D167-C167),INDEX(E$3:E$14,MATCH(B167,$A$3:$A$14,0))),IF(E167=4,IF(ISERROR(MATCH(B167,$A$3:$A$14,0)),((B167-C167)*INDEX(F$3:F$14,MATCH(D167,$A$3:$A$14,0))+ABS(B167-D167)*INDEX(F$3:F$14,MATCH(C167,$A$3:$A$14,0)))/(D167-C167),INDEX(F$3:F$14,MATCH(B167,$A$3:$A$14,0))),IF(E167=5,IF(ISERROR(MATCH(B167,$A$3:$A$14,0)),((B167-C167)*INDEX(G$3:G$14,MATCH(D167,$A$3:$A$14,0))+ABS(B167-D167)*INDEX(G$3:G$14,MATCH(C167,$A$3:$A$14,0)))/(D167-C167),INDEX(G$3:G$14,MATCH(B167,$A$3:$A$14,0))),IF(E167=6,IF(ISERROR(MATCH(B167,$A$3:$A$14,0)),((B167-C167)*INDEX(H$3:H$14,MATCH(D167,$A$3:$A$14,0))+ABS(B167-D167)*INDEX(H$3:H$14,MATCH(C167,$A$3:$A$14,0)))/(D167-C167),INDEX(H$3:H$14,MATCH(B167,$A$3:$A$14,0))),IF(E167=7,IF(ISERROR(MATCH(B167,$A$3:$A$14,0)),((B167-C167)*INDEX(I$3:I$14,MATCH(D167,$A$3:$A$14,0))+ABS(B167-D167)*INDEX(I$3:I$14,MATCH(C167,$A$3:$A$14,0)))/(D167-C167),INDEX(I$3:I$14,MATCH(B167,$A$3:$A$14,0))),IF(E167=8,IF(ISERROR(MATCH(B167,$A$3:$A$14,0)),((B167-C167)*INDEX(J$3:J$14,MATCH(D167,$A$3:$A$14,0))+ABS(B167-D167)*INDEX(J$3:J$14,MATCH(C167,$A$3:$A$14,0)))/(D167-C167),INDEX(J$3:J$14,MATCH(B167,$A$3:$A$14,0))),IF(E167=9,IF(ISERROR(MATCH(B167,$A$3:$A$14,0)),((B167-C167)*INDEX(K$3:K$14,MATCH(D167,$A$3:$A$14,0))+ABS(B167-D167)*INDEX(K$3:K$14,MATCH(C167,$A$3:$A$14,0)))/(D167-C167),INDEX(K$3:K$14,MATCH(B167,$A$3:$A$14,0))),IF(E167=0,IF(ISERROR(MATCH(B167,$A$3:$A$14,0)),((B167-C167)*INDEX(L$3:L$14,MATCH(D167,$A$3:$A$14,0))+ABS(B167-D167)*INDEX(L$3:L$14,MATCH(C167,$A$3:$A$14,0)))/(D167-C167),INDEX(L$3:L$14,MATCH(B167,$A$3:$A$14,0))),"Kondensatoen zwischen 0 und 9"))))))))))</f>
        <v>0</v>
      </c>
    </row>
    <row r="168" spans="1:6">
      <c r="A168" s="12">
        <v>149</v>
      </c>
      <c r="B168">
        <f>Eingabe!D149</f>
        <v>0</v>
      </c>
      <c r="C168">
        <f t="array" ref="C168">MAX(IF($A$3:$A$14&lt;=B168,IF($A$3:$A$14&lt;&gt;"",$A$3:$A$14)))</f>
        <v>0</v>
      </c>
      <c r="D168">
        <f t="array" ref="D168">MIN(IF($A$3:$A$14&gt;=B168,IF($A$3:$A$14&lt;&gt;"",$A$3:$A$14)))</f>
        <v>0</v>
      </c>
      <c r="E168">
        <f>Eingabe!C149</f>
        <v>0</v>
      </c>
      <c r="F168">
        <f t="array" ref="F168">IF(E168=1,IF(ISERROR(MATCH(B168,$A$3:$A$14,0)),((B168-C168)*INDEX(C$3:C$14,MATCH(D168,$A$3:$A$14,0))+ABS(B168-D168)*INDEX(C$3:C$14,MATCH(C168,$A$3:$A$14,0)))/(D168-C168),INDEX(C$3:C$14,MATCH(B168,$A$3:$A$14,0))),IF(E168=2,IF(ISERROR(MATCH(B168,$A$3:$A$14,0)),((B168-C168)*INDEX(D$3:D$14,MATCH(D168,$A$3:$A$14,0))+ABS(B168-D168)*INDEX(D$3:D$14,MATCH(C168,$A$3:$A$14,0)))/(D168-C168),INDEX(D$3:D$14,MATCH(B168,$A$3:$A$14,0))),IF(E168=3,IF(ISERROR(MATCH(B168,$A$3:$A$14,0)),((B168-C168)*INDEX(E$3:E$14,MATCH(D168,$A$3:$A$14,0))+ABS(B168-D168)*INDEX(E$3:E$14,MATCH(C168,$A$3:$A$14,0)))/(D168-C168),INDEX(E$3:E$14,MATCH(B168,$A$3:$A$14,0))),IF(E168=4,IF(ISERROR(MATCH(B168,$A$3:$A$14,0)),((B168-C168)*INDEX(F$3:F$14,MATCH(D168,$A$3:$A$14,0))+ABS(B168-D168)*INDEX(F$3:F$14,MATCH(C168,$A$3:$A$14,0)))/(D168-C168),INDEX(F$3:F$14,MATCH(B168,$A$3:$A$14,0))),IF(E168=5,IF(ISERROR(MATCH(B168,$A$3:$A$14,0)),((B168-C168)*INDEX(G$3:G$14,MATCH(D168,$A$3:$A$14,0))+ABS(B168-D168)*INDEX(G$3:G$14,MATCH(C168,$A$3:$A$14,0)))/(D168-C168),INDEX(G$3:G$14,MATCH(B168,$A$3:$A$14,0))),IF(E168=6,IF(ISERROR(MATCH(B168,$A$3:$A$14,0)),((B168-C168)*INDEX(H$3:H$14,MATCH(D168,$A$3:$A$14,0))+ABS(B168-D168)*INDEX(H$3:H$14,MATCH(C168,$A$3:$A$14,0)))/(D168-C168),INDEX(H$3:H$14,MATCH(B168,$A$3:$A$14,0))),IF(E168=7,IF(ISERROR(MATCH(B168,$A$3:$A$14,0)),((B168-C168)*INDEX(I$3:I$14,MATCH(D168,$A$3:$A$14,0))+ABS(B168-D168)*INDEX(I$3:I$14,MATCH(C168,$A$3:$A$14,0)))/(D168-C168),INDEX(I$3:I$14,MATCH(B168,$A$3:$A$14,0))),IF(E168=8,IF(ISERROR(MATCH(B168,$A$3:$A$14,0)),((B168-C168)*INDEX(J$3:J$14,MATCH(D168,$A$3:$A$14,0))+ABS(B168-D168)*INDEX(J$3:J$14,MATCH(C168,$A$3:$A$14,0)))/(D168-C168),INDEX(J$3:J$14,MATCH(B168,$A$3:$A$14,0))),IF(E168=9,IF(ISERROR(MATCH(B168,$A$3:$A$14,0)),((B168-C168)*INDEX(K$3:K$14,MATCH(D168,$A$3:$A$14,0))+ABS(B168-D168)*INDEX(K$3:K$14,MATCH(C168,$A$3:$A$14,0)))/(D168-C168),INDEX(K$3:K$14,MATCH(B168,$A$3:$A$14,0))),IF(E168=0,IF(ISERROR(MATCH(B168,$A$3:$A$14,0)),((B168-C168)*INDEX(L$3:L$14,MATCH(D168,$A$3:$A$14,0))+ABS(B168-D168)*INDEX(L$3:L$14,MATCH(C168,$A$3:$A$14,0)))/(D168-C168),INDEX(L$3:L$14,MATCH(B168,$A$3:$A$14,0))),"Kondensatoen zwischen 0 und 9"))))))))))</f>
        <v>0</v>
      </c>
    </row>
    <row r="169" spans="1:6">
      <c r="A169" s="12">
        <v>150</v>
      </c>
      <c r="B169">
        <f>Eingabe!D150</f>
        <v>0</v>
      </c>
      <c r="C169">
        <f t="array" ref="C169">MAX(IF($A$3:$A$14&lt;=B169,IF($A$3:$A$14&lt;&gt;"",$A$3:$A$14)))</f>
        <v>0</v>
      </c>
      <c r="D169">
        <f t="array" ref="D169">MIN(IF($A$3:$A$14&gt;=B169,IF($A$3:$A$14&lt;&gt;"",$A$3:$A$14)))</f>
        <v>0</v>
      </c>
      <c r="E169">
        <f>Eingabe!C150</f>
        <v>0</v>
      </c>
      <c r="F169">
        <f t="array" ref="F169">IF(E169=1,IF(ISERROR(MATCH(B169,$A$3:$A$14,0)),((B169-C169)*INDEX(C$3:C$14,MATCH(D169,$A$3:$A$14,0))+ABS(B169-D169)*INDEX(C$3:C$14,MATCH(C169,$A$3:$A$14,0)))/(D169-C169),INDEX(C$3:C$14,MATCH(B169,$A$3:$A$14,0))),IF(E169=2,IF(ISERROR(MATCH(B169,$A$3:$A$14,0)),((B169-C169)*INDEX(D$3:D$14,MATCH(D169,$A$3:$A$14,0))+ABS(B169-D169)*INDEX(D$3:D$14,MATCH(C169,$A$3:$A$14,0)))/(D169-C169),INDEX(D$3:D$14,MATCH(B169,$A$3:$A$14,0))),IF(E169=3,IF(ISERROR(MATCH(B169,$A$3:$A$14,0)),((B169-C169)*INDEX(E$3:E$14,MATCH(D169,$A$3:$A$14,0))+ABS(B169-D169)*INDEX(E$3:E$14,MATCH(C169,$A$3:$A$14,0)))/(D169-C169),INDEX(E$3:E$14,MATCH(B169,$A$3:$A$14,0))),IF(E169=4,IF(ISERROR(MATCH(B169,$A$3:$A$14,0)),((B169-C169)*INDEX(F$3:F$14,MATCH(D169,$A$3:$A$14,0))+ABS(B169-D169)*INDEX(F$3:F$14,MATCH(C169,$A$3:$A$14,0)))/(D169-C169),INDEX(F$3:F$14,MATCH(B169,$A$3:$A$14,0))),IF(E169=5,IF(ISERROR(MATCH(B169,$A$3:$A$14,0)),((B169-C169)*INDEX(G$3:G$14,MATCH(D169,$A$3:$A$14,0))+ABS(B169-D169)*INDEX(G$3:G$14,MATCH(C169,$A$3:$A$14,0)))/(D169-C169),INDEX(G$3:G$14,MATCH(B169,$A$3:$A$14,0))),IF(E169=6,IF(ISERROR(MATCH(B169,$A$3:$A$14,0)),((B169-C169)*INDEX(H$3:H$14,MATCH(D169,$A$3:$A$14,0))+ABS(B169-D169)*INDEX(H$3:H$14,MATCH(C169,$A$3:$A$14,0)))/(D169-C169),INDEX(H$3:H$14,MATCH(B169,$A$3:$A$14,0))),IF(E169=7,IF(ISERROR(MATCH(B169,$A$3:$A$14,0)),((B169-C169)*INDEX(I$3:I$14,MATCH(D169,$A$3:$A$14,0))+ABS(B169-D169)*INDEX(I$3:I$14,MATCH(C169,$A$3:$A$14,0)))/(D169-C169),INDEX(I$3:I$14,MATCH(B169,$A$3:$A$14,0))),IF(E169=8,IF(ISERROR(MATCH(B169,$A$3:$A$14,0)),((B169-C169)*INDEX(J$3:J$14,MATCH(D169,$A$3:$A$14,0))+ABS(B169-D169)*INDEX(J$3:J$14,MATCH(C169,$A$3:$A$14,0)))/(D169-C169),INDEX(J$3:J$14,MATCH(B169,$A$3:$A$14,0))),IF(E169=9,IF(ISERROR(MATCH(B169,$A$3:$A$14,0)),((B169-C169)*INDEX(K$3:K$14,MATCH(D169,$A$3:$A$14,0))+ABS(B169-D169)*INDEX(K$3:K$14,MATCH(C169,$A$3:$A$14,0)))/(D169-C169),INDEX(K$3:K$14,MATCH(B169,$A$3:$A$14,0))),IF(E169=0,IF(ISERROR(MATCH(B169,$A$3:$A$14,0)),((B169-C169)*INDEX(L$3:L$14,MATCH(D169,$A$3:$A$14,0))+ABS(B169-D169)*INDEX(L$3:L$14,MATCH(C169,$A$3:$A$14,0)))/(D169-C169),INDEX(L$3:L$14,MATCH(B169,$A$3:$A$14,0))),"Kondensatoen zwischen 0 und 9"))))))))))</f>
        <v>0</v>
      </c>
    </row>
    <row r="170" spans="1:6">
      <c r="A170" s="12">
        <v>151</v>
      </c>
      <c r="B170">
        <f>Eingabe!D151</f>
        <v>0</v>
      </c>
      <c r="C170">
        <f t="array" ref="C170">MAX(IF($A$3:$A$14&lt;=B170,IF($A$3:$A$14&lt;&gt;"",$A$3:$A$14)))</f>
        <v>0</v>
      </c>
      <c r="D170">
        <f t="array" ref="D170">MIN(IF($A$3:$A$14&gt;=B170,IF($A$3:$A$14&lt;&gt;"",$A$3:$A$14)))</f>
        <v>0</v>
      </c>
      <c r="E170">
        <f>Eingabe!C151</f>
        <v>0</v>
      </c>
      <c r="F170">
        <f t="array" ref="F170">IF(E170=1,IF(ISERROR(MATCH(B170,$A$3:$A$14,0)),((B170-C170)*INDEX(C$3:C$14,MATCH(D170,$A$3:$A$14,0))+ABS(B170-D170)*INDEX(C$3:C$14,MATCH(C170,$A$3:$A$14,0)))/(D170-C170),INDEX(C$3:C$14,MATCH(B170,$A$3:$A$14,0))),IF(E170=2,IF(ISERROR(MATCH(B170,$A$3:$A$14,0)),((B170-C170)*INDEX(D$3:D$14,MATCH(D170,$A$3:$A$14,0))+ABS(B170-D170)*INDEX(D$3:D$14,MATCH(C170,$A$3:$A$14,0)))/(D170-C170),INDEX(D$3:D$14,MATCH(B170,$A$3:$A$14,0))),IF(E170=3,IF(ISERROR(MATCH(B170,$A$3:$A$14,0)),((B170-C170)*INDEX(E$3:E$14,MATCH(D170,$A$3:$A$14,0))+ABS(B170-D170)*INDEX(E$3:E$14,MATCH(C170,$A$3:$A$14,0)))/(D170-C170),INDEX(E$3:E$14,MATCH(B170,$A$3:$A$14,0))),IF(E170=4,IF(ISERROR(MATCH(B170,$A$3:$A$14,0)),((B170-C170)*INDEX(F$3:F$14,MATCH(D170,$A$3:$A$14,0))+ABS(B170-D170)*INDEX(F$3:F$14,MATCH(C170,$A$3:$A$14,0)))/(D170-C170),INDEX(F$3:F$14,MATCH(B170,$A$3:$A$14,0))),IF(E170=5,IF(ISERROR(MATCH(B170,$A$3:$A$14,0)),((B170-C170)*INDEX(G$3:G$14,MATCH(D170,$A$3:$A$14,0))+ABS(B170-D170)*INDEX(G$3:G$14,MATCH(C170,$A$3:$A$14,0)))/(D170-C170),INDEX(G$3:G$14,MATCH(B170,$A$3:$A$14,0))),IF(E170=6,IF(ISERROR(MATCH(B170,$A$3:$A$14,0)),((B170-C170)*INDEX(H$3:H$14,MATCH(D170,$A$3:$A$14,0))+ABS(B170-D170)*INDEX(H$3:H$14,MATCH(C170,$A$3:$A$14,0)))/(D170-C170),INDEX(H$3:H$14,MATCH(B170,$A$3:$A$14,0))),IF(E170=7,IF(ISERROR(MATCH(B170,$A$3:$A$14,0)),((B170-C170)*INDEX(I$3:I$14,MATCH(D170,$A$3:$A$14,0))+ABS(B170-D170)*INDEX(I$3:I$14,MATCH(C170,$A$3:$A$14,0)))/(D170-C170),INDEX(I$3:I$14,MATCH(B170,$A$3:$A$14,0))),IF(E170=8,IF(ISERROR(MATCH(B170,$A$3:$A$14,0)),((B170-C170)*INDEX(J$3:J$14,MATCH(D170,$A$3:$A$14,0))+ABS(B170-D170)*INDEX(J$3:J$14,MATCH(C170,$A$3:$A$14,0)))/(D170-C170),INDEX(J$3:J$14,MATCH(B170,$A$3:$A$14,0))),IF(E170=9,IF(ISERROR(MATCH(B170,$A$3:$A$14,0)),((B170-C170)*INDEX(K$3:K$14,MATCH(D170,$A$3:$A$14,0))+ABS(B170-D170)*INDEX(K$3:K$14,MATCH(C170,$A$3:$A$14,0)))/(D170-C170),INDEX(K$3:K$14,MATCH(B170,$A$3:$A$14,0))),IF(E170=0,IF(ISERROR(MATCH(B170,$A$3:$A$14,0)),((B170-C170)*INDEX(L$3:L$14,MATCH(D170,$A$3:$A$14,0))+ABS(B170-D170)*INDEX(L$3:L$14,MATCH(C170,$A$3:$A$14,0)))/(D170-C170),INDEX(L$3:L$14,MATCH(B170,$A$3:$A$14,0))),"Kondensatoen zwischen 0 und 9"))))))))))</f>
        <v>0</v>
      </c>
    </row>
    <row r="171" spans="1:6">
      <c r="A171" s="12">
        <v>152</v>
      </c>
      <c r="B171">
        <f>Eingabe!D152</f>
        <v>0</v>
      </c>
      <c r="C171">
        <f t="array" ref="C171">MAX(IF($A$3:$A$14&lt;=B171,IF($A$3:$A$14&lt;&gt;"",$A$3:$A$14)))</f>
        <v>0</v>
      </c>
      <c r="D171">
        <f t="array" ref="D171">MIN(IF($A$3:$A$14&gt;=B171,IF($A$3:$A$14&lt;&gt;"",$A$3:$A$14)))</f>
        <v>0</v>
      </c>
      <c r="E171">
        <f>Eingabe!C152</f>
        <v>0</v>
      </c>
      <c r="F171">
        <f t="array" ref="F171">IF(E171=1,IF(ISERROR(MATCH(B171,$A$3:$A$14,0)),((B171-C171)*INDEX(C$3:C$14,MATCH(D171,$A$3:$A$14,0))+ABS(B171-D171)*INDEX(C$3:C$14,MATCH(C171,$A$3:$A$14,0)))/(D171-C171),INDEX(C$3:C$14,MATCH(B171,$A$3:$A$14,0))),IF(E171=2,IF(ISERROR(MATCH(B171,$A$3:$A$14,0)),((B171-C171)*INDEX(D$3:D$14,MATCH(D171,$A$3:$A$14,0))+ABS(B171-D171)*INDEX(D$3:D$14,MATCH(C171,$A$3:$A$14,0)))/(D171-C171),INDEX(D$3:D$14,MATCH(B171,$A$3:$A$14,0))),IF(E171=3,IF(ISERROR(MATCH(B171,$A$3:$A$14,0)),((B171-C171)*INDEX(E$3:E$14,MATCH(D171,$A$3:$A$14,0))+ABS(B171-D171)*INDEX(E$3:E$14,MATCH(C171,$A$3:$A$14,0)))/(D171-C171),INDEX(E$3:E$14,MATCH(B171,$A$3:$A$14,0))),IF(E171=4,IF(ISERROR(MATCH(B171,$A$3:$A$14,0)),((B171-C171)*INDEX(F$3:F$14,MATCH(D171,$A$3:$A$14,0))+ABS(B171-D171)*INDEX(F$3:F$14,MATCH(C171,$A$3:$A$14,0)))/(D171-C171),INDEX(F$3:F$14,MATCH(B171,$A$3:$A$14,0))),IF(E171=5,IF(ISERROR(MATCH(B171,$A$3:$A$14,0)),((B171-C171)*INDEX(G$3:G$14,MATCH(D171,$A$3:$A$14,0))+ABS(B171-D171)*INDEX(G$3:G$14,MATCH(C171,$A$3:$A$14,0)))/(D171-C171),INDEX(G$3:G$14,MATCH(B171,$A$3:$A$14,0))),IF(E171=6,IF(ISERROR(MATCH(B171,$A$3:$A$14,0)),((B171-C171)*INDEX(H$3:H$14,MATCH(D171,$A$3:$A$14,0))+ABS(B171-D171)*INDEX(H$3:H$14,MATCH(C171,$A$3:$A$14,0)))/(D171-C171),INDEX(H$3:H$14,MATCH(B171,$A$3:$A$14,0))),IF(E171=7,IF(ISERROR(MATCH(B171,$A$3:$A$14,0)),((B171-C171)*INDEX(I$3:I$14,MATCH(D171,$A$3:$A$14,0))+ABS(B171-D171)*INDEX(I$3:I$14,MATCH(C171,$A$3:$A$14,0)))/(D171-C171),INDEX(I$3:I$14,MATCH(B171,$A$3:$A$14,0))),IF(E171=8,IF(ISERROR(MATCH(B171,$A$3:$A$14,0)),((B171-C171)*INDEX(J$3:J$14,MATCH(D171,$A$3:$A$14,0))+ABS(B171-D171)*INDEX(J$3:J$14,MATCH(C171,$A$3:$A$14,0)))/(D171-C171),INDEX(J$3:J$14,MATCH(B171,$A$3:$A$14,0))),IF(E171=9,IF(ISERROR(MATCH(B171,$A$3:$A$14,0)),((B171-C171)*INDEX(K$3:K$14,MATCH(D171,$A$3:$A$14,0))+ABS(B171-D171)*INDEX(K$3:K$14,MATCH(C171,$A$3:$A$14,0)))/(D171-C171),INDEX(K$3:K$14,MATCH(B171,$A$3:$A$14,0))),IF(E171=0,IF(ISERROR(MATCH(B171,$A$3:$A$14,0)),((B171-C171)*INDEX(L$3:L$14,MATCH(D171,$A$3:$A$14,0))+ABS(B171-D171)*INDEX(L$3:L$14,MATCH(C171,$A$3:$A$14,0)))/(D171-C171),INDEX(L$3:L$14,MATCH(B171,$A$3:$A$14,0))),"Kondensatoen zwischen 0 und 9"))))))))))</f>
        <v>0</v>
      </c>
    </row>
    <row r="172" spans="1:6">
      <c r="A172" s="12">
        <v>153</v>
      </c>
      <c r="B172">
        <f>Eingabe!D153</f>
        <v>0</v>
      </c>
      <c r="C172">
        <f t="array" ref="C172">MAX(IF($A$3:$A$14&lt;=B172,IF($A$3:$A$14&lt;&gt;"",$A$3:$A$14)))</f>
        <v>0</v>
      </c>
      <c r="D172">
        <f t="array" ref="D172">MIN(IF($A$3:$A$14&gt;=B172,IF($A$3:$A$14&lt;&gt;"",$A$3:$A$14)))</f>
        <v>0</v>
      </c>
      <c r="E172">
        <f>Eingabe!C153</f>
        <v>0</v>
      </c>
      <c r="F172">
        <f t="array" ref="F172">IF(E172=1,IF(ISERROR(MATCH(B172,$A$3:$A$14,0)),((B172-C172)*INDEX(C$3:C$14,MATCH(D172,$A$3:$A$14,0))+ABS(B172-D172)*INDEX(C$3:C$14,MATCH(C172,$A$3:$A$14,0)))/(D172-C172),INDEX(C$3:C$14,MATCH(B172,$A$3:$A$14,0))),IF(E172=2,IF(ISERROR(MATCH(B172,$A$3:$A$14,0)),((B172-C172)*INDEX(D$3:D$14,MATCH(D172,$A$3:$A$14,0))+ABS(B172-D172)*INDEX(D$3:D$14,MATCH(C172,$A$3:$A$14,0)))/(D172-C172),INDEX(D$3:D$14,MATCH(B172,$A$3:$A$14,0))),IF(E172=3,IF(ISERROR(MATCH(B172,$A$3:$A$14,0)),((B172-C172)*INDEX(E$3:E$14,MATCH(D172,$A$3:$A$14,0))+ABS(B172-D172)*INDEX(E$3:E$14,MATCH(C172,$A$3:$A$14,0)))/(D172-C172),INDEX(E$3:E$14,MATCH(B172,$A$3:$A$14,0))),IF(E172=4,IF(ISERROR(MATCH(B172,$A$3:$A$14,0)),((B172-C172)*INDEX(F$3:F$14,MATCH(D172,$A$3:$A$14,0))+ABS(B172-D172)*INDEX(F$3:F$14,MATCH(C172,$A$3:$A$14,0)))/(D172-C172),INDEX(F$3:F$14,MATCH(B172,$A$3:$A$14,0))),IF(E172=5,IF(ISERROR(MATCH(B172,$A$3:$A$14,0)),((B172-C172)*INDEX(G$3:G$14,MATCH(D172,$A$3:$A$14,0))+ABS(B172-D172)*INDEX(G$3:G$14,MATCH(C172,$A$3:$A$14,0)))/(D172-C172),INDEX(G$3:G$14,MATCH(B172,$A$3:$A$14,0))),IF(E172=6,IF(ISERROR(MATCH(B172,$A$3:$A$14,0)),((B172-C172)*INDEX(H$3:H$14,MATCH(D172,$A$3:$A$14,0))+ABS(B172-D172)*INDEX(H$3:H$14,MATCH(C172,$A$3:$A$14,0)))/(D172-C172),INDEX(H$3:H$14,MATCH(B172,$A$3:$A$14,0))),IF(E172=7,IF(ISERROR(MATCH(B172,$A$3:$A$14,0)),((B172-C172)*INDEX(I$3:I$14,MATCH(D172,$A$3:$A$14,0))+ABS(B172-D172)*INDEX(I$3:I$14,MATCH(C172,$A$3:$A$14,0)))/(D172-C172),INDEX(I$3:I$14,MATCH(B172,$A$3:$A$14,0))),IF(E172=8,IF(ISERROR(MATCH(B172,$A$3:$A$14,0)),((B172-C172)*INDEX(J$3:J$14,MATCH(D172,$A$3:$A$14,0))+ABS(B172-D172)*INDEX(J$3:J$14,MATCH(C172,$A$3:$A$14,0)))/(D172-C172),INDEX(J$3:J$14,MATCH(B172,$A$3:$A$14,0))),IF(E172=9,IF(ISERROR(MATCH(B172,$A$3:$A$14,0)),((B172-C172)*INDEX(K$3:K$14,MATCH(D172,$A$3:$A$14,0))+ABS(B172-D172)*INDEX(K$3:K$14,MATCH(C172,$A$3:$A$14,0)))/(D172-C172),INDEX(K$3:K$14,MATCH(B172,$A$3:$A$14,0))),IF(E172=0,IF(ISERROR(MATCH(B172,$A$3:$A$14,0)),((B172-C172)*INDEX(L$3:L$14,MATCH(D172,$A$3:$A$14,0))+ABS(B172-D172)*INDEX(L$3:L$14,MATCH(C172,$A$3:$A$14,0)))/(D172-C172),INDEX(L$3:L$14,MATCH(B172,$A$3:$A$14,0))),"Kondensatoen zwischen 0 und 9"))))))))))</f>
        <v>0</v>
      </c>
    </row>
    <row r="173" spans="1:6">
      <c r="A173" s="12">
        <v>154</v>
      </c>
      <c r="B173">
        <f>Eingabe!D154</f>
        <v>0</v>
      </c>
      <c r="C173">
        <f t="array" ref="C173">MAX(IF($A$3:$A$14&lt;=B173,IF($A$3:$A$14&lt;&gt;"",$A$3:$A$14)))</f>
        <v>0</v>
      </c>
      <c r="D173">
        <f t="array" ref="D173">MIN(IF($A$3:$A$14&gt;=B173,IF($A$3:$A$14&lt;&gt;"",$A$3:$A$14)))</f>
        <v>0</v>
      </c>
      <c r="E173">
        <f>Eingabe!C154</f>
        <v>0</v>
      </c>
      <c r="F173">
        <f t="array" ref="F173">IF(E173=1,IF(ISERROR(MATCH(B173,$A$3:$A$14,0)),((B173-C173)*INDEX(C$3:C$14,MATCH(D173,$A$3:$A$14,0))+ABS(B173-D173)*INDEX(C$3:C$14,MATCH(C173,$A$3:$A$14,0)))/(D173-C173),INDEX(C$3:C$14,MATCH(B173,$A$3:$A$14,0))),IF(E173=2,IF(ISERROR(MATCH(B173,$A$3:$A$14,0)),((B173-C173)*INDEX(D$3:D$14,MATCH(D173,$A$3:$A$14,0))+ABS(B173-D173)*INDEX(D$3:D$14,MATCH(C173,$A$3:$A$14,0)))/(D173-C173),INDEX(D$3:D$14,MATCH(B173,$A$3:$A$14,0))),IF(E173=3,IF(ISERROR(MATCH(B173,$A$3:$A$14,0)),((B173-C173)*INDEX(E$3:E$14,MATCH(D173,$A$3:$A$14,0))+ABS(B173-D173)*INDEX(E$3:E$14,MATCH(C173,$A$3:$A$14,0)))/(D173-C173),INDEX(E$3:E$14,MATCH(B173,$A$3:$A$14,0))),IF(E173=4,IF(ISERROR(MATCH(B173,$A$3:$A$14,0)),((B173-C173)*INDEX(F$3:F$14,MATCH(D173,$A$3:$A$14,0))+ABS(B173-D173)*INDEX(F$3:F$14,MATCH(C173,$A$3:$A$14,0)))/(D173-C173),INDEX(F$3:F$14,MATCH(B173,$A$3:$A$14,0))),IF(E173=5,IF(ISERROR(MATCH(B173,$A$3:$A$14,0)),((B173-C173)*INDEX(G$3:G$14,MATCH(D173,$A$3:$A$14,0))+ABS(B173-D173)*INDEX(G$3:G$14,MATCH(C173,$A$3:$A$14,0)))/(D173-C173),INDEX(G$3:G$14,MATCH(B173,$A$3:$A$14,0))),IF(E173=6,IF(ISERROR(MATCH(B173,$A$3:$A$14,0)),((B173-C173)*INDEX(H$3:H$14,MATCH(D173,$A$3:$A$14,0))+ABS(B173-D173)*INDEX(H$3:H$14,MATCH(C173,$A$3:$A$14,0)))/(D173-C173),INDEX(H$3:H$14,MATCH(B173,$A$3:$A$14,0))),IF(E173=7,IF(ISERROR(MATCH(B173,$A$3:$A$14,0)),((B173-C173)*INDEX(I$3:I$14,MATCH(D173,$A$3:$A$14,0))+ABS(B173-D173)*INDEX(I$3:I$14,MATCH(C173,$A$3:$A$14,0)))/(D173-C173),INDEX(I$3:I$14,MATCH(B173,$A$3:$A$14,0))),IF(E173=8,IF(ISERROR(MATCH(B173,$A$3:$A$14,0)),((B173-C173)*INDEX(J$3:J$14,MATCH(D173,$A$3:$A$14,0))+ABS(B173-D173)*INDEX(J$3:J$14,MATCH(C173,$A$3:$A$14,0)))/(D173-C173),INDEX(J$3:J$14,MATCH(B173,$A$3:$A$14,0))),IF(E173=9,IF(ISERROR(MATCH(B173,$A$3:$A$14,0)),((B173-C173)*INDEX(K$3:K$14,MATCH(D173,$A$3:$A$14,0))+ABS(B173-D173)*INDEX(K$3:K$14,MATCH(C173,$A$3:$A$14,0)))/(D173-C173),INDEX(K$3:K$14,MATCH(B173,$A$3:$A$14,0))),IF(E173=0,IF(ISERROR(MATCH(B173,$A$3:$A$14,0)),((B173-C173)*INDEX(L$3:L$14,MATCH(D173,$A$3:$A$14,0))+ABS(B173-D173)*INDEX(L$3:L$14,MATCH(C173,$A$3:$A$14,0)))/(D173-C173),INDEX(L$3:L$14,MATCH(B173,$A$3:$A$14,0))),"Kondensatoen zwischen 0 und 9"))))))))))</f>
        <v>0</v>
      </c>
    </row>
    <row r="174" spans="1:6">
      <c r="A174" s="12">
        <v>155</v>
      </c>
      <c r="B174">
        <f>Eingabe!D155</f>
        <v>0</v>
      </c>
      <c r="C174">
        <f t="array" ref="C174">MAX(IF($A$3:$A$14&lt;=B174,IF($A$3:$A$14&lt;&gt;"",$A$3:$A$14)))</f>
        <v>0</v>
      </c>
      <c r="D174">
        <f t="array" ref="D174">MIN(IF($A$3:$A$14&gt;=B174,IF($A$3:$A$14&lt;&gt;"",$A$3:$A$14)))</f>
        <v>0</v>
      </c>
      <c r="E174">
        <f>Eingabe!C155</f>
        <v>0</v>
      </c>
      <c r="F174">
        <f t="array" ref="F174">IF(E174=1,IF(ISERROR(MATCH(B174,$A$3:$A$14,0)),((B174-C174)*INDEX(C$3:C$14,MATCH(D174,$A$3:$A$14,0))+ABS(B174-D174)*INDEX(C$3:C$14,MATCH(C174,$A$3:$A$14,0)))/(D174-C174),INDEX(C$3:C$14,MATCH(B174,$A$3:$A$14,0))),IF(E174=2,IF(ISERROR(MATCH(B174,$A$3:$A$14,0)),((B174-C174)*INDEX(D$3:D$14,MATCH(D174,$A$3:$A$14,0))+ABS(B174-D174)*INDEX(D$3:D$14,MATCH(C174,$A$3:$A$14,0)))/(D174-C174),INDEX(D$3:D$14,MATCH(B174,$A$3:$A$14,0))),IF(E174=3,IF(ISERROR(MATCH(B174,$A$3:$A$14,0)),((B174-C174)*INDEX(E$3:E$14,MATCH(D174,$A$3:$A$14,0))+ABS(B174-D174)*INDEX(E$3:E$14,MATCH(C174,$A$3:$A$14,0)))/(D174-C174),INDEX(E$3:E$14,MATCH(B174,$A$3:$A$14,0))),IF(E174=4,IF(ISERROR(MATCH(B174,$A$3:$A$14,0)),((B174-C174)*INDEX(F$3:F$14,MATCH(D174,$A$3:$A$14,0))+ABS(B174-D174)*INDEX(F$3:F$14,MATCH(C174,$A$3:$A$14,0)))/(D174-C174),INDEX(F$3:F$14,MATCH(B174,$A$3:$A$14,0))),IF(E174=5,IF(ISERROR(MATCH(B174,$A$3:$A$14,0)),((B174-C174)*INDEX(G$3:G$14,MATCH(D174,$A$3:$A$14,0))+ABS(B174-D174)*INDEX(G$3:G$14,MATCH(C174,$A$3:$A$14,0)))/(D174-C174),INDEX(G$3:G$14,MATCH(B174,$A$3:$A$14,0))),IF(E174=6,IF(ISERROR(MATCH(B174,$A$3:$A$14,0)),((B174-C174)*INDEX(H$3:H$14,MATCH(D174,$A$3:$A$14,0))+ABS(B174-D174)*INDEX(H$3:H$14,MATCH(C174,$A$3:$A$14,0)))/(D174-C174),INDEX(H$3:H$14,MATCH(B174,$A$3:$A$14,0))),IF(E174=7,IF(ISERROR(MATCH(B174,$A$3:$A$14,0)),((B174-C174)*INDEX(I$3:I$14,MATCH(D174,$A$3:$A$14,0))+ABS(B174-D174)*INDEX(I$3:I$14,MATCH(C174,$A$3:$A$14,0)))/(D174-C174),INDEX(I$3:I$14,MATCH(B174,$A$3:$A$14,0))),IF(E174=8,IF(ISERROR(MATCH(B174,$A$3:$A$14,0)),((B174-C174)*INDEX(J$3:J$14,MATCH(D174,$A$3:$A$14,0))+ABS(B174-D174)*INDEX(J$3:J$14,MATCH(C174,$A$3:$A$14,0)))/(D174-C174),INDEX(J$3:J$14,MATCH(B174,$A$3:$A$14,0))),IF(E174=9,IF(ISERROR(MATCH(B174,$A$3:$A$14,0)),((B174-C174)*INDEX(K$3:K$14,MATCH(D174,$A$3:$A$14,0))+ABS(B174-D174)*INDEX(K$3:K$14,MATCH(C174,$A$3:$A$14,0)))/(D174-C174),INDEX(K$3:K$14,MATCH(B174,$A$3:$A$14,0))),IF(E174=0,IF(ISERROR(MATCH(B174,$A$3:$A$14,0)),((B174-C174)*INDEX(L$3:L$14,MATCH(D174,$A$3:$A$14,0))+ABS(B174-D174)*INDEX(L$3:L$14,MATCH(C174,$A$3:$A$14,0)))/(D174-C174),INDEX(L$3:L$14,MATCH(B174,$A$3:$A$14,0))),"Kondensatoen zwischen 0 und 9"))))))))))</f>
        <v>0</v>
      </c>
    </row>
    <row r="175" spans="1:6">
      <c r="A175" s="12">
        <v>156</v>
      </c>
      <c r="B175">
        <f>Eingabe!D156</f>
        <v>0</v>
      </c>
      <c r="C175">
        <f t="array" ref="C175">MAX(IF($A$3:$A$14&lt;=B175,IF($A$3:$A$14&lt;&gt;"",$A$3:$A$14)))</f>
        <v>0</v>
      </c>
      <c r="D175">
        <f t="array" ref="D175">MIN(IF($A$3:$A$14&gt;=B175,IF($A$3:$A$14&lt;&gt;"",$A$3:$A$14)))</f>
        <v>0</v>
      </c>
      <c r="E175">
        <f>Eingabe!C156</f>
        <v>0</v>
      </c>
      <c r="F175">
        <f t="array" ref="F175">IF(E175=1,IF(ISERROR(MATCH(B175,$A$3:$A$14,0)),((B175-C175)*INDEX(C$3:C$14,MATCH(D175,$A$3:$A$14,0))+ABS(B175-D175)*INDEX(C$3:C$14,MATCH(C175,$A$3:$A$14,0)))/(D175-C175),INDEX(C$3:C$14,MATCH(B175,$A$3:$A$14,0))),IF(E175=2,IF(ISERROR(MATCH(B175,$A$3:$A$14,0)),((B175-C175)*INDEX(D$3:D$14,MATCH(D175,$A$3:$A$14,0))+ABS(B175-D175)*INDEX(D$3:D$14,MATCH(C175,$A$3:$A$14,0)))/(D175-C175),INDEX(D$3:D$14,MATCH(B175,$A$3:$A$14,0))),IF(E175=3,IF(ISERROR(MATCH(B175,$A$3:$A$14,0)),((B175-C175)*INDEX(E$3:E$14,MATCH(D175,$A$3:$A$14,0))+ABS(B175-D175)*INDEX(E$3:E$14,MATCH(C175,$A$3:$A$14,0)))/(D175-C175),INDEX(E$3:E$14,MATCH(B175,$A$3:$A$14,0))),IF(E175=4,IF(ISERROR(MATCH(B175,$A$3:$A$14,0)),((B175-C175)*INDEX(F$3:F$14,MATCH(D175,$A$3:$A$14,0))+ABS(B175-D175)*INDEX(F$3:F$14,MATCH(C175,$A$3:$A$14,0)))/(D175-C175),INDEX(F$3:F$14,MATCH(B175,$A$3:$A$14,0))),IF(E175=5,IF(ISERROR(MATCH(B175,$A$3:$A$14,0)),((B175-C175)*INDEX(G$3:G$14,MATCH(D175,$A$3:$A$14,0))+ABS(B175-D175)*INDEX(G$3:G$14,MATCH(C175,$A$3:$A$14,0)))/(D175-C175),INDEX(G$3:G$14,MATCH(B175,$A$3:$A$14,0))),IF(E175=6,IF(ISERROR(MATCH(B175,$A$3:$A$14,0)),((B175-C175)*INDEX(H$3:H$14,MATCH(D175,$A$3:$A$14,0))+ABS(B175-D175)*INDEX(H$3:H$14,MATCH(C175,$A$3:$A$14,0)))/(D175-C175),INDEX(H$3:H$14,MATCH(B175,$A$3:$A$14,0))),IF(E175=7,IF(ISERROR(MATCH(B175,$A$3:$A$14,0)),((B175-C175)*INDEX(I$3:I$14,MATCH(D175,$A$3:$A$14,0))+ABS(B175-D175)*INDEX(I$3:I$14,MATCH(C175,$A$3:$A$14,0)))/(D175-C175),INDEX(I$3:I$14,MATCH(B175,$A$3:$A$14,0))),IF(E175=8,IF(ISERROR(MATCH(B175,$A$3:$A$14,0)),((B175-C175)*INDEX(J$3:J$14,MATCH(D175,$A$3:$A$14,0))+ABS(B175-D175)*INDEX(J$3:J$14,MATCH(C175,$A$3:$A$14,0)))/(D175-C175),INDEX(J$3:J$14,MATCH(B175,$A$3:$A$14,0))),IF(E175=9,IF(ISERROR(MATCH(B175,$A$3:$A$14,0)),((B175-C175)*INDEX(K$3:K$14,MATCH(D175,$A$3:$A$14,0))+ABS(B175-D175)*INDEX(K$3:K$14,MATCH(C175,$A$3:$A$14,0)))/(D175-C175),INDEX(K$3:K$14,MATCH(B175,$A$3:$A$14,0))),IF(E175=0,IF(ISERROR(MATCH(B175,$A$3:$A$14,0)),((B175-C175)*INDEX(L$3:L$14,MATCH(D175,$A$3:$A$14,0))+ABS(B175-D175)*INDEX(L$3:L$14,MATCH(C175,$A$3:$A$14,0)))/(D175-C175),INDEX(L$3:L$14,MATCH(B175,$A$3:$A$14,0))),"Kondensatoen zwischen 0 und 9"))))))))))</f>
        <v>0</v>
      </c>
    </row>
    <row r="176" spans="1:6">
      <c r="A176" s="12">
        <v>157</v>
      </c>
      <c r="B176">
        <f>Eingabe!D157</f>
        <v>0</v>
      </c>
      <c r="C176">
        <f t="array" ref="C176">MAX(IF($A$3:$A$14&lt;=B176,IF($A$3:$A$14&lt;&gt;"",$A$3:$A$14)))</f>
        <v>0</v>
      </c>
      <c r="D176">
        <f t="array" ref="D176">MIN(IF($A$3:$A$14&gt;=B176,IF($A$3:$A$14&lt;&gt;"",$A$3:$A$14)))</f>
        <v>0</v>
      </c>
      <c r="E176">
        <f>Eingabe!C157</f>
        <v>0</v>
      </c>
      <c r="F176">
        <f t="array" ref="F176">IF(E176=1,IF(ISERROR(MATCH(B176,$A$3:$A$14,0)),((B176-C176)*INDEX(C$3:C$14,MATCH(D176,$A$3:$A$14,0))+ABS(B176-D176)*INDEX(C$3:C$14,MATCH(C176,$A$3:$A$14,0)))/(D176-C176),INDEX(C$3:C$14,MATCH(B176,$A$3:$A$14,0))),IF(E176=2,IF(ISERROR(MATCH(B176,$A$3:$A$14,0)),((B176-C176)*INDEX(D$3:D$14,MATCH(D176,$A$3:$A$14,0))+ABS(B176-D176)*INDEX(D$3:D$14,MATCH(C176,$A$3:$A$14,0)))/(D176-C176),INDEX(D$3:D$14,MATCH(B176,$A$3:$A$14,0))),IF(E176=3,IF(ISERROR(MATCH(B176,$A$3:$A$14,0)),((B176-C176)*INDEX(E$3:E$14,MATCH(D176,$A$3:$A$14,0))+ABS(B176-D176)*INDEX(E$3:E$14,MATCH(C176,$A$3:$A$14,0)))/(D176-C176),INDEX(E$3:E$14,MATCH(B176,$A$3:$A$14,0))),IF(E176=4,IF(ISERROR(MATCH(B176,$A$3:$A$14,0)),((B176-C176)*INDEX(F$3:F$14,MATCH(D176,$A$3:$A$14,0))+ABS(B176-D176)*INDEX(F$3:F$14,MATCH(C176,$A$3:$A$14,0)))/(D176-C176),INDEX(F$3:F$14,MATCH(B176,$A$3:$A$14,0))),IF(E176=5,IF(ISERROR(MATCH(B176,$A$3:$A$14,0)),((B176-C176)*INDEX(G$3:G$14,MATCH(D176,$A$3:$A$14,0))+ABS(B176-D176)*INDEX(G$3:G$14,MATCH(C176,$A$3:$A$14,0)))/(D176-C176),INDEX(G$3:G$14,MATCH(B176,$A$3:$A$14,0))),IF(E176=6,IF(ISERROR(MATCH(B176,$A$3:$A$14,0)),((B176-C176)*INDEX(H$3:H$14,MATCH(D176,$A$3:$A$14,0))+ABS(B176-D176)*INDEX(H$3:H$14,MATCH(C176,$A$3:$A$14,0)))/(D176-C176),INDEX(H$3:H$14,MATCH(B176,$A$3:$A$14,0))),IF(E176=7,IF(ISERROR(MATCH(B176,$A$3:$A$14,0)),((B176-C176)*INDEX(I$3:I$14,MATCH(D176,$A$3:$A$14,0))+ABS(B176-D176)*INDEX(I$3:I$14,MATCH(C176,$A$3:$A$14,0)))/(D176-C176),INDEX(I$3:I$14,MATCH(B176,$A$3:$A$14,0))),IF(E176=8,IF(ISERROR(MATCH(B176,$A$3:$A$14,0)),((B176-C176)*INDEX(J$3:J$14,MATCH(D176,$A$3:$A$14,0))+ABS(B176-D176)*INDEX(J$3:J$14,MATCH(C176,$A$3:$A$14,0)))/(D176-C176),INDEX(J$3:J$14,MATCH(B176,$A$3:$A$14,0))),IF(E176=9,IF(ISERROR(MATCH(B176,$A$3:$A$14,0)),((B176-C176)*INDEX(K$3:K$14,MATCH(D176,$A$3:$A$14,0))+ABS(B176-D176)*INDEX(K$3:K$14,MATCH(C176,$A$3:$A$14,0)))/(D176-C176),INDEX(K$3:K$14,MATCH(B176,$A$3:$A$14,0))),IF(E176=0,IF(ISERROR(MATCH(B176,$A$3:$A$14,0)),((B176-C176)*INDEX(L$3:L$14,MATCH(D176,$A$3:$A$14,0))+ABS(B176-D176)*INDEX(L$3:L$14,MATCH(C176,$A$3:$A$14,0)))/(D176-C176),INDEX(L$3:L$14,MATCH(B176,$A$3:$A$14,0))),"Kondensatoen zwischen 0 und 9"))))))))))</f>
        <v>0</v>
      </c>
    </row>
    <row r="177" spans="1:6">
      <c r="A177" s="12">
        <v>158</v>
      </c>
      <c r="B177">
        <f>Eingabe!D158</f>
        <v>0</v>
      </c>
      <c r="C177">
        <f t="array" ref="C177">MAX(IF($A$3:$A$14&lt;=B177,IF($A$3:$A$14&lt;&gt;"",$A$3:$A$14)))</f>
        <v>0</v>
      </c>
      <c r="D177">
        <f t="array" ref="D177">MIN(IF($A$3:$A$14&gt;=B177,IF($A$3:$A$14&lt;&gt;"",$A$3:$A$14)))</f>
        <v>0</v>
      </c>
      <c r="E177">
        <f>Eingabe!C158</f>
        <v>0</v>
      </c>
      <c r="F177">
        <f t="array" ref="F177">IF(E177=1,IF(ISERROR(MATCH(B177,$A$3:$A$14,0)),((B177-C177)*INDEX(C$3:C$14,MATCH(D177,$A$3:$A$14,0))+ABS(B177-D177)*INDEX(C$3:C$14,MATCH(C177,$A$3:$A$14,0)))/(D177-C177),INDEX(C$3:C$14,MATCH(B177,$A$3:$A$14,0))),IF(E177=2,IF(ISERROR(MATCH(B177,$A$3:$A$14,0)),((B177-C177)*INDEX(D$3:D$14,MATCH(D177,$A$3:$A$14,0))+ABS(B177-D177)*INDEX(D$3:D$14,MATCH(C177,$A$3:$A$14,0)))/(D177-C177),INDEX(D$3:D$14,MATCH(B177,$A$3:$A$14,0))),IF(E177=3,IF(ISERROR(MATCH(B177,$A$3:$A$14,0)),((B177-C177)*INDEX(E$3:E$14,MATCH(D177,$A$3:$A$14,0))+ABS(B177-D177)*INDEX(E$3:E$14,MATCH(C177,$A$3:$A$14,0)))/(D177-C177),INDEX(E$3:E$14,MATCH(B177,$A$3:$A$14,0))),IF(E177=4,IF(ISERROR(MATCH(B177,$A$3:$A$14,0)),((B177-C177)*INDEX(F$3:F$14,MATCH(D177,$A$3:$A$14,0))+ABS(B177-D177)*INDEX(F$3:F$14,MATCH(C177,$A$3:$A$14,0)))/(D177-C177),INDEX(F$3:F$14,MATCH(B177,$A$3:$A$14,0))),IF(E177=5,IF(ISERROR(MATCH(B177,$A$3:$A$14,0)),((B177-C177)*INDEX(G$3:G$14,MATCH(D177,$A$3:$A$14,0))+ABS(B177-D177)*INDEX(G$3:G$14,MATCH(C177,$A$3:$A$14,0)))/(D177-C177),INDEX(G$3:G$14,MATCH(B177,$A$3:$A$14,0))),IF(E177=6,IF(ISERROR(MATCH(B177,$A$3:$A$14,0)),((B177-C177)*INDEX(H$3:H$14,MATCH(D177,$A$3:$A$14,0))+ABS(B177-D177)*INDEX(H$3:H$14,MATCH(C177,$A$3:$A$14,0)))/(D177-C177),INDEX(H$3:H$14,MATCH(B177,$A$3:$A$14,0))),IF(E177=7,IF(ISERROR(MATCH(B177,$A$3:$A$14,0)),((B177-C177)*INDEX(I$3:I$14,MATCH(D177,$A$3:$A$14,0))+ABS(B177-D177)*INDEX(I$3:I$14,MATCH(C177,$A$3:$A$14,0)))/(D177-C177),INDEX(I$3:I$14,MATCH(B177,$A$3:$A$14,0))),IF(E177=8,IF(ISERROR(MATCH(B177,$A$3:$A$14,0)),((B177-C177)*INDEX(J$3:J$14,MATCH(D177,$A$3:$A$14,0))+ABS(B177-D177)*INDEX(J$3:J$14,MATCH(C177,$A$3:$A$14,0)))/(D177-C177),INDEX(J$3:J$14,MATCH(B177,$A$3:$A$14,0))),IF(E177=9,IF(ISERROR(MATCH(B177,$A$3:$A$14,0)),((B177-C177)*INDEX(K$3:K$14,MATCH(D177,$A$3:$A$14,0))+ABS(B177-D177)*INDEX(K$3:K$14,MATCH(C177,$A$3:$A$14,0)))/(D177-C177),INDEX(K$3:K$14,MATCH(B177,$A$3:$A$14,0))),IF(E177=0,IF(ISERROR(MATCH(B177,$A$3:$A$14,0)),((B177-C177)*INDEX(L$3:L$14,MATCH(D177,$A$3:$A$14,0))+ABS(B177-D177)*INDEX(L$3:L$14,MATCH(C177,$A$3:$A$14,0)))/(D177-C177),INDEX(L$3:L$14,MATCH(B177,$A$3:$A$14,0))),"Kondensatoen zwischen 0 und 9"))))))))))</f>
        <v>0</v>
      </c>
    </row>
    <row r="178" spans="1:6">
      <c r="A178" s="12">
        <v>159</v>
      </c>
      <c r="B178">
        <f>Eingabe!D159</f>
        <v>0</v>
      </c>
      <c r="C178">
        <f t="array" ref="C178">MAX(IF($A$3:$A$14&lt;=B178,IF($A$3:$A$14&lt;&gt;"",$A$3:$A$14)))</f>
        <v>0</v>
      </c>
      <c r="D178">
        <f t="array" ref="D178">MIN(IF($A$3:$A$14&gt;=B178,IF($A$3:$A$14&lt;&gt;"",$A$3:$A$14)))</f>
        <v>0</v>
      </c>
      <c r="E178">
        <f>Eingabe!C159</f>
        <v>0</v>
      </c>
      <c r="F178">
        <f t="array" ref="F178">IF(E178=1,IF(ISERROR(MATCH(B178,$A$3:$A$14,0)),((B178-C178)*INDEX(C$3:C$14,MATCH(D178,$A$3:$A$14,0))+ABS(B178-D178)*INDEX(C$3:C$14,MATCH(C178,$A$3:$A$14,0)))/(D178-C178),INDEX(C$3:C$14,MATCH(B178,$A$3:$A$14,0))),IF(E178=2,IF(ISERROR(MATCH(B178,$A$3:$A$14,0)),((B178-C178)*INDEX(D$3:D$14,MATCH(D178,$A$3:$A$14,0))+ABS(B178-D178)*INDEX(D$3:D$14,MATCH(C178,$A$3:$A$14,0)))/(D178-C178),INDEX(D$3:D$14,MATCH(B178,$A$3:$A$14,0))),IF(E178=3,IF(ISERROR(MATCH(B178,$A$3:$A$14,0)),((B178-C178)*INDEX(E$3:E$14,MATCH(D178,$A$3:$A$14,0))+ABS(B178-D178)*INDEX(E$3:E$14,MATCH(C178,$A$3:$A$14,0)))/(D178-C178),INDEX(E$3:E$14,MATCH(B178,$A$3:$A$14,0))),IF(E178=4,IF(ISERROR(MATCH(B178,$A$3:$A$14,0)),((B178-C178)*INDEX(F$3:F$14,MATCH(D178,$A$3:$A$14,0))+ABS(B178-D178)*INDEX(F$3:F$14,MATCH(C178,$A$3:$A$14,0)))/(D178-C178),INDEX(F$3:F$14,MATCH(B178,$A$3:$A$14,0))),IF(E178=5,IF(ISERROR(MATCH(B178,$A$3:$A$14,0)),((B178-C178)*INDEX(G$3:G$14,MATCH(D178,$A$3:$A$14,0))+ABS(B178-D178)*INDEX(G$3:G$14,MATCH(C178,$A$3:$A$14,0)))/(D178-C178),INDEX(G$3:G$14,MATCH(B178,$A$3:$A$14,0))),IF(E178=6,IF(ISERROR(MATCH(B178,$A$3:$A$14,0)),((B178-C178)*INDEX(H$3:H$14,MATCH(D178,$A$3:$A$14,0))+ABS(B178-D178)*INDEX(H$3:H$14,MATCH(C178,$A$3:$A$14,0)))/(D178-C178),INDEX(H$3:H$14,MATCH(B178,$A$3:$A$14,0))),IF(E178=7,IF(ISERROR(MATCH(B178,$A$3:$A$14,0)),((B178-C178)*INDEX(I$3:I$14,MATCH(D178,$A$3:$A$14,0))+ABS(B178-D178)*INDEX(I$3:I$14,MATCH(C178,$A$3:$A$14,0)))/(D178-C178),INDEX(I$3:I$14,MATCH(B178,$A$3:$A$14,0))),IF(E178=8,IF(ISERROR(MATCH(B178,$A$3:$A$14,0)),((B178-C178)*INDEX(J$3:J$14,MATCH(D178,$A$3:$A$14,0))+ABS(B178-D178)*INDEX(J$3:J$14,MATCH(C178,$A$3:$A$14,0)))/(D178-C178),INDEX(J$3:J$14,MATCH(B178,$A$3:$A$14,0))),IF(E178=9,IF(ISERROR(MATCH(B178,$A$3:$A$14,0)),((B178-C178)*INDEX(K$3:K$14,MATCH(D178,$A$3:$A$14,0))+ABS(B178-D178)*INDEX(K$3:K$14,MATCH(C178,$A$3:$A$14,0)))/(D178-C178),INDEX(K$3:K$14,MATCH(B178,$A$3:$A$14,0))),IF(E178=0,IF(ISERROR(MATCH(B178,$A$3:$A$14,0)),((B178-C178)*INDEX(L$3:L$14,MATCH(D178,$A$3:$A$14,0))+ABS(B178-D178)*INDEX(L$3:L$14,MATCH(C178,$A$3:$A$14,0)))/(D178-C178),INDEX(L$3:L$14,MATCH(B178,$A$3:$A$14,0))),"Kondensatoen zwischen 0 und 9"))))))))))</f>
        <v>0</v>
      </c>
    </row>
    <row r="179" spans="1:6">
      <c r="A179" s="12">
        <v>160</v>
      </c>
      <c r="B179">
        <f>Eingabe!D160</f>
        <v>0</v>
      </c>
      <c r="C179">
        <f t="array" ref="C179">MAX(IF($A$3:$A$14&lt;=B179,IF($A$3:$A$14&lt;&gt;"",$A$3:$A$14)))</f>
        <v>0</v>
      </c>
      <c r="D179">
        <f t="array" ref="D179">MIN(IF($A$3:$A$14&gt;=B179,IF($A$3:$A$14&lt;&gt;"",$A$3:$A$14)))</f>
        <v>0</v>
      </c>
      <c r="E179">
        <f>Eingabe!C160</f>
        <v>0</v>
      </c>
      <c r="F179">
        <f t="array" ref="F179">IF(E179=1,IF(ISERROR(MATCH(B179,$A$3:$A$14,0)),((B179-C179)*INDEX(C$3:C$14,MATCH(D179,$A$3:$A$14,0))+ABS(B179-D179)*INDEX(C$3:C$14,MATCH(C179,$A$3:$A$14,0)))/(D179-C179),INDEX(C$3:C$14,MATCH(B179,$A$3:$A$14,0))),IF(E179=2,IF(ISERROR(MATCH(B179,$A$3:$A$14,0)),((B179-C179)*INDEX(D$3:D$14,MATCH(D179,$A$3:$A$14,0))+ABS(B179-D179)*INDEX(D$3:D$14,MATCH(C179,$A$3:$A$14,0)))/(D179-C179),INDEX(D$3:D$14,MATCH(B179,$A$3:$A$14,0))),IF(E179=3,IF(ISERROR(MATCH(B179,$A$3:$A$14,0)),((B179-C179)*INDEX(E$3:E$14,MATCH(D179,$A$3:$A$14,0))+ABS(B179-D179)*INDEX(E$3:E$14,MATCH(C179,$A$3:$A$14,0)))/(D179-C179),INDEX(E$3:E$14,MATCH(B179,$A$3:$A$14,0))),IF(E179=4,IF(ISERROR(MATCH(B179,$A$3:$A$14,0)),((B179-C179)*INDEX(F$3:F$14,MATCH(D179,$A$3:$A$14,0))+ABS(B179-D179)*INDEX(F$3:F$14,MATCH(C179,$A$3:$A$14,0)))/(D179-C179),INDEX(F$3:F$14,MATCH(B179,$A$3:$A$14,0))),IF(E179=5,IF(ISERROR(MATCH(B179,$A$3:$A$14,0)),((B179-C179)*INDEX(G$3:G$14,MATCH(D179,$A$3:$A$14,0))+ABS(B179-D179)*INDEX(G$3:G$14,MATCH(C179,$A$3:$A$14,0)))/(D179-C179),INDEX(G$3:G$14,MATCH(B179,$A$3:$A$14,0))),IF(E179=6,IF(ISERROR(MATCH(B179,$A$3:$A$14,0)),((B179-C179)*INDEX(H$3:H$14,MATCH(D179,$A$3:$A$14,0))+ABS(B179-D179)*INDEX(H$3:H$14,MATCH(C179,$A$3:$A$14,0)))/(D179-C179),INDEX(H$3:H$14,MATCH(B179,$A$3:$A$14,0))),IF(E179=7,IF(ISERROR(MATCH(B179,$A$3:$A$14,0)),((B179-C179)*INDEX(I$3:I$14,MATCH(D179,$A$3:$A$14,0))+ABS(B179-D179)*INDEX(I$3:I$14,MATCH(C179,$A$3:$A$14,0)))/(D179-C179),INDEX(I$3:I$14,MATCH(B179,$A$3:$A$14,0))),IF(E179=8,IF(ISERROR(MATCH(B179,$A$3:$A$14,0)),((B179-C179)*INDEX(J$3:J$14,MATCH(D179,$A$3:$A$14,0))+ABS(B179-D179)*INDEX(J$3:J$14,MATCH(C179,$A$3:$A$14,0)))/(D179-C179),INDEX(J$3:J$14,MATCH(B179,$A$3:$A$14,0))),IF(E179=9,IF(ISERROR(MATCH(B179,$A$3:$A$14,0)),((B179-C179)*INDEX(K$3:K$14,MATCH(D179,$A$3:$A$14,0))+ABS(B179-D179)*INDEX(K$3:K$14,MATCH(C179,$A$3:$A$14,0)))/(D179-C179),INDEX(K$3:K$14,MATCH(B179,$A$3:$A$14,0))),IF(E179=0,IF(ISERROR(MATCH(B179,$A$3:$A$14,0)),((B179-C179)*INDEX(L$3:L$14,MATCH(D179,$A$3:$A$14,0))+ABS(B179-D179)*INDEX(L$3:L$14,MATCH(C179,$A$3:$A$14,0)))/(D179-C179),INDEX(L$3:L$14,MATCH(B179,$A$3:$A$14,0))),"Kondensatoen zwischen 0 und 9"))))))))))</f>
        <v>0</v>
      </c>
    </row>
    <row r="180" spans="1:6">
      <c r="A180" s="12">
        <v>161</v>
      </c>
      <c r="B180">
        <f>Eingabe!D161</f>
        <v>0</v>
      </c>
      <c r="C180">
        <f t="array" ref="C180">MAX(IF($A$3:$A$14&lt;=B180,IF($A$3:$A$14&lt;&gt;"",$A$3:$A$14)))</f>
        <v>0</v>
      </c>
      <c r="D180">
        <f t="array" ref="D180">MIN(IF($A$3:$A$14&gt;=B180,IF($A$3:$A$14&lt;&gt;"",$A$3:$A$14)))</f>
        <v>0</v>
      </c>
      <c r="E180">
        <f>Eingabe!C161</f>
        <v>0</v>
      </c>
      <c r="F180">
        <f t="array" ref="F180">IF(E180=1,IF(ISERROR(MATCH(B180,$A$3:$A$14,0)),((B180-C180)*INDEX(C$3:C$14,MATCH(D180,$A$3:$A$14,0))+ABS(B180-D180)*INDEX(C$3:C$14,MATCH(C180,$A$3:$A$14,0)))/(D180-C180),INDEX(C$3:C$14,MATCH(B180,$A$3:$A$14,0))),IF(E180=2,IF(ISERROR(MATCH(B180,$A$3:$A$14,0)),((B180-C180)*INDEX(D$3:D$14,MATCH(D180,$A$3:$A$14,0))+ABS(B180-D180)*INDEX(D$3:D$14,MATCH(C180,$A$3:$A$14,0)))/(D180-C180),INDEX(D$3:D$14,MATCH(B180,$A$3:$A$14,0))),IF(E180=3,IF(ISERROR(MATCH(B180,$A$3:$A$14,0)),((B180-C180)*INDEX(E$3:E$14,MATCH(D180,$A$3:$A$14,0))+ABS(B180-D180)*INDEX(E$3:E$14,MATCH(C180,$A$3:$A$14,0)))/(D180-C180),INDEX(E$3:E$14,MATCH(B180,$A$3:$A$14,0))),IF(E180=4,IF(ISERROR(MATCH(B180,$A$3:$A$14,0)),((B180-C180)*INDEX(F$3:F$14,MATCH(D180,$A$3:$A$14,0))+ABS(B180-D180)*INDEX(F$3:F$14,MATCH(C180,$A$3:$A$14,0)))/(D180-C180),INDEX(F$3:F$14,MATCH(B180,$A$3:$A$14,0))),IF(E180=5,IF(ISERROR(MATCH(B180,$A$3:$A$14,0)),((B180-C180)*INDEX(G$3:G$14,MATCH(D180,$A$3:$A$14,0))+ABS(B180-D180)*INDEX(G$3:G$14,MATCH(C180,$A$3:$A$14,0)))/(D180-C180),INDEX(G$3:G$14,MATCH(B180,$A$3:$A$14,0))),IF(E180=6,IF(ISERROR(MATCH(B180,$A$3:$A$14,0)),((B180-C180)*INDEX(H$3:H$14,MATCH(D180,$A$3:$A$14,0))+ABS(B180-D180)*INDEX(H$3:H$14,MATCH(C180,$A$3:$A$14,0)))/(D180-C180),INDEX(H$3:H$14,MATCH(B180,$A$3:$A$14,0))),IF(E180=7,IF(ISERROR(MATCH(B180,$A$3:$A$14,0)),((B180-C180)*INDEX(I$3:I$14,MATCH(D180,$A$3:$A$14,0))+ABS(B180-D180)*INDEX(I$3:I$14,MATCH(C180,$A$3:$A$14,0)))/(D180-C180),INDEX(I$3:I$14,MATCH(B180,$A$3:$A$14,0))),IF(E180=8,IF(ISERROR(MATCH(B180,$A$3:$A$14,0)),((B180-C180)*INDEX(J$3:J$14,MATCH(D180,$A$3:$A$14,0))+ABS(B180-D180)*INDEX(J$3:J$14,MATCH(C180,$A$3:$A$14,0)))/(D180-C180),INDEX(J$3:J$14,MATCH(B180,$A$3:$A$14,0))),IF(E180=9,IF(ISERROR(MATCH(B180,$A$3:$A$14,0)),((B180-C180)*INDEX(K$3:K$14,MATCH(D180,$A$3:$A$14,0))+ABS(B180-D180)*INDEX(K$3:K$14,MATCH(C180,$A$3:$A$14,0)))/(D180-C180),INDEX(K$3:K$14,MATCH(B180,$A$3:$A$14,0))),IF(E180=0,IF(ISERROR(MATCH(B180,$A$3:$A$14,0)),((B180-C180)*INDEX(L$3:L$14,MATCH(D180,$A$3:$A$14,0))+ABS(B180-D180)*INDEX(L$3:L$14,MATCH(C180,$A$3:$A$14,0)))/(D180-C180),INDEX(L$3:L$14,MATCH(B180,$A$3:$A$14,0))),"Kondensatoen zwischen 0 und 9"))))))))))</f>
        <v>0</v>
      </c>
    </row>
    <row r="181" spans="1:6">
      <c r="A181" s="12">
        <v>162</v>
      </c>
      <c r="B181">
        <f>Eingabe!D162</f>
        <v>0</v>
      </c>
      <c r="C181">
        <f t="array" ref="C181">MAX(IF($A$3:$A$14&lt;=B181,IF($A$3:$A$14&lt;&gt;"",$A$3:$A$14)))</f>
        <v>0</v>
      </c>
      <c r="D181">
        <f t="array" ref="D181">MIN(IF($A$3:$A$14&gt;=B181,IF($A$3:$A$14&lt;&gt;"",$A$3:$A$14)))</f>
        <v>0</v>
      </c>
      <c r="E181">
        <f>Eingabe!C162</f>
        <v>0</v>
      </c>
      <c r="F181">
        <f t="array" ref="F181">IF(E181=1,IF(ISERROR(MATCH(B181,$A$3:$A$14,0)),((B181-C181)*INDEX(C$3:C$14,MATCH(D181,$A$3:$A$14,0))+ABS(B181-D181)*INDEX(C$3:C$14,MATCH(C181,$A$3:$A$14,0)))/(D181-C181),INDEX(C$3:C$14,MATCH(B181,$A$3:$A$14,0))),IF(E181=2,IF(ISERROR(MATCH(B181,$A$3:$A$14,0)),((B181-C181)*INDEX(D$3:D$14,MATCH(D181,$A$3:$A$14,0))+ABS(B181-D181)*INDEX(D$3:D$14,MATCH(C181,$A$3:$A$14,0)))/(D181-C181),INDEX(D$3:D$14,MATCH(B181,$A$3:$A$14,0))),IF(E181=3,IF(ISERROR(MATCH(B181,$A$3:$A$14,0)),((B181-C181)*INDEX(E$3:E$14,MATCH(D181,$A$3:$A$14,0))+ABS(B181-D181)*INDEX(E$3:E$14,MATCH(C181,$A$3:$A$14,0)))/(D181-C181),INDEX(E$3:E$14,MATCH(B181,$A$3:$A$14,0))),IF(E181=4,IF(ISERROR(MATCH(B181,$A$3:$A$14,0)),((B181-C181)*INDEX(F$3:F$14,MATCH(D181,$A$3:$A$14,0))+ABS(B181-D181)*INDEX(F$3:F$14,MATCH(C181,$A$3:$A$14,0)))/(D181-C181),INDEX(F$3:F$14,MATCH(B181,$A$3:$A$14,0))),IF(E181=5,IF(ISERROR(MATCH(B181,$A$3:$A$14,0)),((B181-C181)*INDEX(G$3:G$14,MATCH(D181,$A$3:$A$14,0))+ABS(B181-D181)*INDEX(G$3:G$14,MATCH(C181,$A$3:$A$14,0)))/(D181-C181),INDEX(G$3:G$14,MATCH(B181,$A$3:$A$14,0))),IF(E181=6,IF(ISERROR(MATCH(B181,$A$3:$A$14,0)),((B181-C181)*INDEX(H$3:H$14,MATCH(D181,$A$3:$A$14,0))+ABS(B181-D181)*INDEX(H$3:H$14,MATCH(C181,$A$3:$A$14,0)))/(D181-C181),INDEX(H$3:H$14,MATCH(B181,$A$3:$A$14,0))),IF(E181=7,IF(ISERROR(MATCH(B181,$A$3:$A$14,0)),((B181-C181)*INDEX(I$3:I$14,MATCH(D181,$A$3:$A$14,0))+ABS(B181-D181)*INDEX(I$3:I$14,MATCH(C181,$A$3:$A$14,0)))/(D181-C181),INDEX(I$3:I$14,MATCH(B181,$A$3:$A$14,0))),IF(E181=8,IF(ISERROR(MATCH(B181,$A$3:$A$14,0)),((B181-C181)*INDEX(J$3:J$14,MATCH(D181,$A$3:$A$14,0))+ABS(B181-D181)*INDEX(J$3:J$14,MATCH(C181,$A$3:$A$14,0)))/(D181-C181),INDEX(J$3:J$14,MATCH(B181,$A$3:$A$14,0))),IF(E181=9,IF(ISERROR(MATCH(B181,$A$3:$A$14,0)),((B181-C181)*INDEX(K$3:K$14,MATCH(D181,$A$3:$A$14,0))+ABS(B181-D181)*INDEX(K$3:K$14,MATCH(C181,$A$3:$A$14,0)))/(D181-C181),INDEX(K$3:K$14,MATCH(B181,$A$3:$A$14,0))),IF(E181=0,IF(ISERROR(MATCH(B181,$A$3:$A$14,0)),((B181-C181)*INDEX(L$3:L$14,MATCH(D181,$A$3:$A$14,0))+ABS(B181-D181)*INDEX(L$3:L$14,MATCH(C181,$A$3:$A$14,0)))/(D181-C181),INDEX(L$3:L$14,MATCH(B181,$A$3:$A$14,0))),"Kondensatoen zwischen 0 und 9"))))))))))</f>
        <v>0</v>
      </c>
    </row>
    <row r="182" spans="1:6">
      <c r="A182" s="12">
        <v>163</v>
      </c>
      <c r="B182">
        <f>Eingabe!D163</f>
        <v>0</v>
      </c>
      <c r="C182">
        <f t="array" ref="C182">MAX(IF($A$3:$A$14&lt;=B182,IF($A$3:$A$14&lt;&gt;"",$A$3:$A$14)))</f>
        <v>0</v>
      </c>
      <c r="D182">
        <f t="array" ref="D182">MIN(IF($A$3:$A$14&gt;=B182,IF($A$3:$A$14&lt;&gt;"",$A$3:$A$14)))</f>
        <v>0</v>
      </c>
      <c r="E182">
        <f>Eingabe!C163</f>
        <v>0</v>
      </c>
      <c r="F182">
        <f t="array" ref="F182">IF(E182=1,IF(ISERROR(MATCH(B182,$A$3:$A$14,0)),((B182-C182)*INDEX(C$3:C$14,MATCH(D182,$A$3:$A$14,0))+ABS(B182-D182)*INDEX(C$3:C$14,MATCH(C182,$A$3:$A$14,0)))/(D182-C182),INDEX(C$3:C$14,MATCH(B182,$A$3:$A$14,0))),IF(E182=2,IF(ISERROR(MATCH(B182,$A$3:$A$14,0)),((B182-C182)*INDEX(D$3:D$14,MATCH(D182,$A$3:$A$14,0))+ABS(B182-D182)*INDEX(D$3:D$14,MATCH(C182,$A$3:$A$14,0)))/(D182-C182),INDEX(D$3:D$14,MATCH(B182,$A$3:$A$14,0))),IF(E182=3,IF(ISERROR(MATCH(B182,$A$3:$A$14,0)),((B182-C182)*INDEX(E$3:E$14,MATCH(D182,$A$3:$A$14,0))+ABS(B182-D182)*INDEX(E$3:E$14,MATCH(C182,$A$3:$A$14,0)))/(D182-C182),INDEX(E$3:E$14,MATCH(B182,$A$3:$A$14,0))),IF(E182=4,IF(ISERROR(MATCH(B182,$A$3:$A$14,0)),((B182-C182)*INDEX(F$3:F$14,MATCH(D182,$A$3:$A$14,0))+ABS(B182-D182)*INDEX(F$3:F$14,MATCH(C182,$A$3:$A$14,0)))/(D182-C182),INDEX(F$3:F$14,MATCH(B182,$A$3:$A$14,0))),IF(E182=5,IF(ISERROR(MATCH(B182,$A$3:$A$14,0)),((B182-C182)*INDEX(G$3:G$14,MATCH(D182,$A$3:$A$14,0))+ABS(B182-D182)*INDEX(G$3:G$14,MATCH(C182,$A$3:$A$14,0)))/(D182-C182),INDEX(G$3:G$14,MATCH(B182,$A$3:$A$14,0))),IF(E182=6,IF(ISERROR(MATCH(B182,$A$3:$A$14,0)),((B182-C182)*INDEX(H$3:H$14,MATCH(D182,$A$3:$A$14,0))+ABS(B182-D182)*INDEX(H$3:H$14,MATCH(C182,$A$3:$A$14,0)))/(D182-C182),INDEX(H$3:H$14,MATCH(B182,$A$3:$A$14,0))),IF(E182=7,IF(ISERROR(MATCH(B182,$A$3:$A$14,0)),((B182-C182)*INDEX(I$3:I$14,MATCH(D182,$A$3:$A$14,0))+ABS(B182-D182)*INDEX(I$3:I$14,MATCH(C182,$A$3:$A$14,0)))/(D182-C182),INDEX(I$3:I$14,MATCH(B182,$A$3:$A$14,0))),IF(E182=8,IF(ISERROR(MATCH(B182,$A$3:$A$14,0)),((B182-C182)*INDEX(J$3:J$14,MATCH(D182,$A$3:$A$14,0))+ABS(B182-D182)*INDEX(J$3:J$14,MATCH(C182,$A$3:$A$14,0)))/(D182-C182),INDEX(J$3:J$14,MATCH(B182,$A$3:$A$14,0))),IF(E182=9,IF(ISERROR(MATCH(B182,$A$3:$A$14,0)),((B182-C182)*INDEX(K$3:K$14,MATCH(D182,$A$3:$A$14,0))+ABS(B182-D182)*INDEX(K$3:K$14,MATCH(C182,$A$3:$A$14,0)))/(D182-C182),INDEX(K$3:K$14,MATCH(B182,$A$3:$A$14,0))),IF(E182=0,IF(ISERROR(MATCH(B182,$A$3:$A$14,0)),((B182-C182)*INDEX(L$3:L$14,MATCH(D182,$A$3:$A$14,0))+ABS(B182-D182)*INDEX(L$3:L$14,MATCH(C182,$A$3:$A$14,0)))/(D182-C182),INDEX(L$3:L$14,MATCH(B182,$A$3:$A$14,0))),"Kondensatoen zwischen 0 und 9"))))))))))</f>
        <v>0</v>
      </c>
    </row>
    <row r="183" spans="1:6">
      <c r="A183" s="12">
        <v>164</v>
      </c>
      <c r="B183">
        <f>Eingabe!D164</f>
        <v>0</v>
      </c>
      <c r="C183">
        <f t="array" ref="C183">MAX(IF($A$3:$A$14&lt;=B183,IF($A$3:$A$14&lt;&gt;"",$A$3:$A$14)))</f>
        <v>0</v>
      </c>
      <c r="D183">
        <f t="array" ref="D183">MIN(IF($A$3:$A$14&gt;=B183,IF($A$3:$A$14&lt;&gt;"",$A$3:$A$14)))</f>
        <v>0</v>
      </c>
      <c r="E183">
        <f>Eingabe!C164</f>
        <v>0</v>
      </c>
      <c r="F183">
        <f t="array" ref="F183">IF(E183=1,IF(ISERROR(MATCH(B183,$A$3:$A$14,0)),((B183-C183)*INDEX(C$3:C$14,MATCH(D183,$A$3:$A$14,0))+ABS(B183-D183)*INDEX(C$3:C$14,MATCH(C183,$A$3:$A$14,0)))/(D183-C183),INDEX(C$3:C$14,MATCH(B183,$A$3:$A$14,0))),IF(E183=2,IF(ISERROR(MATCH(B183,$A$3:$A$14,0)),((B183-C183)*INDEX(D$3:D$14,MATCH(D183,$A$3:$A$14,0))+ABS(B183-D183)*INDEX(D$3:D$14,MATCH(C183,$A$3:$A$14,0)))/(D183-C183),INDEX(D$3:D$14,MATCH(B183,$A$3:$A$14,0))),IF(E183=3,IF(ISERROR(MATCH(B183,$A$3:$A$14,0)),((B183-C183)*INDEX(E$3:E$14,MATCH(D183,$A$3:$A$14,0))+ABS(B183-D183)*INDEX(E$3:E$14,MATCH(C183,$A$3:$A$14,0)))/(D183-C183),INDEX(E$3:E$14,MATCH(B183,$A$3:$A$14,0))),IF(E183=4,IF(ISERROR(MATCH(B183,$A$3:$A$14,0)),((B183-C183)*INDEX(F$3:F$14,MATCH(D183,$A$3:$A$14,0))+ABS(B183-D183)*INDEX(F$3:F$14,MATCH(C183,$A$3:$A$14,0)))/(D183-C183),INDEX(F$3:F$14,MATCH(B183,$A$3:$A$14,0))),IF(E183=5,IF(ISERROR(MATCH(B183,$A$3:$A$14,0)),((B183-C183)*INDEX(G$3:G$14,MATCH(D183,$A$3:$A$14,0))+ABS(B183-D183)*INDEX(G$3:G$14,MATCH(C183,$A$3:$A$14,0)))/(D183-C183),INDEX(G$3:G$14,MATCH(B183,$A$3:$A$14,0))),IF(E183=6,IF(ISERROR(MATCH(B183,$A$3:$A$14,0)),((B183-C183)*INDEX(H$3:H$14,MATCH(D183,$A$3:$A$14,0))+ABS(B183-D183)*INDEX(H$3:H$14,MATCH(C183,$A$3:$A$14,0)))/(D183-C183),INDEX(H$3:H$14,MATCH(B183,$A$3:$A$14,0))),IF(E183=7,IF(ISERROR(MATCH(B183,$A$3:$A$14,0)),((B183-C183)*INDEX(I$3:I$14,MATCH(D183,$A$3:$A$14,0))+ABS(B183-D183)*INDEX(I$3:I$14,MATCH(C183,$A$3:$A$14,0)))/(D183-C183),INDEX(I$3:I$14,MATCH(B183,$A$3:$A$14,0))),IF(E183=8,IF(ISERROR(MATCH(B183,$A$3:$A$14,0)),((B183-C183)*INDEX(J$3:J$14,MATCH(D183,$A$3:$A$14,0))+ABS(B183-D183)*INDEX(J$3:J$14,MATCH(C183,$A$3:$A$14,0)))/(D183-C183),INDEX(J$3:J$14,MATCH(B183,$A$3:$A$14,0))),IF(E183=9,IF(ISERROR(MATCH(B183,$A$3:$A$14,0)),((B183-C183)*INDEX(K$3:K$14,MATCH(D183,$A$3:$A$14,0))+ABS(B183-D183)*INDEX(K$3:K$14,MATCH(C183,$A$3:$A$14,0)))/(D183-C183),INDEX(K$3:K$14,MATCH(B183,$A$3:$A$14,0))),IF(E183=0,IF(ISERROR(MATCH(B183,$A$3:$A$14,0)),((B183-C183)*INDEX(L$3:L$14,MATCH(D183,$A$3:$A$14,0))+ABS(B183-D183)*INDEX(L$3:L$14,MATCH(C183,$A$3:$A$14,0)))/(D183-C183),INDEX(L$3:L$14,MATCH(B183,$A$3:$A$14,0))),"Kondensatoen zwischen 0 und 9"))))))))))</f>
        <v>0</v>
      </c>
    </row>
    <row r="184" spans="1:6">
      <c r="A184" s="12">
        <v>165</v>
      </c>
      <c r="B184">
        <f>Eingabe!D165</f>
        <v>0</v>
      </c>
      <c r="C184">
        <f t="array" ref="C184">MAX(IF($A$3:$A$14&lt;=B184,IF($A$3:$A$14&lt;&gt;"",$A$3:$A$14)))</f>
        <v>0</v>
      </c>
      <c r="D184">
        <f t="array" ref="D184">MIN(IF($A$3:$A$14&gt;=B184,IF($A$3:$A$14&lt;&gt;"",$A$3:$A$14)))</f>
        <v>0</v>
      </c>
      <c r="E184">
        <f>Eingabe!C165</f>
        <v>0</v>
      </c>
      <c r="F184">
        <f t="array" ref="F184">IF(E184=1,IF(ISERROR(MATCH(B184,$A$3:$A$14,0)),((B184-C184)*INDEX(C$3:C$14,MATCH(D184,$A$3:$A$14,0))+ABS(B184-D184)*INDEX(C$3:C$14,MATCH(C184,$A$3:$A$14,0)))/(D184-C184),INDEX(C$3:C$14,MATCH(B184,$A$3:$A$14,0))),IF(E184=2,IF(ISERROR(MATCH(B184,$A$3:$A$14,0)),((B184-C184)*INDEX(D$3:D$14,MATCH(D184,$A$3:$A$14,0))+ABS(B184-D184)*INDEX(D$3:D$14,MATCH(C184,$A$3:$A$14,0)))/(D184-C184),INDEX(D$3:D$14,MATCH(B184,$A$3:$A$14,0))),IF(E184=3,IF(ISERROR(MATCH(B184,$A$3:$A$14,0)),((B184-C184)*INDEX(E$3:E$14,MATCH(D184,$A$3:$A$14,0))+ABS(B184-D184)*INDEX(E$3:E$14,MATCH(C184,$A$3:$A$14,0)))/(D184-C184),INDEX(E$3:E$14,MATCH(B184,$A$3:$A$14,0))),IF(E184=4,IF(ISERROR(MATCH(B184,$A$3:$A$14,0)),((B184-C184)*INDEX(F$3:F$14,MATCH(D184,$A$3:$A$14,0))+ABS(B184-D184)*INDEX(F$3:F$14,MATCH(C184,$A$3:$A$14,0)))/(D184-C184),INDEX(F$3:F$14,MATCH(B184,$A$3:$A$14,0))),IF(E184=5,IF(ISERROR(MATCH(B184,$A$3:$A$14,0)),((B184-C184)*INDEX(G$3:G$14,MATCH(D184,$A$3:$A$14,0))+ABS(B184-D184)*INDEX(G$3:G$14,MATCH(C184,$A$3:$A$14,0)))/(D184-C184),INDEX(G$3:G$14,MATCH(B184,$A$3:$A$14,0))),IF(E184=6,IF(ISERROR(MATCH(B184,$A$3:$A$14,0)),((B184-C184)*INDEX(H$3:H$14,MATCH(D184,$A$3:$A$14,0))+ABS(B184-D184)*INDEX(H$3:H$14,MATCH(C184,$A$3:$A$14,0)))/(D184-C184),INDEX(H$3:H$14,MATCH(B184,$A$3:$A$14,0))),IF(E184=7,IF(ISERROR(MATCH(B184,$A$3:$A$14,0)),((B184-C184)*INDEX(I$3:I$14,MATCH(D184,$A$3:$A$14,0))+ABS(B184-D184)*INDEX(I$3:I$14,MATCH(C184,$A$3:$A$14,0)))/(D184-C184),INDEX(I$3:I$14,MATCH(B184,$A$3:$A$14,0))),IF(E184=8,IF(ISERROR(MATCH(B184,$A$3:$A$14,0)),((B184-C184)*INDEX(J$3:J$14,MATCH(D184,$A$3:$A$14,0))+ABS(B184-D184)*INDEX(J$3:J$14,MATCH(C184,$A$3:$A$14,0)))/(D184-C184),INDEX(J$3:J$14,MATCH(B184,$A$3:$A$14,0))),IF(E184=9,IF(ISERROR(MATCH(B184,$A$3:$A$14,0)),((B184-C184)*INDEX(K$3:K$14,MATCH(D184,$A$3:$A$14,0))+ABS(B184-D184)*INDEX(K$3:K$14,MATCH(C184,$A$3:$A$14,0)))/(D184-C184),INDEX(K$3:K$14,MATCH(B184,$A$3:$A$14,0))),IF(E184=0,IF(ISERROR(MATCH(B184,$A$3:$A$14,0)),((B184-C184)*INDEX(L$3:L$14,MATCH(D184,$A$3:$A$14,0))+ABS(B184-D184)*INDEX(L$3:L$14,MATCH(C184,$A$3:$A$14,0)))/(D184-C184),INDEX(L$3:L$14,MATCH(B184,$A$3:$A$14,0))),"Kondensatoen zwischen 0 und 9"))))))))))</f>
        <v>0</v>
      </c>
    </row>
    <row r="185" spans="1:6">
      <c r="A185" s="12">
        <v>166</v>
      </c>
      <c r="B185">
        <f>Eingabe!D166</f>
        <v>0</v>
      </c>
      <c r="C185">
        <f t="array" ref="C185">MAX(IF($A$3:$A$14&lt;=B185,IF($A$3:$A$14&lt;&gt;"",$A$3:$A$14)))</f>
        <v>0</v>
      </c>
      <c r="D185">
        <f t="array" ref="D185">MIN(IF($A$3:$A$14&gt;=B185,IF($A$3:$A$14&lt;&gt;"",$A$3:$A$14)))</f>
        <v>0</v>
      </c>
      <c r="E185">
        <f>Eingabe!C166</f>
        <v>0</v>
      </c>
      <c r="F185">
        <f t="array" ref="F185">IF(E185=1,IF(ISERROR(MATCH(B185,$A$3:$A$14,0)),((B185-C185)*INDEX(C$3:C$14,MATCH(D185,$A$3:$A$14,0))+ABS(B185-D185)*INDEX(C$3:C$14,MATCH(C185,$A$3:$A$14,0)))/(D185-C185),INDEX(C$3:C$14,MATCH(B185,$A$3:$A$14,0))),IF(E185=2,IF(ISERROR(MATCH(B185,$A$3:$A$14,0)),((B185-C185)*INDEX(D$3:D$14,MATCH(D185,$A$3:$A$14,0))+ABS(B185-D185)*INDEX(D$3:D$14,MATCH(C185,$A$3:$A$14,0)))/(D185-C185),INDEX(D$3:D$14,MATCH(B185,$A$3:$A$14,0))),IF(E185=3,IF(ISERROR(MATCH(B185,$A$3:$A$14,0)),((B185-C185)*INDEX(E$3:E$14,MATCH(D185,$A$3:$A$14,0))+ABS(B185-D185)*INDEX(E$3:E$14,MATCH(C185,$A$3:$A$14,0)))/(D185-C185),INDEX(E$3:E$14,MATCH(B185,$A$3:$A$14,0))),IF(E185=4,IF(ISERROR(MATCH(B185,$A$3:$A$14,0)),((B185-C185)*INDEX(F$3:F$14,MATCH(D185,$A$3:$A$14,0))+ABS(B185-D185)*INDEX(F$3:F$14,MATCH(C185,$A$3:$A$14,0)))/(D185-C185),INDEX(F$3:F$14,MATCH(B185,$A$3:$A$14,0))),IF(E185=5,IF(ISERROR(MATCH(B185,$A$3:$A$14,0)),((B185-C185)*INDEX(G$3:G$14,MATCH(D185,$A$3:$A$14,0))+ABS(B185-D185)*INDEX(G$3:G$14,MATCH(C185,$A$3:$A$14,0)))/(D185-C185),INDEX(G$3:G$14,MATCH(B185,$A$3:$A$14,0))),IF(E185=6,IF(ISERROR(MATCH(B185,$A$3:$A$14,0)),((B185-C185)*INDEX(H$3:H$14,MATCH(D185,$A$3:$A$14,0))+ABS(B185-D185)*INDEX(H$3:H$14,MATCH(C185,$A$3:$A$14,0)))/(D185-C185),INDEX(H$3:H$14,MATCH(B185,$A$3:$A$14,0))),IF(E185=7,IF(ISERROR(MATCH(B185,$A$3:$A$14,0)),((B185-C185)*INDEX(I$3:I$14,MATCH(D185,$A$3:$A$14,0))+ABS(B185-D185)*INDEX(I$3:I$14,MATCH(C185,$A$3:$A$14,0)))/(D185-C185),INDEX(I$3:I$14,MATCH(B185,$A$3:$A$14,0))),IF(E185=8,IF(ISERROR(MATCH(B185,$A$3:$A$14,0)),((B185-C185)*INDEX(J$3:J$14,MATCH(D185,$A$3:$A$14,0))+ABS(B185-D185)*INDEX(J$3:J$14,MATCH(C185,$A$3:$A$14,0)))/(D185-C185),INDEX(J$3:J$14,MATCH(B185,$A$3:$A$14,0))),IF(E185=9,IF(ISERROR(MATCH(B185,$A$3:$A$14,0)),((B185-C185)*INDEX(K$3:K$14,MATCH(D185,$A$3:$A$14,0))+ABS(B185-D185)*INDEX(K$3:K$14,MATCH(C185,$A$3:$A$14,0)))/(D185-C185),INDEX(K$3:K$14,MATCH(B185,$A$3:$A$14,0))),IF(E185=0,IF(ISERROR(MATCH(B185,$A$3:$A$14,0)),((B185-C185)*INDEX(L$3:L$14,MATCH(D185,$A$3:$A$14,0))+ABS(B185-D185)*INDEX(L$3:L$14,MATCH(C185,$A$3:$A$14,0)))/(D185-C185),INDEX(L$3:L$14,MATCH(B185,$A$3:$A$14,0))),"Kondensatoen zwischen 0 und 9"))))))))))</f>
        <v>0</v>
      </c>
    </row>
    <row r="186" spans="1:6">
      <c r="A186" s="12">
        <v>167</v>
      </c>
      <c r="B186">
        <f>Eingabe!D167</f>
        <v>0</v>
      </c>
      <c r="C186">
        <f t="array" ref="C186">MAX(IF($A$3:$A$14&lt;=B186,IF($A$3:$A$14&lt;&gt;"",$A$3:$A$14)))</f>
        <v>0</v>
      </c>
      <c r="D186">
        <f t="array" ref="D186">MIN(IF($A$3:$A$14&gt;=B186,IF($A$3:$A$14&lt;&gt;"",$A$3:$A$14)))</f>
        <v>0</v>
      </c>
      <c r="E186">
        <f>Eingabe!C167</f>
        <v>0</v>
      </c>
      <c r="F186">
        <f t="array" ref="F186">IF(E186=1,IF(ISERROR(MATCH(B186,$A$3:$A$14,0)),((B186-C186)*INDEX(C$3:C$14,MATCH(D186,$A$3:$A$14,0))+ABS(B186-D186)*INDEX(C$3:C$14,MATCH(C186,$A$3:$A$14,0)))/(D186-C186),INDEX(C$3:C$14,MATCH(B186,$A$3:$A$14,0))),IF(E186=2,IF(ISERROR(MATCH(B186,$A$3:$A$14,0)),((B186-C186)*INDEX(D$3:D$14,MATCH(D186,$A$3:$A$14,0))+ABS(B186-D186)*INDEX(D$3:D$14,MATCH(C186,$A$3:$A$14,0)))/(D186-C186),INDEX(D$3:D$14,MATCH(B186,$A$3:$A$14,0))),IF(E186=3,IF(ISERROR(MATCH(B186,$A$3:$A$14,0)),((B186-C186)*INDEX(E$3:E$14,MATCH(D186,$A$3:$A$14,0))+ABS(B186-D186)*INDEX(E$3:E$14,MATCH(C186,$A$3:$A$14,0)))/(D186-C186),INDEX(E$3:E$14,MATCH(B186,$A$3:$A$14,0))),IF(E186=4,IF(ISERROR(MATCH(B186,$A$3:$A$14,0)),((B186-C186)*INDEX(F$3:F$14,MATCH(D186,$A$3:$A$14,0))+ABS(B186-D186)*INDEX(F$3:F$14,MATCH(C186,$A$3:$A$14,0)))/(D186-C186),INDEX(F$3:F$14,MATCH(B186,$A$3:$A$14,0))),IF(E186=5,IF(ISERROR(MATCH(B186,$A$3:$A$14,0)),((B186-C186)*INDEX(G$3:G$14,MATCH(D186,$A$3:$A$14,0))+ABS(B186-D186)*INDEX(G$3:G$14,MATCH(C186,$A$3:$A$14,0)))/(D186-C186),INDEX(G$3:G$14,MATCH(B186,$A$3:$A$14,0))),IF(E186=6,IF(ISERROR(MATCH(B186,$A$3:$A$14,0)),((B186-C186)*INDEX(H$3:H$14,MATCH(D186,$A$3:$A$14,0))+ABS(B186-D186)*INDEX(H$3:H$14,MATCH(C186,$A$3:$A$14,0)))/(D186-C186),INDEX(H$3:H$14,MATCH(B186,$A$3:$A$14,0))),IF(E186=7,IF(ISERROR(MATCH(B186,$A$3:$A$14,0)),((B186-C186)*INDEX(I$3:I$14,MATCH(D186,$A$3:$A$14,0))+ABS(B186-D186)*INDEX(I$3:I$14,MATCH(C186,$A$3:$A$14,0)))/(D186-C186),INDEX(I$3:I$14,MATCH(B186,$A$3:$A$14,0))),IF(E186=8,IF(ISERROR(MATCH(B186,$A$3:$A$14,0)),((B186-C186)*INDEX(J$3:J$14,MATCH(D186,$A$3:$A$14,0))+ABS(B186-D186)*INDEX(J$3:J$14,MATCH(C186,$A$3:$A$14,0)))/(D186-C186),INDEX(J$3:J$14,MATCH(B186,$A$3:$A$14,0))),IF(E186=9,IF(ISERROR(MATCH(B186,$A$3:$A$14,0)),((B186-C186)*INDEX(K$3:K$14,MATCH(D186,$A$3:$A$14,0))+ABS(B186-D186)*INDEX(K$3:K$14,MATCH(C186,$A$3:$A$14,0)))/(D186-C186),INDEX(K$3:K$14,MATCH(B186,$A$3:$A$14,0))),IF(E186=0,IF(ISERROR(MATCH(B186,$A$3:$A$14,0)),((B186-C186)*INDEX(L$3:L$14,MATCH(D186,$A$3:$A$14,0))+ABS(B186-D186)*INDEX(L$3:L$14,MATCH(C186,$A$3:$A$14,0)))/(D186-C186),INDEX(L$3:L$14,MATCH(B186,$A$3:$A$14,0))),"Kondensatoen zwischen 0 und 9"))))))))))</f>
        <v>0</v>
      </c>
    </row>
    <row r="187" spans="1:6">
      <c r="A187" s="12">
        <v>168</v>
      </c>
      <c r="B187">
        <f>Eingabe!D168</f>
        <v>0</v>
      </c>
      <c r="C187">
        <f t="array" ref="C187">MAX(IF($A$3:$A$14&lt;=B187,IF($A$3:$A$14&lt;&gt;"",$A$3:$A$14)))</f>
        <v>0</v>
      </c>
      <c r="D187">
        <f t="array" ref="D187">MIN(IF($A$3:$A$14&gt;=B187,IF($A$3:$A$14&lt;&gt;"",$A$3:$A$14)))</f>
        <v>0</v>
      </c>
      <c r="E187">
        <f>Eingabe!C168</f>
        <v>0</v>
      </c>
      <c r="F187">
        <f t="array" ref="F187">IF(E187=1,IF(ISERROR(MATCH(B187,$A$3:$A$14,0)),((B187-C187)*INDEX(C$3:C$14,MATCH(D187,$A$3:$A$14,0))+ABS(B187-D187)*INDEX(C$3:C$14,MATCH(C187,$A$3:$A$14,0)))/(D187-C187),INDEX(C$3:C$14,MATCH(B187,$A$3:$A$14,0))),IF(E187=2,IF(ISERROR(MATCH(B187,$A$3:$A$14,0)),((B187-C187)*INDEX(D$3:D$14,MATCH(D187,$A$3:$A$14,0))+ABS(B187-D187)*INDEX(D$3:D$14,MATCH(C187,$A$3:$A$14,0)))/(D187-C187),INDEX(D$3:D$14,MATCH(B187,$A$3:$A$14,0))),IF(E187=3,IF(ISERROR(MATCH(B187,$A$3:$A$14,0)),((B187-C187)*INDEX(E$3:E$14,MATCH(D187,$A$3:$A$14,0))+ABS(B187-D187)*INDEX(E$3:E$14,MATCH(C187,$A$3:$A$14,0)))/(D187-C187),INDEX(E$3:E$14,MATCH(B187,$A$3:$A$14,0))),IF(E187=4,IF(ISERROR(MATCH(B187,$A$3:$A$14,0)),((B187-C187)*INDEX(F$3:F$14,MATCH(D187,$A$3:$A$14,0))+ABS(B187-D187)*INDEX(F$3:F$14,MATCH(C187,$A$3:$A$14,0)))/(D187-C187),INDEX(F$3:F$14,MATCH(B187,$A$3:$A$14,0))),IF(E187=5,IF(ISERROR(MATCH(B187,$A$3:$A$14,0)),((B187-C187)*INDEX(G$3:G$14,MATCH(D187,$A$3:$A$14,0))+ABS(B187-D187)*INDEX(G$3:G$14,MATCH(C187,$A$3:$A$14,0)))/(D187-C187),INDEX(G$3:G$14,MATCH(B187,$A$3:$A$14,0))),IF(E187=6,IF(ISERROR(MATCH(B187,$A$3:$A$14,0)),((B187-C187)*INDEX(H$3:H$14,MATCH(D187,$A$3:$A$14,0))+ABS(B187-D187)*INDEX(H$3:H$14,MATCH(C187,$A$3:$A$14,0)))/(D187-C187),INDEX(H$3:H$14,MATCH(B187,$A$3:$A$14,0))),IF(E187=7,IF(ISERROR(MATCH(B187,$A$3:$A$14,0)),((B187-C187)*INDEX(I$3:I$14,MATCH(D187,$A$3:$A$14,0))+ABS(B187-D187)*INDEX(I$3:I$14,MATCH(C187,$A$3:$A$14,0)))/(D187-C187),INDEX(I$3:I$14,MATCH(B187,$A$3:$A$14,0))),IF(E187=8,IF(ISERROR(MATCH(B187,$A$3:$A$14,0)),((B187-C187)*INDEX(J$3:J$14,MATCH(D187,$A$3:$A$14,0))+ABS(B187-D187)*INDEX(J$3:J$14,MATCH(C187,$A$3:$A$14,0)))/(D187-C187),INDEX(J$3:J$14,MATCH(B187,$A$3:$A$14,0))),IF(E187=9,IF(ISERROR(MATCH(B187,$A$3:$A$14,0)),((B187-C187)*INDEX(K$3:K$14,MATCH(D187,$A$3:$A$14,0))+ABS(B187-D187)*INDEX(K$3:K$14,MATCH(C187,$A$3:$A$14,0)))/(D187-C187),INDEX(K$3:K$14,MATCH(B187,$A$3:$A$14,0))),IF(E187=0,IF(ISERROR(MATCH(B187,$A$3:$A$14,0)),((B187-C187)*INDEX(L$3:L$14,MATCH(D187,$A$3:$A$14,0))+ABS(B187-D187)*INDEX(L$3:L$14,MATCH(C187,$A$3:$A$14,0)))/(D187-C187),INDEX(L$3:L$14,MATCH(B187,$A$3:$A$14,0))),"Kondensatoen zwischen 0 und 9"))))))))))</f>
        <v>0</v>
      </c>
    </row>
    <row r="188" spans="1:6">
      <c r="A188" s="12">
        <v>169</v>
      </c>
      <c r="B188">
        <f>Eingabe!D169</f>
        <v>0</v>
      </c>
      <c r="C188">
        <f t="array" ref="C188">MAX(IF($A$3:$A$14&lt;=B188,IF($A$3:$A$14&lt;&gt;"",$A$3:$A$14)))</f>
        <v>0</v>
      </c>
      <c r="D188">
        <f t="array" ref="D188">MIN(IF($A$3:$A$14&gt;=B188,IF($A$3:$A$14&lt;&gt;"",$A$3:$A$14)))</f>
        <v>0</v>
      </c>
      <c r="E188">
        <f>Eingabe!C169</f>
        <v>0</v>
      </c>
      <c r="F188">
        <f t="array" ref="F188">IF(E188=1,IF(ISERROR(MATCH(B188,$A$3:$A$14,0)),((B188-C188)*INDEX(C$3:C$14,MATCH(D188,$A$3:$A$14,0))+ABS(B188-D188)*INDEX(C$3:C$14,MATCH(C188,$A$3:$A$14,0)))/(D188-C188),INDEX(C$3:C$14,MATCH(B188,$A$3:$A$14,0))),IF(E188=2,IF(ISERROR(MATCH(B188,$A$3:$A$14,0)),((B188-C188)*INDEX(D$3:D$14,MATCH(D188,$A$3:$A$14,0))+ABS(B188-D188)*INDEX(D$3:D$14,MATCH(C188,$A$3:$A$14,0)))/(D188-C188),INDEX(D$3:D$14,MATCH(B188,$A$3:$A$14,0))),IF(E188=3,IF(ISERROR(MATCH(B188,$A$3:$A$14,0)),((B188-C188)*INDEX(E$3:E$14,MATCH(D188,$A$3:$A$14,0))+ABS(B188-D188)*INDEX(E$3:E$14,MATCH(C188,$A$3:$A$14,0)))/(D188-C188),INDEX(E$3:E$14,MATCH(B188,$A$3:$A$14,0))),IF(E188=4,IF(ISERROR(MATCH(B188,$A$3:$A$14,0)),((B188-C188)*INDEX(F$3:F$14,MATCH(D188,$A$3:$A$14,0))+ABS(B188-D188)*INDEX(F$3:F$14,MATCH(C188,$A$3:$A$14,0)))/(D188-C188),INDEX(F$3:F$14,MATCH(B188,$A$3:$A$14,0))),IF(E188=5,IF(ISERROR(MATCH(B188,$A$3:$A$14,0)),((B188-C188)*INDEX(G$3:G$14,MATCH(D188,$A$3:$A$14,0))+ABS(B188-D188)*INDEX(G$3:G$14,MATCH(C188,$A$3:$A$14,0)))/(D188-C188),INDEX(G$3:G$14,MATCH(B188,$A$3:$A$14,0))),IF(E188=6,IF(ISERROR(MATCH(B188,$A$3:$A$14,0)),((B188-C188)*INDEX(H$3:H$14,MATCH(D188,$A$3:$A$14,0))+ABS(B188-D188)*INDEX(H$3:H$14,MATCH(C188,$A$3:$A$14,0)))/(D188-C188),INDEX(H$3:H$14,MATCH(B188,$A$3:$A$14,0))),IF(E188=7,IF(ISERROR(MATCH(B188,$A$3:$A$14,0)),((B188-C188)*INDEX(I$3:I$14,MATCH(D188,$A$3:$A$14,0))+ABS(B188-D188)*INDEX(I$3:I$14,MATCH(C188,$A$3:$A$14,0)))/(D188-C188),INDEX(I$3:I$14,MATCH(B188,$A$3:$A$14,0))),IF(E188=8,IF(ISERROR(MATCH(B188,$A$3:$A$14,0)),((B188-C188)*INDEX(J$3:J$14,MATCH(D188,$A$3:$A$14,0))+ABS(B188-D188)*INDEX(J$3:J$14,MATCH(C188,$A$3:$A$14,0)))/(D188-C188),INDEX(J$3:J$14,MATCH(B188,$A$3:$A$14,0))),IF(E188=9,IF(ISERROR(MATCH(B188,$A$3:$A$14,0)),((B188-C188)*INDEX(K$3:K$14,MATCH(D188,$A$3:$A$14,0))+ABS(B188-D188)*INDEX(K$3:K$14,MATCH(C188,$A$3:$A$14,0)))/(D188-C188),INDEX(K$3:K$14,MATCH(B188,$A$3:$A$14,0))),IF(E188=0,IF(ISERROR(MATCH(B188,$A$3:$A$14,0)),((B188-C188)*INDEX(L$3:L$14,MATCH(D188,$A$3:$A$14,0))+ABS(B188-D188)*INDEX(L$3:L$14,MATCH(C188,$A$3:$A$14,0)))/(D188-C188),INDEX(L$3:L$14,MATCH(B188,$A$3:$A$14,0))),"Kondensatoen zwischen 0 und 9"))))))))))</f>
        <v>0</v>
      </c>
    </row>
    <row r="189" spans="1:6">
      <c r="A189" s="12">
        <v>170</v>
      </c>
      <c r="B189">
        <f>Eingabe!D170</f>
        <v>0</v>
      </c>
      <c r="C189">
        <f t="array" ref="C189">MAX(IF($A$3:$A$14&lt;=B189,IF($A$3:$A$14&lt;&gt;"",$A$3:$A$14)))</f>
        <v>0</v>
      </c>
      <c r="D189">
        <f t="array" ref="D189">MIN(IF($A$3:$A$14&gt;=B189,IF($A$3:$A$14&lt;&gt;"",$A$3:$A$14)))</f>
        <v>0</v>
      </c>
      <c r="E189">
        <f>Eingabe!C170</f>
        <v>0</v>
      </c>
      <c r="F189">
        <f t="array" ref="F189">IF(E189=1,IF(ISERROR(MATCH(B189,$A$3:$A$14,0)),((B189-C189)*INDEX(C$3:C$14,MATCH(D189,$A$3:$A$14,0))+ABS(B189-D189)*INDEX(C$3:C$14,MATCH(C189,$A$3:$A$14,0)))/(D189-C189),INDEX(C$3:C$14,MATCH(B189,$A$3:$A$14,0))),IF(E189=2,IF(ISERROR(MATCH(B189,$A$3:$A$14,0)),((B189-C189)*INDEX(D$3:D$14,MATCH(D189,$A$3:$A$14,0))+ABS(B189-D189)*INDEX(D$3:D$14,MATCH(C189,$A$3:$A$14,0)))/(D189-C189),INDEX(D$3:D$14,MATCH(B189,$A$3:$A$14,0))),IF(E189=3,IF(ISERROR(MATCH(B189,$A$3:$A$14,0)),((B189-C189)*INDEX(E$3:E$14,MATCH(D189,$A$3:$A$14,0))+ABS(B189-D189)*INDEX(E$3:E$14,MATCH(C189,$A$3:$A$14,0)))/(D189-C189),INDEX(E$3:E$14,MATCH(B189,$A$3:$A$14,0))),IF(E189=4,IF(ISERROR(MATCH(B189,$A$3:$A$14,0)),((B189-C189)*INDEX(F$3:F$14,MATCH(D189,$A$3:$A$14,0))+ABS(B189-D189)*INDEX(F$3:F$14,MATCH(C189,$A$3:$A$14,0)))/(D189-C189),INDEX(F$3:F$14,MATCH(B189,$A$3:$A$14,0))),IF(E189=5,IF(ISERROR(MATCH(B189,$A$3:$A$14,0)),((B189-C189)*INDEX(G$3:G$14,MATCH(D189,$A$3:$A$14,0))+ABS(B189-D189)*INDEX(G$3:G$14,MATCH(C189,$A$3:$A$14,0)))/(D189-C189),INDEX(G$3:G$14,MATCH(B189,$A$3:$A$14,0))),IF(E189=6,IF(ISERROR(MATCH(B189,$A$3:$A$14,0)),((B189-C189)*INDEX(H$3:H$14,MATCH(D189,$A$3:$A$14,0))+ABS(B189-D189)*INDEX(H$3:H$14,MATCH(C189,$A$3:$A$14,0)))/(D189-C189),INDEX(H$3:H$14,MATCH(B189,$A$3:$A$14,0))),IF(E189=7,IF(ISERROR(MATCH(B189,$A$3:$A$14,0)),((B189-C189)*INDEX(I$3:I$14,MATCH(D189,$A$3:$A$14,0))+ABS(B189-D189)*INDEX(I$3:I$14,MATCH(C189,$A$3:$A$14,0)))/(D189-C189),INDEX(I$3:I$14,MATCH(B189,$A$3:$A$14,0))),IF(E189=8,IF(ISERROR(MATCH(B189,$A$3:$A$14,0)),((B189-C189)*INDEX(J$3:J$14,MATCH(D189,$A$3:$A$14,0))+ABS(B189-D189)*INDEX(J$3:J$14,MATCH(C189,$A$3:$A$14,0)))/(D189-C189),INDEX(J$3:J$14,MATCH(B189,$A$3:$A$14,0))),IF(E189=9,IF(ISERROR(MATCH(B189,$A$3:$A$14,0)),((B189-C189)*INDEX(K$3:K$14,MATCH(D189,$A$3:$A$14,0))+ABS(B189-D189)*INDEX(K$3:K$14,MATCH(C189,$A$3:$A$14,0)))/(D189-C189),INDEX(K$3:K$14,MATCH(B189,$A$3:$A$14,0))),IF(E189=0,IF(ISERROR(MATCH(B189,$A$3:$A$14,0)),((B189-C189)*INDEX(L$3:L$14,MATCH(D189,$A$3:$A$14,0))+ABS(B189-D189)*INDEX(L$3:L$14,MATCH(C189,$A$3:$A$14,0)))/(D189-C189),INDEX(L$3:L$14,MATCH(B189,$A$3:$A$14,0))),"Kondensatoen zwischen 0 und 9"))))))))))</f>
        <v>0</v>
      </c>
    </row>
    <row r="190" spans="1:6">
      <c r="A190" s="12">
        <v>171</v>
      </c>
      <c r="B190">
        <f>Eingabe!D171</f>
        <v>0</v>
      </c>
      <c r="C190">
        <f t="array" ref="C190">MAX(IF($A$3:$A$14&lt;=B190,IF($A$3:$A$14&lt;&gt;"",$A$3:$A$14)))</f>
        <v>0</v>
      </c>
      <c r="D190">
        <f t="array" ref="D190">MIN(IF($A$3:$A$14&gt;=B190,IF($A$3:$A$14&lt;&gt;"",$A$3:$A$14)))</f>
        <v>0</v>
      </c>
      <c r="E190">
        <f>Eingabe!C171</f>
        <v>0</v>
      </c>
      <c r="F190">
        <f t="array" ref="F190">IF(E190=1,IF(ISERROR(MATCH(B190,$A$3:$A$14,0)),((B190-C190)*INDEX(C$3:C$14,MATCH(D190,$A$3:$A$14,0))+ABS(B190-D190)*INDEX(C$3:C$14,MATCH(C190,$A$3:$A$14,0)))/(D190-C190),INDEX(C$3:C$14,MATCH(B190,$A$3:$A$14,0))),IF(E190=2,IF(ISERROR(MATCH(B190,$A$3:$A$14,0)),((B190-C190)*INDEX(D$3:D$14,MATCH(D190,$A$3:$A$14,0))+ABS(B190-D190)*INDEX(D$3:D$14,MATCH(C190,$A$3:$A$14,0)))/(D190-C190),INDEX(D$3:D$14,MATCH(B190,$A$3:$A$14,0))),IF(E190=3,IF(ISERROR(MATCH(B190,$A$3:$A$14,0)),((B190-C190)*INDEX(E$3:E$14,MATCH(D190,$A$3:$A$14,0))+ABS(B190-D190)*INDEX(E$3:E$14,MATCH(C190,$A$3:$A$14,0)))/(D190-C190),INDEX(E$3:E$14,MATCH(B190,$A$3:$A$14,0))),IF(E190=4,IF(ISERROR(MATCH(B190,$A$3:$A$14,0)),((B190-C190)*INDEX(F$3:F$14,MATCH(D190,$A$3:$A$14,0))+ABS(B190-D190)*INDEX(F$3:F$14,MATCH(C190,$A$3:$A$14,0)))/(D190-C190),INDEX(F$3:F$14,MATCH(B190,$A$3:$A$14,0))),IF(E190=5,IF(ISERROR(MATCH(B190,$A$3:$A$14,0)),((B190-C190)*INDEX(G$3:G$14,MATCH(D190,$A$3:$A$14,0))+ABS(B190-D190)*INDEX(G$3:G$14,MATCH(C190,$A$3:$A$14,0)))/(D190-C190),INDEX(G$3:G$14,MATCH(B190,$A$3:$A$14,0))),IF(E190=6,IF(ISERROR(MATCH(B190,$A$3:$A$14,0)),((B190-C190)*INDEX(H$3:H$14,MATCH(D190,$A$3:$A$14,0))+ABS(B190-D190)*INDEX(H$3:H$14,MATCH(C190,$A$3:$A$14,0)))/(D190-C190),INDEX(H$3:H$14,MATCH(B190,$A$3:$A$14,0))),IF(E190=7,IF(ISERROR(MATCH(B190,$A$3:$A$14,0)),((B190-C190)*INDEX(I$3:I$14,MATCH(D190,$A$3:$A$14,0))+ABS(B190-D190)*INDEX(I$3:I$14,MATCH(C190,$A$3:$A$14,0)))/(D190-C190),INDEX(I$3:I$14,MATCH(B190,$A$3:$A$14,0))),IF(E190=8,IF(ISERROR(MATCH(B190,$A$3:$A$14,0)),((B190-C190)*INDEX(J$3:J$14,MATCH(D190,$A$3:$A$14,0))+ABS(B190-D190)*INDEX(J$3:J$14,MATCH(C190,$A$3:$A$14,0)))/(D190-C190),INDEX(J$3:J$14,MATCH(B190,$A$3:$A$14,0))),IF(E190=9,IF(ISERROR(MATCH(B190,$A$3:$A$14,0)),((B190-C190)*INDEX(K$3:K$14,MATCH(D190,$A$3:$A$14,0))+ABS(B190-D190)*INDEX(K$3:K$14,MATCH(C190,$A$3:$A$14,0)))/(D190-C190),INDEX(K$3:K$14,MATCH(B190,$A$3:$A$14,0))),IF(E190=0,IF(ISERROR(MATCH(B190,$A$3:$A$14,0)),((B190-C190)*INDEX(L$3:L$14,MATCH(D190,$A$3:$A$14,0))+ABS(B190-D190)*INDEX(L$3:L$14,MATCH(C190,$A$3:$A$14,0)))/(D190-C190),INDEX(L$3:L$14,MATCH(B190,$A$3:$A$14,0))),"Kondensatoen zwischen 0 und 9"))))))))))</f>
        <v>0</v>
      </c>
    </row>
    <row r="191" spans="1:6">
      <c r="A191" s="12">
        <v>172</v>
      </c>
      <c r="B191">
        <f>Eingabe!D172</f>
        <v>0</v>
      </c>
      <c r="C191">
        <f t="array" ref="C191">MAX(IF($A$3:$A$14&lt;=B191,IF($A$3:$A$14&lt;&gt;"",$A$3:$A$14)))</f>
        <v>0</v>
      </c>
      <c r="D191">
        <f t="array" ref="D191">MIN(IF($A$3:$A$14&gt;=B191,IF($A$3:$A$14&lt;&gt;"",$A$3:$A$14)))</f>
        <v>0</v>
      </c>
      <c r="E191">
        <f>Eingabe!C172</f>
        <v>0</v>
      </c>
      <c r="F191">
        <f t="array" ref="F191">IF(E191=1,IF(ISERROR(MATCH(B191,$A$3:$A$14,0)),((B191-C191)*INDEX(C$3:C$14,MATCH(D191,$A$3:$A$14,0))+ABS(B191-D191)*INDEX(C$3:C$14,MATCH(C191,$A$3:$A$14,0)))/(D191-C191),INDEX(C$3:C$14,MATCH(B191,$A$3:$A$14,0))),IF(E191=2,IF(ISERROR(MATCH(B191,$A$3:$A$14,0)),((B191-C191)*INDEX(D$3:D$14,MATCH(D191,$A$3:$A$14,0))+ABS(B191-D191)*INDEX(D$3:D$14,MATCH(C191,$A$3:$A$14,0)))/(D191-C191),INDEX(D$3:D$14,MATCH(B191,$A$3:$A$14,0))),IF(E191=3,IF(ISERROR(MATCH(B191,$A$3:$A$14,0)),((B191-C191)*INDEX(E$3:E$14,MATCH(D191,$A$3:$A$14,0))+ABS(B191-D191)*INDEX(E$3:E$14,MATCH(C191,$A$3:$A$14,0)))/(D191-C191),INDEX(E$3:E$14,MATCH(B191,$A$3:$A$14,0))),IF(E191=4,IF(ISERROR(MATCH(B191,$A$3:$A$14,0)),((B191-C191)*INDEX(F$3:F$14,MATCH(D191,$A$3:$A$14,0))+ABS(B191-D191)*INDEX(F$3:F$14,MATCH(C191,$A$3:$A$14,0)))/(D191-C191),INDEX(F$3:F$14,MATCH(B191,$A$3:$A$14,0))),IF(E191=5,IF(ISERROR(MATCH(B191,$A$3:$A$14,0)),((B191-C191)*INDEX(G$3:G$14,MATCH(D191,$A$3:$A$14,0))+ABS(B191-D191)*INDEX(G$3:G$14,MATCH(C191,$A$3:$A$14,0)))/(D191-C191),INDEX(G$3:G$14,MATCH(B191,$A$3:$A$14,0))),IF(E191=6,IF(ISERROR(MATCH(B191,$A$3:$A$14,0)),((B191-C191)*INDEX(H$3:H$14,MATCH(D191,$A$3:$A$14,0))+ABS(B191-D191)*INDEX(H$3:H$14,MATCH(C191,$A$3:$A$14,0)))/(D191-C191),INDEX(H$3:H$14,MATCH(B191,$A$3:$A$14,0))),IF(E191=7,IF(ISERROR(MATCH(B191,$A$3:$A$14,0)),((B191-C191)*INDEX(I$3:I$14,MATCH(D191,$A$3:$A$14,0))+ABS(B191-D191)*INDEX(I$3:I$14,MATCH(C191,$A$3:$A$14,0)))/(D191-C191),INDEX(I$3:I$14,MATCH(B191,$A$3:$A$14,0))),IF(E191=8,IF(ISERROR(MATCH(B191,$A$3:$A$14,0)),((B191-C191)*INDEX(J$3:J$14,MATCH(D191,$A$3:$A$14,0))+ABS(B191-D191)*INDEX(J$3:J$14,MATCH(C191,$A$3:$A$14,0)))/(D191-C191),INDEX(J$3:J$14,MATCH(B191,$A$3:$A$14,0))),IF(E191=9,IF(ISERROR(MATCH(B191,$A$3:$A$14,0)),((B191-C191)*INDEX(K$3:K$14,MATCH(D191,$A$3:$A$14,0))+ABS(B191-D191)*INDEX(K$3:K$14,MATCH(C191,$A$3:$A$14,0)))/(D191-C191),INDEX(K$3:K$14,MATCH(B191,$A$3:$A$14,0))),IF(E191=0,IF(ISERROR(MATCH(B191,$A$3:$A$14,0)),((B191-C191)*INDEX(L$3:L$14,MATCH(D191,$A$3:$A$14,0))+ABS(B191-D191)*INDEX(L$3:L$14,MATCH(C191,$A$3:$A$14,0)))/(D191-C191),INDEX(L$3:L$14,MATCH(B191,$A$3:$A$14,0))),"Kondensatoen zwischen 0 und 9"))))))))))</f>
        <v>0</v>
      </c>
    </row>
    <row r="192" spans="1:6">
      <c r="A192" s="12">
        <v>173</v>
      </c>
      <c r="B192">
        <f>Eingabe!D173</f>
        <v>0</v>
      </c>
      <c r="C192">
        <f t="array" ref="C192">MAX(IF($A$3:$A$14&lt;=B192,IF($A$3:$A$14&lt;&gt;"",$A$3:$A$14)))</f>
        <v>0</v>
      </c>
      <c r="D192">
        <f t="array" ref="D192">MIN(IF($A$3:$A$14&gt;=B192,IF($A$3:$A$14&lt;&gt;"",$A$3:$A$14)))</f>
        <v>0</v>
      </c>
      <c r="E192">
        <f>Eingabe!C173</f>
        <v>0</v>
      </c>
      <c r="F192">
        <f t="array" ref="F192">IF(E192=1,IF(ISERROR(MATCH(B192,$A$3:$A$14,0)),((B192-C192)*INDEX(C$3:C$14,MATCH(D192,$A$3:$A$14,0))+ABS(B192-D192)*INDEX(C$3:C$14,MATCH(C192,$A$3:$A$14,0)))/(D192-C192),INDEX(C$3:C$14,MATCH(B192,$A$3:$A$14,0))),IF(E192=2,IF(ISERROR(MATCH(B192,$A$3:$A$14,0)),((B192-C192)*INDEX(D$3:D$14,MATCH(D192,$A$3:$A$14,0))+ABS(B192-D192)*INDEX(D$3:D$14,MATCH(C192,$A$3:$A$14,0)))/(D192-C192),INDEX(D$3:D$14,MATCH(B192,$A$3:$A$14,0))),IF(E192=3,IF(ISERROR(MATCH(B192,$A$3:$A$14,0)),((B192-C192)*INDEX(E$3:E$14,MATCH(D192,$A$3:$A$14,0))+ABS(B192-D192)*INDEX(E$3:E$14,MATCH(C192,$A$3:$A$14,0)))/(D192-C192),INDEX(E$3:E$14,MATCH(B192,$A$3:$A$14,0))),IF(E192=4,IF(ISERROR(MATCH(B192,$A$3:$A$14,0)),((B192-C192)*INDEX(F$3:F$14,MATCH(D192,$A$3:$A$14,0))+ABS(B192-D192)*INDEX(F$3:F$14,MATCH(C192,$A$3:$A$14,0)))/(D192-C192),INDEX(F$3:F$14,MATCH(B192,$A$3:$A$14,0))),IF(E192=5,IF(ISERROR(MATCH(B192,$A$3:$A$14,0)),((B192-C192)*INDEX(G$3:G$14,MATCH(D192,$A$3:$A$14,0))+ABS(B192-D192)*INDEX(G$3:G$14,MATCH(C192,$A$3:$A$14,0)))/(D192-C192),INDEX(G$3:G$14,MATCH(B192,$A$3:$A$14,0))),IF(E192=6,IF(ISERROR(MATCH(B192,$A$3:$A$14,0)),((B192-C192)*INDEX(H$3:H$14,MATCH(D192,$A$3:$A$14,0))+ABS(B192-D192)*INDEX(H$3:H$14,MATCH(C192,$A$3:$A$14,0)))/(D192-C192),INDEX(H$3:H$14,MATCH(B192,$A$3:$A$14,0))),IF(E192=7,IF(ISERROR(MATCH(B192,$A$3:$A$14,0)),((B192-C192)*INDEX(I$3:I$14,MATCH(D192,$A$3:$A$14,0))+ABS(B192-D192)*INDEX(I$3:I$14,MATCH(C192,$A$3:$A$14,0)))/(D192-C192),INDEX(I$3:I$14,MATCH(B192,$A$3:$A$14,0))),IF(E192=8,IF(ISERROR(MATCH(B192,$A$3:$A$14,0)),((B192-C192)*INDEX(J$3:J$14,MATCH(D192,$A$3:$A$14,0))+ABS(B192-D192)*INDEX(J$3:J$14,MATCH(C192,$A$3:$A$14,0)))/(D192-C192),INDEX(J$3:J$14,MATCH(B192,$A$3:$A$14,0))),IF(E192=9,IF(ISERROR(MATCH(B192,$A$3:$A$14,0)),((B192-C192)*INDEX(K$3:K$14,MATCH(D192,$A$3:$A$14,0))+ABS(B192-D192)*INDEX(K$3:K$14,MATCH(C192,$A$3:$A$14,0)))/(D192-C192),INDEX(K$3:K$14,MATCH(B192,$A$3:$A$14,0))),IF(E192=0,IF(ISERROR(MATCH(B192,$A$3:$A$14,0)),((B192-C192)*INDEX(L$3:L$14,MATCH(D192,$A$3:$A$14,0))+ABS(B192-D192)*INDEX(L$3:L$14,MATCH(C192,$A$3:$A$14,0)))/(D192-C192),INDEX(L$3:L$14,MATCH(B192,$A$3:$A$14,0))),"Kondensatoen zwischen 0 und 9"))))))))))</f>
        <v>0</v>
      </c>
    </row>
    <row r="193" spans="1:6">
      <c r="A193" s="12">
        <v>174</v>
      </c>
      <c r="B193">
        <f>Eingabe!D174</f>
        <v>0</v>
      </c>
      <c r="C193">
        <f t="array" ref="C193">MAX(IF($A$3:$A$14&lt;=B193,IF($A$3:$A$14&lt;&gt;"",$A$3:$A$14)))</f>
        <v>0</v>
      </c>
      <c r="D193">
        <f t="array" ref="D193">MIN(IF($A$3:$A$14&gt;=B193,IF($A$3:$A$14&lt;&gt;"",$A$3:$A$14)))</f>
        <v>0</v>
      </c>
      <c r="E193">
        <f>Eingabe!C174</f>
        <v>0</v>
      </c>
      <c r="F193">
        <f t="array" ref="F193">IF(E193=1,IF(ISERROR(MATCH(B193,$A$3:$A$14,0)),((B193-C193)*INDEX(C$3:C$14,MATCH(D193,$A$3:$A$14,0))+ABS(B193-D193)*INDEX(C$3:C$14,MATCH(C193,$A$3:$A$14,0)))/(D193-C193),INDEX(C$3:C$14,MATCH(B193,$A$3:$A$14,0))),IF(E193=2,IF(ISERROR(MATCH(B193,$A$3:$A$14,0)),((B193-C193)*INDEX(D$3:D$14,MATCH(D193,$A$3:$A$14,0))+ABS(B193-D193)*INDEX(D$3:D$14,MATCH(C193,$A$3:$A$14,0)))/(D193-C193),INDEX(D$3:D$14,MATCH(B193,$A$3:$A$14,0))),IF(E193=3,IF(ISERROR(MATCH(B193,$A$3:$A$14,0)),((B193-C193)*INDEX(E$3:E$14,MATCH(D193,$A$3:$A$14,0))+ABS(B193-D193)*INDEX(E$3:E$14,MATCH(C193,$A$3:$A$14,0)))/(D193-C193),INDEX(E$3:E$14,MATCH(B193,$A$3:$A$14,0))),IF(E193=4,IF(ISERROR(MATCH(B193,$A$3:$A$14,0)),((B193-C193)*INDEX(F$3:F$14,MATCH(D193,$A$3:$A$14,0))+ABS(B193-D193)*INDEX(F$3:F$14,MATCH(C193,$A$3:$A$14,0)))/(D193-C193),INDEX(F$3:F$14,MATCH(B193,$A$3:$A$14,0))),IF(E193=5,IF(ISERROR(MATCH(B193,$A$3:$A$14,0)),((B193-C193)*INDEX(G$3:G$14,MATCH(D193,$A$3:$A$14,0))+ABS(B193-D193)*INDEX(G$3:G$14,MATCH(C193,$A$3:$A$14,0)))/(D193-C193),INDEX(G$3:G$14,MATCH(B193,$A$3:$A$14,0))),IF(E193=6,IF(ISERROR(MATCH(B193,$A$3:$A$14,0)),((B193-C193)*INDEX(H$3:H$14,MATCH(D193,$A$3:$A$14,0))+ABS(B193-D193)*INDEX(H$3:H$14,MATCH(C193,$A$3:$A$14,0)))/(D193-C193),INDEX(H$3:H$14,MATCH(B193,$A$3:$A$14,0))),IF(E193=7,IF(ISERROR(MATCH(B193,$A$3:$A$14,0)),((B193-C193)*INDEX(I$3:I$14,MATCH(D193,$A$3:$A$14,0))+ABS(B193-D193)*INDEX(I$3:I$14,MATCH(C193,$A$3:$A$14,0)))/(D193-C193),INDEX(I$3:I$14,MATCH(B193,$A$3:$A$14,0))),IF(E193=8,IF(ISERROR(MATCH(B193,$A$3:$A$14,0)),((B193-C193)*INDEX(J$3:J$14,MATCH(D193,$A$3:$A$14,0))+ABS(B193-D193)*INDEX(J$3:J$14,MATCH(C193,$A$3:$A$14,0)))/(D193-C193),INDEX(J$3:J$14,MATCH(B193,$A$3:$A$14,0))),IF(E193=9,IF(ISERROR(MATCH(B193,$A$3:$A$14,0)),((B193-C193)*INDEX(K$3:K$14,MATCH(D193,$A$3:$A$14,0))+ABS(B193-D193)*INDEX(K$3:K$14,MATCH(C193,$A$3:$A$14,0)))/(D193-C193),INDEX(K$3:K$14,MATCH(B193,$A$3:$A$14,0))),IF(E193=0,IF(ISERROR(MATCH(B193,$A$3:$A$14,0)),((B193-C193)*INDEX(L$3:L$14,MATCH(D193,$A$3:$A$14,0))+ABS(B193-D193)*INDEX(L$3:L$14,MATCH(C193,$A$3:$A$14,0)))/(D193-C193),INDEX(L$3:L$14,MATCH(B193,$A$3:$A$14,0))),"Kondensatoen zwischen 0 und 9"))))))))))</f>
        <v>0</v>
      </c>
    </row>
    <row r="194" spans="1:6">
      <c r="A194" s="12">
        <v>175</v>
      </c>
      <c r="B194">
        <f>Eingabe!D175</f>
        <v>0</v>
      </c>
      <c r="C194">
        <f t="array" ref="C194">MAX(IF($A$3:$A$14&lt;=B194,IF($A$3:$A$14&lt;&gt;"",$A$3:$A$14)))</f>
        <v>0</v>
      </c>
      <c r="D194">
        <f t="array" ref="D194">MIN(IF($A$3:$A$14&gt;=B194,IF($A$3:$A$14&lt;&gt;"",$A$3:$A$14)))</f>
        <v>0</v>
      </c>
      <c r="E194">
        <f>Eingabe!C175</f>
        <v>0</v>
      </c>
      <c r="F194">
        <f t="array" ref="F194">IF(E194=1,IF(ISERROR(MATCH(B194,$A$3:$A$14,0)),((B194-C194)*INDEX(C$3:C$14,MATCH(D194,$A$3:$A$14,0))+ABS(B194-D194)*INDEX(C$3:C$14,MATCH(C194,$A$3:$A$14,0)))/(D194-C194),INDEX(C$3:C$14,MATCH(B194,$A$3:$A$14,0))),IF(E194=2,IF(ISERROR(MATCH(B194,$A$3:$A$14,0)),((B194-C194)*INDEX(D$3:D$14,MATCH(D194,$A$3:$A$14,0))+ABS(B194-D194)*INDEX(D$3:D$14,MATCH(C194,$A$3:$A$14,0)))/(D194-C194),INDEX(D$3:D$14,MATCH(B194,$A$3:$A$14,0))),IF(E194=3,IF(ISERROR(MATCH(B194,$A$3:$A$14,0)),((B194-C194)*INDEX(E$3:E$14,MATCH(D194,$A$3:$A$14,0))+ABS(B194-D194)*INDEX(E$3:E$14,MATCH(C194,$A$3:$A$14,0)))/(D194-C194),INDEX(E$3:E$14,MATCH(B194,$A$3:$A$14,0))),IF(E194=4,IF(ISERROR(MATCH(B194,$A$3:$A$14,0)),((B194-C194)*INDEX(F$3:F$14,MATCH(D194,$A$3:$A$14,0))+ABS(B194-D194)*INDEX(F$3:F$14,MATCH(C194,$A$3:$A$14,0)))/(D194-C194),INDEX(F$3:F$14,MATCH(B194,$A$3:$A$14,0))),IF(E194=5,IF(ISERROR(MATCH(B194,$A$3:$A$14,0)),((B194-C194)*INDEX(G$3:G$14,MATCH(D194,$A$3:$A$14,0))+ABS(B194-D194)*INDEX(G$3:G$14,MATCH(C194,$A$3:$A$14,0)))/(D194-C194),INDEX(G$3:G$14,MATCH(B194,$A$3:$A$14,0))),IF(E194=6,IF(ISERROR(MATCH(B194,$A$3:$A$14,0)),((B194-C194)*INDEX(H$3:H$14,MATCH(D194,$A$3:$A$14,0))+ABS(B194-D194)*INDEX(H$3:H$14,MATCH(C194,$A$3:$A$14,0)))/(D194-C194),INDEX(H$3:H$14,MATCH(B194,$A$3:$A$14,0))),IF(E194=7,IF(ISERROR(MATCH(B194,$A$3:$A$14,0)),((B194-C194)*INDEX(I$3:I$14,MATCH(D194,$A$3:$A$14,0))+ABS(B194-D194)*INDEX(I$3:I$14,MATCH(C194,$A$3:$A$14,0)))/(D194-C194),INDEX(I$3:I$14,MATCH(B194,$A$3:$A$14,0))),IF(E194=8,IF(ISERROR(MATCH(B194,$A$3:$A$14,0)),((B194-C194)*INDEX(J$3:J$14,MATCH(D194,$A$3:$A$14,0))+ABS(B194-D194)*INDEX(J$3:J$14,MATCH(C194,$A$3:$A$14,0)))/(D194-C194),INDEX(J$3:J$14,MATCH(B194,$A$3:$A$14,0))),IF(E194=9,IF(ISERROR(MATCH(B194,$A$3:$A$14,0)),((B194-C194)*INDEX(K$3:K$14,MATCH(D194,$A$3:$A$14,0))+ABS(B194-D194)*INDEX(K$3:K$14,MATCH(C194,$A$3:$A$14,0)))/(D194-C194),INDEX(K$3:K$14,MATCH(B194,$A$3:$A$14,0))),IF(E194=0,IF(ISERROR(MATCH(B194,$A$3:$A$14,0)),((B194-C194)*INDEX(L$3:L$14,MATCH(D194,$A$3:$A$14,0))+ABS(B194-D194)*INDEX(L$3:L$14,MATCH(C194,$A$3:$A$14,0)))/(D194-C194),INDEX(L$3:L$14,MATCH(B194,$A$3:$A$14,0))),"Kondensatoen zwischen 0 und 9"))))))))))</f>
        <v>0</v>
      </c>
    </row>
    <row r="195" spans="1:6">
      <c r="A195" s="12">
        <v>176</v>
      </c>
      <c r="B195">
        <f>Eingabe!D176</f>
        <v>0</v>
      </c>
      <c r="C195">
        <f t="array" ref="C195">MAX(IF($A$3:$A$14&lt;=B195,IF($A$3:$A$14&lt;&gt;"",$A$3:$A$14)))</f>
        <v>0</v>
      </c>
      <c r="D195">
        <f t="array" ref="D195">MIN(IF($A$3:$A$14&gt;=B195,IF($A$3:$A$14&lt;&gt;"",$A$3:$A$14)))</f>
        <v>0</v>
      </c>
      <c r="E195">
        <f>Eingabe!C176</f>
        <v>0</v>
      </c>
      <c r="F195">
        <f t="array" ref="F195">IF(E195=1,IF(ISERROR(MATCH(B195,$A$3:$A$14,0)),((B195-C195)*INDEX(C$3:C$14,MATCH(D195,$A$3:$A$14,0))+ABS(B195-D195)*INDEX(C$3:C$14,MATCH(C195,$A$3:$A$14,0)))/(D195-C195),INDEX(C$3:C$14,MATCH(B195,$A$3:$A$14,0))),IF(E195=2,IF(ISERROR(MATCH(B195,$A$3:$A$14,0)),((B195-C195)*INDEX(D$3:D$14,MATCH(D195,$A$3:$A$14,0))+ABS(B195-D195)*INDEX(D$3:D$14,MATCH(C195,$A$3:$A$14,0)))/(D195-C195),INDEX(D$3:D$14,MATCH(B195,$A$3:$A$14,0))),IF(E195=3,IF(ISERROR(MATCH(B195,$A$3:$A$14,0)),((B195-C195)*INDEX(E$3:E$14,MATCH(D195,$A$3:$A$14,0))+ABS(B195-D195)*INDEX(E$3:E$14,MATCH(C195,$A$3:$A$14,0)))/(D195-C195),INDEX(E$3:E$14,MATCH(B195,$A$3:$A$14,0))),IF(E195=4,IF(ISERROR(MATCH(B195,$A$3:$A$14,0)),((B195-C195)*INDEX(F$3:F$14,MATCH(D195,$A$3:$A$14,0))+ABS(B195-D195)*INDEX(F$3:F$14,MATCH(C195,$A$3:$A$14,0)))/(D195-C195),INDEX(F$3:F$14,MATCH(B195,$A$3:$A$14,0))),IF(E195=5,IF(ISERROR(MATCH(B195,$A$3:$A$14,0)),((B195-C195)*INDEX(G$3:G$14,MATCH(D195,$A$3:$A$14,0))+ABS(B195-D195)*INDEX(G$3:G$14,MATCH(C195,$A$3:$A$14,0)))/(D195-C195),INDEX(G$3:G$14,MATCH(B195,$A$3:$A$14,0))),IF(E195=6,IF(ISERROR(MATCH(B195,$A$3:$A$14,0)),((B195-C195)*INDEX(H$3:H$14,MATCH(D195,$A$3:$A$14,0))+ABS(B195-D195)*INDEX(H$3:H$14,MATCH(C195,$A$3:$A$14,0)))/(D195-C195),INDEX(H$3:H$14,MATCH(B195,$A$3:$A$14,0))),IF(E195=7,IF(ISERROR(MATCH(B195,$A$3:$A$14,0)),((B195-C195)*INDEX(I$3:I$14,MATCH(D195,$A$3:$A$14,0))+ABS(B195-D195)*INDEX(I$3:I$14,MATCH(C195,$A$3:$A$14,0)))/(D195-C195),INDEX(I$3:I$14,MATCH(B195,$A$3:$A$14,0))),IF(E195=8,IF(ISERROR(MATCH(B195,$A$3:$A$14,0)),((B195-C195)*INDEX(J$3:J$14,MATCH(D195,$A$3:$A$14,0))+ABS(B195-D195)*INDEX(J$3:J$14,MATCH(C195,$A$3:$A$14,0)))/(D195-C195),INDEX(J$3:J$14,MATCH(B195,$A$3:$A$14,0))),IF(E195=9,IF(ISERROR(MATCH(B195,$A$3:$A$14,0)),((B195-C195)*INDEX(K$3:K$14,MATCH(D195,$A$3:$A$14,0))+ABS(B195-D195)*INDEX(K$3:K$14,MATCH(C195,$A$3:$A$14,0)))/(D195-C195),INDEX(K$3:K$14,MATCH(B195,$A$3:$A$14,0))),IF(E195=0,IF(ISERROR(MATCH(B195,$A$3:$A$14,0)),((B195-C195)*INDEX(L$3:L$14,MATCH(D195,$A$3:$A$14,0))+ABS(B195-D195)*INDEX(L$3:L$14,MATCH(C195,$A$3:$A$14,0)))/(D195-C195),INDEX(L$3:L$14,MATCH(B195,$A$3:$A$14,0))),"Kondensatoen zwischen 0 und 9"))))))))))</f>
        <v>0</v>
      </c>
    </row>
    <row r="196" spans="1:6">
      <c r="A196" s="12">
        <v>177</v>
      </c>
      <c r="B196">
        <f>Eingabe!D177</f>
        <v>0</v>
      </c>
      <c r="C196">
        <f t="array" ref="C196">MAX(IF($A$3:$A$14&lt;=B196,IF($A$3:$A$14&lt;&gt;"",$A$3:$A$14)))</f>
        <v>0</v>
      </c>
      <c r="D196">
        <f t="array" ref="D196">MIN(IF($A$3:$A$14&gt;=B196,IF($A$3:$A$14&lt;&gt;"",$A$3:$A$14)))</f>
        <v>0</v>
      </c>
      <c r="E196">
        <f>Eingabe!C177</f>
        <v>0</v>
      </c>
      <c r="F196">
        <f t="array" ref="F196">IF(E196=1,IF(ISERROR(MATCH(B196,$A$3:$A$14,0)),((B196-C196)*INDEX(C$3:C$14,MATCH(D196,$A$3:$A$14,0))+ABS(B196-D196)*INDEX(C$3:C$14,MATCH(C196,$A$3:$A$14,0)))/(D196-C196),INDEX(C$3:C$14,MATCH(B196,$A$3:$A$14,0))),IF(E196=2,IF(ISERROR(MATCH(B196,$A$3:$A$14,0)),((B196-C196)*INDEX(D$3:D$14,MATCH(D196,$A$3:$A$14,0))+ABS(B196-D196)*INDEX(D$3:D$14,MATCH(C196,$A$3:$A$14,0)))/(D196-C196),INDEX(D$3:D$14,MATCH(B196,$A$3:$A$14,0))),IF(E196=3,IF(ISERROR(MATCH(B196,$A$3:$A$14,0)),((B196-C196)*INDEX(E$3:E$14,MATCH(D196,$A$3:$A$14,0))+ABS(B196-D196)*INDEX(E$3:E$14,MATCH(C196,$A$3:$A$14,0)))/(D196-C196),INDEX(E$3:E$14,MATCH(B196,$A$3:$A$14,0))),IF(E196=4,IF(ISERROR(MATCH(B196,$A$3:$A$14,0)),((B196-C196)*INDEX(F$3:F$14,MATCH(D196,$A$3:$A$14,0))+ABS(B196-D196)*INDEX(F$3:F$14,MATCH(C196,$A$3:$A$14,0)))/(D196-C196),INDEX(F$3:F$14,MATCH(B196,$A$3:$A$14,0))),IF(E196=5,IF(ISERROR(MATCH(B196,$A$3:$A$14,0)),((B196-C196)*INDEX(G$3:G$14,MATCH(D196,$A$3:$A$14,0))+ABS(B196-D196)*INDEX(G$3:G$14,MATCH(C196,$A$3:$A$14,0)))/(D196-C196),INDEX(G$3:G$14,MATCH(B196,$A$3:$A$14,0))),IF(E196=6,IF(ISERROR(MATCH(B196,$A$3:$A$14,0)),((B196-C196)*INDEX(H$3:H$14,MATCH(D196,$A$3:$A$14,0))+ABS(B196-D196)*INDEX(H$3:H$14,MATCH(C196,$A$3:$A$14,0)))/(D196-C196),INDEX(H$3:H$14,MATCH(B196,$A$3:$A$14,0))),IF(E196=7,IF(ISERROR(MATCH(B196,$A$3:$A$14,0)),((B196-C196)*INDEX(I$3:I$14,MATCH(D196,$A$3:$A$14,0))+ABS(B196-D196)*INDEX(I$3:I$14,MATCH(C196,$A$3:$A$14,0)))/(D196-C196),INDEX(I$3:I$14,MATCH(B196,$A$3:$A$14,0))),IF(E196=8,IF(ISERROR(MATCH(B196,$A$3:$A$14,0)),((B196-C196)*INDEX(J$3:J$14,MATCH(D196,$A$3:$A$14,0))+ABS(B196-D196)*INDEX(J$3:J$14,MATCH(C196,$A$3:$A$14,0)))/(D196-C196),INDEX(J$3:J$14,MATCH(B196,$A$3:$A$14,0))),IF(E196=9,IF(ISERROR(MATCH(B196,$A$3:$A$14,0)),((B196-C196)*INDEX(K$3:K$14,MATCH(D196,$A$3:$A$14,0))+ABS(B196-D196)*INDEX(K$3:K$14,MATCH(C196,$A$3:$A$14,0)))/(D196-C196),INDEX(K$3:K$14,MATCH(B196,$A$3:$A$14,0))),IF(E196=0,IF(ISERROR(MATCH(B196,$A$3:$A$14,0)),((B196-C196)*INDEX(L$3:L$14,MATCH(D196,$A$3:$A$14,0))+ABS(B196-D196)*INDEX(L$3:L$14,MATCH(C196,$A$3:$A$14,0)))/(D196-C196),INDEX(L$3:L$14,MATCH(B196,$A$3:$A$14,0))),"Kondensatoen zwischen 0 und 9"))))))))))</f>
        <v>0</v>
      </c>
    </row>
    <row r="197" spans="1:6">
      <c r="A197" s="12">
        <v>178</v>
      </c>
      <c r="B197">
        <f>Eingabe!D178</f>
        <v>0</v>
      </c>
      <c r="C197">
        <f t="array" ref="C197">MAX(IF($A$3:$A$14&lt;=B197,IF($A$3:$A$14&lt;&gt;"",$A$3:$A$14)))</f>
        <v>0</v>
      </c>
      <c r="D197">
        <f t="array" ref="D197">MIN(IF($A$3:$A$14&gt;=B197,IF($A$3:$A$14&lt;&gt;"",$A$3:$A$14)))</f>
        <v>0</v>
      </c>
      <c r="E197">
        <f>Eingabe!C178</f>
        <v>0</v>
      </c>
      <c r="F197">
        <f t="array" ref="F197">IF(E197=1,IF(ISERROR(MATCH(B197,$A$3:$A$14,0)),((B197-C197)*INDEX(C$3:C$14,MATCH(D197,$A$3:$A$14,0))+ABS(B197-D197)*INDEX(C$3:C$14,MATCH(C197,$A$3:$A$14,0)))/(D197-C197),INDEX(C$3:C$14,MATCH(B197,$A$3:$A$14,0))),IF(E197=2,IF(ISERROR(MATCH(B197,$A$3:$A$14,0)),((B197-C197)*INDEX(D$3:D$14,MATCH(D197,$A$3:$A$14,0))+ABS(B197-D197)*INDEX(D$3:D$14,MATCH(C197,$A$3:$A$14,0)))/(D197-C197),INDEX(D$3:D$14,MATCH(B197,$A$3:$A$14,0))),IF(E197=3,IF(ISERROR(MATCH(B197,$A$3:$A$14,0)),((B197-C197)*INDEX(E$3:E$14,MATCH(D197,$A$3:$A$14,0))+ABS(B197-D197)*INDEX(E$3:E$14,MATCH(C197,$A$3:$A$14,0)))/(D197-C197),INDEX(E$3:E$14,MATCH(B197,$A$3:$A$14,0))),IF(E197=4,IF(ISERROR(MATCH(B197,$A$3:$A$14,0)),((B197-C197)*INDEX(F$3:F$14,MATCH(D197,$A$3:$A$14,0))+ABS(B197-D197)*INDEX(F$3:F$14,MATCH(C197,$A$3:$A$14,0)))/(D197-C197),INDEX(F$3:F$14,MATCH(B197,$A$3:$A$14,0))),IF(E197=5,IF(ISERROR(MATCH(B197,$A$3:$A$14,0)),((B197-C197)*INDEX(G$3:G$14,MATCH(D197,$A$3:$A$14,0))+ABS(B197-D197)*INDEX(G$3:G$14,MATCH(C197,$A$3:$A$14,0)))/(D197-C197),INDEX(G$3:G$14,MATCH(B197,$A$3:$A$14,0))),IF(E197=6,IF(ISERROR(MATCH(B197,$A$3:$A$14,0)),((B197-C197)*INDEX(H$3:H$14,MATCH(D197,$A$3:$A$14,0))+ABS(B197-D197)*INDEX(H$3:H$14,MATCH(C197,$A$3:$A$14,0)))/(D197-C197),INDEX(H$3:H$14,MATCH(B197,$A$3:$A$14,0))),IF(E197=7,IF(ISERROR(MATCH(B197,$A$3:$A$14,0)),((B197-C197)*INDEX(I$3:I$14,MATCH(D197,$A$3:$A$14,0))+ABS(B197-D197)*INDEX(I$3:I$14,MATCH(C197,$A$3:$A$14,0)))/(D197-C197),INDEX(I$3:I$14,MATCH(B197,$A$3:$A$14,0))),IF(E197=8,IF(ISERROR(MATCH(B197,$A$3:$A$14,0)),((B197-C197)*INDEX(J$3:J$14,MATCH(D197,$A$3:$A$14,0))+ABS(B197-D197)*INDEX(J$3:J$14,MATCH(C197,$A$3:$A$14,0)))/(D197-C197),INDEX(J$3:J$14,MATCH(B197,$A$3:$A$14,0))),IF(E197=9,IF(ISERROR(MATCH(B197,$A$3:$A$14,0)),((B197-C197)*INDEX(K$3:K$14,MATCH(D197,$A$3:$A$14,0))+ABS(B197-D197)*INDEX(K$3:K$14,MATCH(C197,$A$3:$A$14,0)))/(D197-C197),INDEX(K$3:K$14,MATCH(B197,$A$3:$A$14,0))),IF(E197=0,IF(ISERROR(MATCH(B197,$A$3:$A$14,0)),((B197-C197)*INDEX(L$3:L$14,MATCH(D197,$A$3:$A$14,0))+ABS(B197-D197)*INDEX(L$3:L$14,MATCH(C197,$A$3:$A$14,0)))/(D197-C197),INDEX(L$3:L$14,MATCH(B197,$A$3:$A$14,0))),"Kondensatoen zwischen 0 und 9"))))))))))</f>
        <v>0</v>
      </c>
    </row>
    <row r="198" spans="1:6">
      <c r="A198" s="12">
        <v>179</v>
      </c>
      <c r="B198">
        <f>Eingabe!D179</f>
        <v>0</v>
      </c>
      <c r="C198">
        <f t="array" ref="C198">MAX(IF($A$3:$A$14&lt;=B198,IF($A$3:$A$14&lt;&gt;"",$A$3:$A$14)))</f>
        <v>0</v>
      </c>
      <c r="D198">
        <f t="array" ref="D198">MIN(IF($A$3:$A$14&gt;=B198,IF($A$3:$A$14&lt;&gt;"",$A$3:$A$14)))</f>
        <v>0</v>
      </c>
      <c r="E198">
        <f>Eingabe!C179</f>
        <v>0</v>
      </c>
      <c r="F198">
        <f t="array" ref="F198">IF(E198=1,IF(ISERROR(MATCH(B198,$A$3:$A$14,0)),((B198-C198)*INDEX(C$3:C$14,MATCH(D198,$A$3:$A$14,0))+ABS(B198-D198)*INDEX(C$3:C$14,MATCH(C198,$A$3:$A$14,0)))/(D198-C198),INDEX(C$3:C$14,MATCH(B198,$A$3:$A$14,0))),IF(E198=2,IF(ISERROR(MATCH(B198,$A$3:$A$14,0)),((B198-C198)*INDEX(D$3:D$14,MATCH(D198,$A$3:$A$14,0))+ABS(B198-D198)*INDEX(D$3:D$14,MATCH(C198,$A$3:$A$14,0)))/(D198-C198),INDEX(D$3:D$14,MATCH(B198,$A$3:$A$14,0))),IF(E198=3,IF(ISERROR(MATCH(B198,$A$3:$A$14,0)),((B198-C198)*INDEX(E$3:E$14,MATCH(D198,$A$3:$A$14,0))+ABS(B198-D198)*INDEX(E$3:E$14,MATCH(C198,$A$3:$A$14,0)))/(D198-C198),INDEX(E$3:E$14,MATCH(B198,$A$3:$A$14,0))),IF(E198=4,IF(ISERROR(MATCH(B198,$A$3:$A$14,0)),((B198-C198)*INDEX(F$3:F$14,MATCH(D198,$A$3:$A$14,0))+ABS(B198-D198)*INDEX(F$3:F$14,MATCH(C198,$A$3:$A$14,0)))/(D198-C198),INDEX(F$3:F$14,MATCH(B198,$A$3:$A$14,0))),IF(E198=5,IF(ISERROR(MATCH(B198,$A$3:$A$14,0)),((B198-C198)*INDEX(G$3:G$14,MATCH(D198,$A$3:$A$14,0))+ABS(B198-D198)*INDEX(G$3:G$14,MATCH(C198,$A$3:$A$14,0)))/(D198-C198),INDEX(G$3:G$14,MATCH(B198,$A$3:$A$14,0))),IF(E198=6,IF(ISERROR(MATCH(B198,$A$3:$A$14,0)),((B198-C198)*INDEX(H$3:H$14,MATCH(D198,$A$3:$A$14,0))+ABS(B198-D198)*INDEX(H$3:H$14,MATCH(C198,$A$3:$A$14,0)))/(D198-C198),INDEX(H$3:H$14,MATCH(B198,$A$3:$A$14,0))),IF(E198=7,IF(ISERROR(MATCH(B198,$A$3:$A$14,0)),((B198-C198)*INDEX(I$3:I$14,MATCH(D198,$A$3:$A$14,0))+ABS(B198-D198)*INDEX(I$3:I$14,MATCH(C198,$A$3:$A$14,0)))/(D198-C198),INDEX(I$3:I$14,MATCH(B198,$A$3:$A$14,0))),IF(E198=8,IF(ISERROR(MATCH(B198,$A$3:$A$14,0)),((B198-C198)*INDEX(J$3:J$14,MATCH(D198,$A$3:$A$14,0))+ABS(B198-D198)*INDEX(J$3:J$14,MATCH(C198,$A$3:$A$14,0)))/(D198-C198),INDEX(J$3:J$14,MATCH(B198,$A$3:$A$14,0))),IF(E198=9,IF(ISERROR(MATCH(B198,$A$3:$A$14,0)),((B198-C198)*INDEX(K$3:K$14,MATCH(D198,$A$3:$A$14,0))+ABS(B198-D198)*INDEX(K$3:K$14,MATCH(C198,$A$3:$A$14,0)))/(D198-C198),INDEX(K$3:K$14,MATCH(B198,$A$3:$A$14,0))),IF(E198=0,IF(ISERROR(MATCH(B198,$A$3:$A$14,0)),((B198-C198)*INDEX(L$3:L$14,MATCH(D198,$A$3:$A$14,0))+ABS(B198-D198)*INDEX(L$3:L$14,MATCH(C198,$A$3:$A$14,0)))/(D198-C198),INDEX(L$3:L$14,MATCH(B198,$A$3:$A$14,0))),"Kondensatoen zwischen 0 und 9"))))))))))</f>
        <v>0</v>
      </c>
    </row>
    <row r="199" spans="1:6">
      <c r="A199" s="12">
        <v>180</v>
      </c>
      <c r="B199">
        <f>Eingabe!D180</f>
        <v>0</v>
      </c>
      <c r="C199">
        <f t="array" ref="C199">MAX(IF($A$3:$A$14&lt;=B199,IF($A$3:$A$14&lt;&gt;"",$A$3:$A$14)))</f>
        <v>0</v>
      </c>
      <c r="D199">
        <f t="array" ref="D199">MIN(IF($A$3:$A$14&gt;=B199,IF($A$3:$A$14&lt;&gt;"",$A$3:$A$14)))</f>
        <v>0</v>
      </c>
      <c r="E199">
        <f>Eingabe!C180</f>
        <v>0</v>
      </c>
      <c r="F199">
        <f t="array" ref="F199">IF(E199=1,IF(ISERROR(MATCH(B199,$A$3:$A$14,0)),((B199-C199)*INDEX(C$3:C$14,MATCH(D199,$A$3:$A$14,0))+ABS(B199-D199)*INDEX(C$3:C$14,MATCH(C199,$A$3:$A$14,0)))/(D199-C199),INDEX(C$3:C$14,MATCH(B199,$A$3:$A$14,0))),IF(E199=2,IF(ISERROR(MATCH(B199,$A$3:$A$14,0)),((B199-C199)*INDEX(D$3:D$14,MATCH(D199,$A$3:$A$14,0))+ABS(B199-D199)*INDEX(D$3:D$14,MATCH(C199,$A$3:$A$14,0)))/(D199-C199),INDEX(D$3:D$14,MATCH(B199,$A$3:$A$14,0))),IF(E199=3,IF(ISERROR(MATCH(B199,$A$3:$A$14,0)),((B199-C199)*INDEX(E$3:E$14,MATCH(D199,$A$3:$A$14,0))+ABS(B199-D199)*INDEX(E$3:E$14,MATCH(C199,$A$3:$A$14,0)))/(D199-C199),INDEX(E$3:E$14,MATCH(B199,$A$3:$A$14,0))),IF(E199=4,IF(ISERROR(MATCH(B199,$A$3:$A$14,0)),((B199-C199)*INDEX(F$3:F$14,MATCH(D199,$A$3:$A$14,0))+ABS(B199-D199)*INDEX(F$3:F$14,MATCH(C199,$A$3:$A$14,0)))/(D199-C199),INDEX(F$3:F$14,MATCH(B199,$A$3:$A$14,0))),IF(E199=5,IF(ISERROR(MATCH(B199,$A$3:$A$14,0)),((B199-C199)*INDEX(G$3:G$14,MATCH(D199,$A$3:$A$14,0))+ABS(B199-D199)*INDEX(G$3:G$14,MATCH(C199,$A$3:$A$14,0)))/(D199-C199),INDEX(G$3:G$14,MATCH(B199,$A$3:$A$14,0))),IF(E199=6,IF(ISERROR(MATCH(B199,$A$3:$A$14,0)),((B199-C199)*INDEX(H$3:H$14,MATCH(D199,$A$3:$A$14,0))+ABS(B199-D199)*INDEX(H$3:H$14,MATCH(C199,$A$3:$A$14,0)))/(D199-C199),INDEX(H$3:H$14,MATCH(B199,$A$3:$A$14,0))),IF(E199=7,IF(ISERROR(MATCH(B199,$A$3:$A$14,0)),((B199-C199)*INDEX(I$3:I$14,MATCH(D199,$A$3:$A$14,0))+ABS(B199-D199)*INDEX(I$3:I$14,MATCH(C199,$A$3:$A$14,0)))/(D199-C199),INDEX(I$3:I$14,MATCH(B199,$A$3:$A$14,0))),IF(E199=8,IF(ISERROR(MATCH(B199,$A$3:$A$14,0)),((B199-C199)*INDEX(J$3:J$14,MATCH(D199,$A$3:$A$14,0))+ABS(B199-D199)*INDEX(J$3:J$14,MATCH(C199,$A$3:$A$14,0)))/(D199-C199),INDEX(J$3:J$14,MATCH(B199,$A$3:$A$14,0))),IF(E199=9,IF(ISERROR(MATCH(B199,$A$3:$A$14,0)),((B199-C199)*INDEX(K$3:K$14,MATCH(D199,$A$3:$A$14,0))+ABS(B199-D199)*INDEX(K$3:K$14,MATCH(C199,$A$3:$A$14,0)))/(D199-C199),INDEX(K$3:K$14,MATCH(B199,$A$3:$A$14,0))),IF(E199=0,IF(ISERROR(MATCH(B199,$A$3:$A$14,0)),((B199-C199)*INDEX(L$3:L$14,MATCH(D199,$A$3:$A$14,0))+ABS(B199-D199)*INDEX(L$3:L$14,MATCH(C199,$A$3:$A$14,0)))/(D199-C199),INDEX(L$3:L$14,MATCH(B199,$A$3:$A$14,0))),"Kondensatoen zwischen 0 und 9"))))))))))</f>
        <v>0</v>
      </c>
    </row>
    <row r="200" spans="1:6">
      <c r="A200" s="12">
        <v>181</v>
      </c>
      <c r="B200">
        <f>Eingabe!D181</f>
        <v>0</v>
      </c>
      <c r="C200">
        <f t="array" ref="C200">MAX(IF($A$3:$A$14&lt;=B200,IF($A$3:$A$14&lt;&gt;"",$A$3:$A$14)))</f>
        <v>0</v>
      </c>
      <c r="D200">
        <f t="array" ref="D200">MIN(IF($A$3:$A$14&gt;=B200,IF($A$3:$A$14&lt;&gt;"",$A$3:$A$14)))</f>
        <v>0</v>
      </c>
      <c r="E200">
        <f>Eingabe!C181</f>
        <v>0</v>
      </c>
      <c r="F200">
        <f t="array" ref="F200">IF(E200=1,IF(ISERROR(MATCH(B200,$A$3:$A$14,0)),((B200-C200)*INDEX(C$3:C$14,MATCH(D200,$A$3:$A$14,0))+ABS(B200-D200)*INDEX(C$3:C$14,MATCH(C200,$A$3:$A$14,0)))/(D200-C200),INDEX(C$3:C$14,MATCH(B200,$A$3:$A$14,0))),IF(E200=2,IF(ISERROR(MATCH(B200,$A$3:$A$14,0)),((B200-C200)*INDEX(D$3:D$14,MATCH(D200,$A$3:$A$14,0))+ABS(B200-D200)*INDEX(D$3:D$14,MATCH(C200,$A$3:$A$14,0)))/(D200-C200),INDEX(D$3:D$14,MATCH(B200,$A$3:$A$14,0))),IF(E200=3,IF(ISERROR(MATCH(B200,$A$3:$A$14,0)),((B200-C200)*INDEX(E$3:E$14,MATCH(D200,$A$3:$A$14,0))+ABS(B200-D200)*INDEX(E$3:E$14,MATCH(C200,$A$3:$A$14,0)))/(D200-C200),INDEX(E$3:E$14,MATCH(B200,$A$3:$A$14,0))),IF(E200=4,IF(ISERROR(MATCH(B200,$A$3:$A$14,0)),((B200-C200)*INDEX(F$3:F$14,MATCH(D200,$A$3:$A$14,0))+ABS(B200-D200)*INDEX(F$3:F$14,MATCH(C200,$A$3:$A$14,0)))/(D200-C200),INDEX(F$3:F$14,MATCH(B200,$A$3:$A$14,0))),IF(E200=5,IF(ISERROR(MATCH(B200,$A$3:$A$14,0)),((B200-C200)*INDEX(G$3:G$14,MATCH(D200,$A$3:$A$14,0))+ABS(B200-D200)*INDEX(G$3:G$14,MATCH(C200,$A$3:$A$14,0)))/(D200-C200),INDEX(G$3:G$14,MATCH(B200,$A$3:$A$14,0))),IF(E200=6,IF(ISERROR(MATCH(B200,$A$3:$A$14,0)),((B200-C200)*INDEX(H$3:H$14,MATCH(D200,$A$3:$A$14,0))+ABS(B200-D200)*INDEX(H$3:H$14,MATCH(C200,$A$3:$A$14,0)))/(D200-C200),INDEX(H$3:H$14,MATCH(B200,$A$3:$A$14,0))),IF(E200=7,IF(ISERROR(MATCH(B200,$A$3:$A$14,0)),((B200-C200)*INDEX(I$3:I$14,MATCH(D200,$A$3:$A$14,0))+ABS(B200-D200)*INDEX(I$3:I$14,MATCH(C200,$A$3:$A$14,0)))/(D200-C200),INDEX(I$3:I$14,MATCH(B200,$A$3:$A$14,0))),IF(E200=8,IF(ISERROR(MATCH(B200,$A$3:$A$14,0)),((B200-C200)*INDEX(J$3:J$14,MATCH(D200,$A$3:$A$14,0))+ABS(B200-D200)*INDEX(J$3:J$14,MATCH(C200,$A$3:$A$14,0)))/(D200-C200),INDEX(J$3:J$14,MATCH(B200,$A$3:$A$14,0))),IF(E200=9,IF(ISERROR(MATCH(B200,$A$3:$A$14,0)),((B200-C200)*INDEX(K$3:K$14,MATCH(D200,$A$3:$A$14,0))+ABS(B200-D200)*INDEX(K$3:K$14,MATCH(C200,$A$3:$A$14,0)))/(D200-C200),INDEX(K$3:K$14,MATCH(B200,$A$3:$A$14,0))),IF(E200=0,IF(ISERROR(MATCH(B200,$A$3:$A$14,0)),((B200-C200)*INDEX(L$3:L$14,MATCH(D200,$A$3:$A$14,0))+ABS(B200-D200)*INDEX(L$3:L$14,MATCH(C200,$A$3:$A$14,0)))/(D200-C200),INDEX(L$3:L$14,MATCH(B200,$A$3:$A$14,0))),"Kondensatoen zwischen 0 und 9"))))))))))</f>
        <v>0</v>
      </c>
    </row>
    <row r="201" spans="1:6">
      <c r="A201" s="12">
        <v>182</v>
      </c>
      <c r="B201">
        <f>Eingabe!D182</f>
        <v>0</v>
      </c>
      <c r="C201">
        <f t="array" ref="C201">MAX(IF($A$3:$A$14&lt;=B201,IF($A$3:$A$14&lt;&gt;"",$A$3:$A$14)))</f>
        <v>0</v>
      </c>
      <c r="D201">
        <f t="array" ref="D201">MIN(IF($A$3:$A$14&gt;=B201,IF($A$3:$A$14&lt;&gt;"",$A$3:$A$14)))</f>
        <v>0</v>
      </c>
      <c r="E201">
        <f>Eingabe!C182</f>
        <v>0</v>
      </c>
      <c r="F201">
        <f t="array" ref="F201">IF(E201=1,IF(ISERROR(MATCH(B201,$A$3:$A$14,0)),((B201-C201)*INDEX(C$3:C$14,MATCH(D201,$A$3:$A$14,0))+ABS(B201-D201)*INDEX(C$3:C$14,MATCH(C201,$A$3:$A$14,0)))/(D201-C201),INDEX(C$3:C$14,MATCH(B201,$A$3:$A$14,0))),IF(E201=2,IF(ISERROR(MATCH(B201,$A$3:$A$14,0)),((B201-C201)*INDEX(D$3:D$14,MATCH(D201,$A$3:$A$14,0))+ABS(B201-D201)*INDEX(D$3:D$14,MATCH(C201,$A$3:$A$14,0)))/(D201-C201),INDEX(D$3:D$14,MATCH(B201,$A$3:$A$14,0))),IF(E201=3,IF(ISERROR(MATCH(B201,$A$3:$A$14,0)),((B201-C201)*INDEX(E$3:E$14,MATCH(D201,$A$3:$A$14,0))+ABS(B201-D201)*INDEX(E$3:E$14,MATCH(C201,$A$3:$A$14,0)))/(D201-C201),INDEX(E$3:E$14,MATCH(B201,$A$3:$A$14,0))),IF(E201=4,IF(ISERROR(MATCH(B201,$A$3:$A$14,0)),((B201-C201)*INDEX(F$3:F$14,MATCH(D201,$A$3:$A$14,0))+ABS(B201-D201)*INDEX(F$3:F$14,MATCH(C201,$A$3:$A$14,0)))/(D201-C201),INDEX(F$3:F$14,MATCH(B201,$A$3:$A$14,0))),IF(E201=5,IF(ISERROR(MATCH(B201,$A$3:$A$14,0)),((B201-C201)*INDEX(G$3:G$14,MATCH(D201,$A$3:$A$14,0))+ABS(B201-D201)*INDEX(G$3:G$14,MATCH(C201,$A$3:$A$14,0)))/(D201-C201),INDEX(G$3:G$14,MATCH(B201,$A$3:$A$14,0))),IF(E201=6,IF(ISERROR(MATCH(B201,$A$3:$A$14,0)),((B201-C201)*INDEX(H$3:H$14,MATCH(D201,$A$3:$A$14,0))+ABS(B201-D201)*INDEX(H$3:H$14,MATCH(C201,$A$3:$A$14,0)))/(D201-C201),INDEX(H$3:H$14,MATCH(B201,$A$3:$A$14,0))),IF(E201=7,IF(ISERROR(MATCH(B201,$A$3:$A$14,0)),((B201-C201)*INDEX(I$3:I$14,MATCH(D201,$A$3:$A$14,0))+ABS(B201-D201)*INDEX(I$3:I$14,MATCH(C201,$A$3:$A$14,0)))/(D201-C201),INDEX(I$3:I$14,MATCH(B201,$A$3:$A$14,0))),IF(E201=8,IF(ISERROR(MATCH(B201,$A$3:$A$14,0)),((B201-C201)*INDEX(J$3:J$14,MATCH(D201,$A$3:$A$14,0))+ABS(B201-D201)*INDEX(J$3:J$14,MATCH(C201,$A$3:$A$14,0)))/(D201-C201),INDEX(J$3:J$14,MATCH(B201,$A$3:$A$14,0))),IF(E201=9,IF(ISERROR(MATCH(B201,$A$3:$A$14,0)),((B201-C201)*INDEX(K$3:K$14,MATCH(D201,$A$3:$A$14,0))+ABS(B201-D201)*INDEX(K$3:K$14,MATCH(C201,$A$3:$A$14,0)))/(D201-C201),INDEX(K$3:K$14,MATCH(B201,$A$3:$A$14,0))),IF(E201=0,IF(ISERROR(MATCH(B201,$A$3:$A$14,0)),((B201-C201)*INDEX(L$3:L$14,MATCH(D201,$A$3:$A$14,0))+ABS(B201-D201)*INDEX(L$3:L$14,MATCH(C201,$A$3:$A$14,0)))/(D201-C201),INDEX(L$3:L$14,MATCH(B201,$A$3:$A$14,0))),"Kondensatoen zwischen 0 und 9"))))))))))</f>
        <v>0</v>
      </c>
    </row>
    <row r="202" spans="1:6">
      <c r="A202" s="12">
        <v>183</v>
      </c>
      <c r="B202">
        <f>Eingabe!D183</f>
        <v>0</v>
      </c>
      <c r="C202">
        <f t="array" ref="C202">MAX(IF($A$3:$A$14&lt;=B202,IF($A$3:$A$14&lt;&gt;"",$A$3:$A$14)))</f>
        <v>0</v>
      </c>
      <c r="D202">
        <f t="array" ref="D202">MIN(IF($A$3:$A$14&gt;=B202,IF($A$3:$A$14&lt;&gt;"",$A$3:$A$14)))</f>
        <v>0</v>
      </c>
      <c r="E202">
        <f>Eingabe!C183</f>
        <v>0</v>
      </c>
      <c r="F202">
        <f t="array" ref="F202">IF(E202=1,IF(ISERROR(MATCH(B202,$A$3:$A$14,0)),((B202-C202)*INDEX(C$3:C$14,MATCH(D202,$A$3:$A$14,0))+ABS(B202-D202)*INDEX(C$3:C$14,MATCH(C202,$A$3:$A$14,0)))/(D202-C202),INDEX(C$3:C$14,MATCH(B202,$A$3:$A$14,0))),IF(E202=2,IF(ISERROR(MATCH(B202,$A$3:$A$14,0)),((B202-C202)*INDEX(D$3:D$14,MATCH(D202,$A$3:$A$14,0))+ABS(B202-D202)*INDEX(D$3:D$14,MATCH(C202,$A$3:$A$14,0)))/(D202-C202),INDEX(D$3:D$14,MATCH(B202,$A$3:$A$14,0))),IF(E202=3,IF(ISERROR(MATCH(B202,$A$3:$A$14,0)),((B202-C202)*INDEX(E$3:E$14,MATCH(D202,$A$3:$A$14,0))+ABS(B202-D202)*INDEX(E$3:E$14,MATCH(C202,$A$3:$A$14,0)))/(D202-C202),INDEX(E$3:E$14,MATCH(B202,$A$3:$A$14,0))),IF(E202=4,IF(ISERROR(MATCH(B202,$A$3:$A$14,0)),((B202-C202)*INDEX(F$3:F$14,MATCH(D202,$A$3:$A$14,0))+ABS(B202-D202)*INDEX(F$3:F$14,MATCH(C202,$A$3:$A$14,0)))/(D202-C202),INDEX(F$3:F$14,MATCH(B202,$A$3:$A$14,0))),IF(E202=5,IF(ISERROR(MATCH(B202,$A$3:$A$14,0)),((B202-C202)*INDEX(G$3:G$14,MATCH(D202,$A$3:$A$14,0))+ABS(B202-D202)*INDEX(G$3:G$14,MATCH(C202,$A$3:$A$14,0)))/(D202-C202),INDEX(G$3:G$14,MATCH(B202,$A$3:$A$14,0))),IF(E202=6,IF(ISERROR(MATCH(B202,$A$3:$A$14,0)),((B202-C202)*INDEX(H$3:H$14,MATCH(D202,$A$3:$A$14,0))+ABS(B202-D202)*INDEX(H$3:H$14,MATCH(C202,$A$3:$A$14,0)))/(D202-C202),INDEX(H$3:H$14,MATCH(B202,$A$3:$A$14,0))),IF(E202=7,IF(ISERROR(MATCH(B202,$A$3:$A$14,0)),((B202-C202)*INDEX(I$3:I$14,MATCH(D202,$A$3:$A$14,0))+ABS(B202-D202)*INDEX(I$3:I$14,MATCH(C202,$A$3:$A$14,0)))/(D202-C202),INDEX(I$3:I$14,MATCH(B202,$A$3:$A$14,0))),IF(E202=8,IF(ISERROR(MATCH(B202,$A$3:$A$14,0)),((B202-C202)*INDEX(J$3:J$14,MATCH(D202,$A$3:$A$14,0))+ABS(B202-D202)*INDEX(J$3:J$14,MATCH(C202,$A$3:$A$14,0)))/(D202-C202),INDEX(J$3:J$14,MATCH(B202,$A$3:$A$14,0))),IF(E202=9,IF(ISERROR(MATCH(B202,$A$3:$A$14,0)),((B202-C202)*INDEX(K$3:K$14,MATCH(D202,$A$3:$A$14,0))+ABS(B202-D202)*INDEX(K$3:K$14,MATCH(C202,$A$3:$A$14,0)))/(D202-C202),INDEX(K$3:K$14,MATCH(B202,$A$3:$A$14,0))),IF(E202=0,IF(ISERROR(MATCH(B202,$A$3:$A$14,0)),((B202-C202)*INDEX(L$3:L$14,MATCH(D202,$A$3:$A$14,0))+ABS(B202-D202)*INDEX(L$3:L$14,MATCH(C202,$A$3:$A$14,0)))/(D202-C202),INDEX(L$3:L$14,MATCH(B202,$A$3:$A$14,0))),"Kondensatoen zwischen 0 und 9"))))))))))</f>
        <v>0</v>
      </c>
    </row>
    <row r="203" spans="1:6">
      <c r="A203" s="12">
        <v>184</v>
      </c>
      <c r="B203">
        <f>Eingabe!D184</f>
        <v>0</v>
      </c>
      <c r="C203">
        <f t="array" ref="C203">MAX(IF($A$3:$A$14&lt;=B203,IF($A$3:$A$14&lt;&gt;"",$A$3:$A$14)))</f>
        <v>0</v>
      </c>
      <c r="D203">
        <f t="array" ref="D203">MIN(IF($A$3:$A$14&gt;=B203,IF($A$3:$A$14&lt;&gt;"",$A$3:$A$14)))</f>
        <v>0</v>
      </c>
      <c r="E203">
        <f>Eingabe!C184</f>
        <v>0</v>
      </c>
      <c r="F203">
        <f t="array" ref="F203">IF(E203=1,IF(ISERROR(MATCH(B203,$A$3:$A$14,0)),((B203-C203)*INDEX(C$3:C$14,MATCH(D203,$A$3:$A$14,0))+ABS(B203-D203)*INDEX(C$3:C$14,MATCH(C203,$A$3:$A$14,0)))/(D203-C203),INDEX(C$3:C$14,MATCH(B203,$A$3:$A$14,0))),IF(E203=2,IF(ISERROR(MATCH(B203,$A$3:$A$14,0)),((B203-C203)*INDEX(D$3:D$14,MATCH(D203,$A$3:$A$14,0))+ABS(B203-D203)*INDEX(D$3:D$14,MATCH(C203,$A$3:$A$14,0)))/(D203-C203),INDEX(D$3:D$14,MATCH(B203,$A$3:$A$14,0))),IF(E203=3,IF(ISERROR(MATCH(B203,$A$3:$A$14,0)),((B203-C203)*INDEX(E$3:E$14,MATCH(D203,$A$3:$A$14,0))+ABS(B203-D203)*INDEX(E$3:E$14,MATCH(C203,$A$3:$A$14,0)))/(D203-C203),INDEX(E$3:E$14,MATCH(B203,$A$3:$A$14,0))),IF(E203=4,IF(ISERROR(MATCH(B203,$A$3:$A$14,0)),((B203-C203)*INDEX(F$3:F$14,MATCH(D203,$A$3:$A$14,0))+ABS(B203-D203)*INDEX(F$3:F$14,MATCH(C203,$A$3:$A$14,0)))/(D203-C203),INDEX(F$3:F$14,MATCH(B203,$A$3:$A$14,0))),IF(E203=5,IF(ISERROR(MATCH(B203,$A$3:$A$14,0)),((B203-C203)*INDEX(G$3:G$14,MATCH(D203,$A$3:$A$14,0))+ABS(B203-D203)*INDEX(G$3:G$14,MATCH(C203,$A$3:$A$14,0)))/(D203-C203),INDEX(G$3:G$14,MATCH(B203,$A$3:$A$14,0))),IF(E203=6,IF(ISERROR(MATCH(B203,$A$3:$A$14,0)),((B203-C203)*INDEX(H$3:H$14,MATCH(D203,$A$3:$A$14,0))+ABS(B203-D203)*INDEX(H$3:H$14,MATCH(C203,$A$3:$A$14,0)))/(D203-C203),INDEX(H$3:H$14,MATCH(B203,$A$3:$A$14,0))),IF(E203=7,IF(ISERROR(MATCH(B203,$A$3:$A$14,0)),((B203-C203)*INDEX(I$3:I$14,MATCH(D203,$A$3:$A$14,0))+ABS(B203-D203)*INDEX(I$3:I$14,MATCH(C203,$A$3:$A$14,0)))/(D203-C203),INDEX(I$3:I$14,MATCH(B203,$A$3:$A$14,0))),IF(E203=8,IF(ISERROR(MATCH(B203,$A$3:$A$14,0)),((B203-C203)*INDEX(J$3:J$14,MATCH(D203,$A$3:$A$14,0))+ABS(B203-D203)*INDEX(J$3:J$14,MATCH(C203,$A$3:$A$14,0)))/(D203-C203),INDEX(J$3:J$14,MATCH(B203,$A$3:$A$14,0))),IF(E203=9,IF(ISERROR(MATCH(B203,$A$3:$A$14,0)),((B203-C203)*INDEX(K$3:K$14,MATCH(D203,$A$3:$A$14,0))+ABS(B203-D203)*INDEX(K$3:K$14,MATCH(C203,$A$3:$A$14,0)))/(D203-C203),INDEX(K$3:K$14,MATCH(B203,$A$3:$A$14,0))),IF(E203=0,IF(ISERROR(MATCH(B203,$A$3:$A$14,0)),((B203-C203)*INDEX(L$3:L$14,MATCH(D203,$A$3:$A$14,0))+ABS(B203-D203)*INDEX(L$3:L$14,MATCH(C203,$A$3:$A$14,0)))/(D203-C203),INDEX(L$3:L$14,MATCH(B203,$A$3:$A$14,0))),"Kondensatoen zwischen 0 und 9"))))))))))</f>
        <v>0</v>
      </c>
    </row>
    <row r="204" spans="1:6">
      <c r="A204" s="12">
        <v>185</v>
      </c>
      <c r="B204">
        <f>Eingabe!D185</f>
        <v>0</v>
      </c>
      <c r="C204">
        <f t="array" ref="C204">MAX(IF($A$3:$A$14&lt;=B204,IF($A$3:$A$14&lt;&gt;"",$A$3:$A$14)))</f>
        <v>0</v>
      </c>
      <c r="D204">
        <f t="array" ref="D204">MIN(IF($A$3:$A$14&gt;=B204,IF($A$3:$A$14&lt;&gt;"",$A$3:$A$14)))</f>
        <v>0</v>
      </c>
      <c r="E204">
        <f>Eingabe!C185</f>
        <v>0</v>
      </c>
      <c r="F204">
        <f t="array" ref="F204">IF(E204=1,IF(ISERROR(MATCH(B204,$A$3:$A$14,0)),((B204-C204)*INDEX(C$3:C$14,MATCH(D204,$A$3:$A$14,0))+ABS(B204-D204)*INDEX(C$3:C$14,MATCH(C204,$A$3:$A$14,0)))/(D204-C204),INDEX(C$3:C$14,MATCH(B204,$A$3:$A$14,0))),IF(E204=2,IF(ISERROR(MATCH(B204,$A$3:$A$14,0)),((B204-C204)*INDEX(D$3:D$14,MATCH(D204,$A$3:$A$14,0))+ABS(B204-D204)*INDEX(D$3:D$14,MATCH(C204,$A$3:$A$14,0)))/(D204-C204),INDEX(D$3:D$14,MATCH(B204,$A$3:$A$14,0))),IF(E204=3,IF(ISERROR(MATCH(B204,$A$3:$A$14,0)),((B204-C204)*INDEX(E$3:E$14,MATCH(D204,$A$3:$A$14,0))+ABS(B204-D204)*INDEX(E$3:E$14,MATCH(C204,$A$3:$A$14,0)))/(D204-C204),INDEX(E$3:E$14,MATCH(B204,$A$3:$A$14,0))),IF(E204=4,IF(ISERROR(MATCH(B204,$A$3:$A$14,0)),((B204-C204)*INDEX(F$3:F$14,MATCH(D204,$A$3:$A$14,0))+ABS(B204-D204)*INDEX(F$3:F$14,MATCH(C204,$A$3:$A$14,0)))/(D204-C204),INDEX(F$3:F$14,MATCH(B204,$A$3:$A$14,0))),IF(E204=5,IF(ISERROR(MATCH(B204,$A$3:$A$14,0)),((B204-C204)*INDEX(G$3:G$14,MATCH(D204,$A$3:$A$14,0))+ABS(B204-D204)*INDEX(G$3:G$14,MATCH(C204,$A$3:$A$14,0)))/(D204-C204),INDEX(G$3:G$14,MATCH(B204,$A$3:$A$14,0))),IF(E204=6,IF(ISERROR(MATCH(B204,$A$3:$A$14,0)),((B204-C204)*INDEX(H$3:H$14,MATCH(D204,$A$3:$A$14,0))+ABS(B204-D204)*INDEX(H$3:H$14,MATCH(C204,$A$3:$A$14,0)))/(D204-C204),INDEX(H$3:H$14,MATCH(B204,$A$3:$A$14,0))),IF(E204=7,IF(ISERROR(MATCH(B204,$A$3:$A$14,0)),((B204-C204)*INDEX(I$3:I$14,MATCH(D204,$A$3:$A$14,0))+ABS(B204-D204)*INDEX(I$3:I$14,MATCH(C204,$A$3:$A$14,0)))/(D204-C204),INDEX(I$3:I$14,MATCH(B204,$A$3:$A$14,0))),IF(E204=8,IF(ISERROR(MATCH(B204,$A$3:$A$14,0)),((B204-C204)*INDEX(J$3:J$14,MATCH(D204,$A$3:$A$14,0))+ABS(B204-D204)*INDEX(J$3:J$14,MATCH(C204,$A$3:$A$14,0)))/(D204-C204),INDEX(J$3:J$14,MATCH(B204,$A$3:$A$14,0))),IF(E204=9,IF(ISERROR(MATCH(B204,$A$3:$A$14,0)),((B204-C204)*INDEX(K$3:K$14,MATCH(D204,$A$3:$A$14,0))+ABS(B204-D204)*INDEX(K$3:K$14,MATCH(C204,$A$3:$A$14,0)))/(D204-C204),INDEX(K$3:K$14,MATCH(B204,$A$3:$A$14,0))),IF(E204=0,IF(ISERROR(MATCH(B204,$A$3:$A$14,0)),((B204-C204)*INDEX(L$3:L$14,MATCH(D204,$A$3:$A$14,0))+ABS(B204-D204)*INDEX(L$3:L$14,MATCH(C204,$A$3:$A$14,0)))/(D204-C204),INDEX(L$3:L$14,MATCH(B204,$A$3:$A$14,0))),"Kondensatoen zwischen 0 und 9"))))))))))</f>
        <v>0</v>
      </c>
    </row>
    <row r="205" spans="1:6">
      <c r="A205" s="12">
        <v>186</v>
      </c>
      <c r="B205">
        <f>Eingabe!D186</f>
        <v>0</v>
      </c>
      <c r="C205">
        <f t="array" ref="C205">MAX(IF($A$3:$A$14&lt;=B205,IF($A$3:$A$14&lt;&gt;"",$A$3:$A$14)))</f>
        <v>0</v>
      </c>
      <c r="D205">
        <f t="array" ref="D205">MIN(IF($A$3:$A$14&gt;=B205,IF($A$3:$A$14&lt;&gt;"",$A$3:$A$14)))</f>
        <v>0</v>
      </c>
      <c r="E205">
        <f>Eingabe!C186</f>
        <v>0</v>
      </c>
      <c r="F205">
        <f t="array" ref="F205">IF(E205=1,IF(ISERROR(MATCH(B205,$A$3:$A$14,0)),((B205-C205)*INDEX(C$3:C$14,MATCH(D205,$A$3:$A$14,0))+ABS(B205-D205)*INDEX(C$3:C$14,MATCH(C205,$A$3:$A$14,0)))/(D205-C205),INDEX(C$3:C$14,MATCH(B205,$A$3:$A$14,0))),IF(E205=2,IF(ISERROR(MATCH(B205,$A$3:$A$14,0)),((B205-C205)*INDEX(D$3:D$14,MATCH(D205,$A$3:$A$14,0))+ABS(B205-D205)*INDEX(D$3:D$14,MATCH(C205,$A$3:$A$14,0)))/(D205-C205),INDEX(D$3:D$14,MATCH(B205,$A$3:$A$14,0))),IF(E205=3,IF(ISERROR(MATCH(B205,$A$3:$A$14,0)),((B205-C205)*INDEX(E$3:E$14,MATCH(D205,$A$3:$A$14,0))+ABS(B205-D205)*INDEX(E$3:E$14,MATCH(C205,$A$3:$A$14,0)))/(D205-C205),INDEX(E$3:E$14,MATCH(B205,$A$3:$A$14,0))),IF(E205=4,IF(ISERROR(MATCH(B205,$A$3:$A$14,0)),((B205-C205)*INDEX(F$3:F$14,MATCH(D205,$A$3:$A$14,0))+ABS(B205-D205)*INDEX(F$3:F$14,MATCH(C205,$A$3:$A$14,0)))/(D205-C205),INDEX(F$3:F$14,MATCH(B205,$A$3:$A$14,0))),IF(E205=5,IF(ISERROR(MATCH(B205,$A$3:$A$14,0)),((B205-C205)*INDEX(G$3:G$14,MATCH(D205,$A$3:$A$14,0))+ABS(B205-D205)*INDEX(G$3:G$14,MATCH(C205,$A$3:$A$14,0)))/(D205-C205),INDEX(G$3:G$14,MATCH(B205,$A$3:$A$14,0))),IF(E205=6,IF(ISERROR(MATCH(B205,$A$3:$A$14,0)),((B205-C205)*INDEX(H$3:H$14,MATCH(D205,$A$3:$A$14,0))+ABS(B205-D205)*INDEX(H$3:H$14,MATCH(C205,$A$3:$A$14,0)))/(D205-C205),INDEX(H$3:H$14,MATCH(B205,$A$3:$A$14,0))),IF(E205=7,IF(ISERROR(MATCH(B205,$A$3:$A$14,0)),((B205-C205)*INDEX(I$3:I$14,MATCH(D205,$A$3:$A$14,0))+ABS(B205-D205)*INDEX(I$3:I$14,MATCH(C205,$A$3:$A$14,0)))/(D205-C205),INDEX(I$3:I$14,MATCH(B205,$A$3:$A$14,0))),IF(E205=8,IF(ISERROR(MATCH(B205,$A$3:$A$14,0)),((B205-C205)*INDEX(J$3:J$14,MATCH(D205,$A$3:$A$14,0))+ABS(B205-D205)*INDEX(J$3:J$14,MATCH(C205,$A$3:$A$14,0)))/(D205-C205),INDEX(J$3:J$14,MATCH(B205,$A$3:$A$14,0))),IF(E205=9,IF(ISERROR(MATCH(B205,$A$3:$A$14,0)),((B205-C205)*INDEX(K$3:K$14,MATCH(D205,$A$3:$A$14,0))+ABS(B205-D205)*INDEX(K$3:K$14,MATCH(C205,$A$3:$A$14,0)))/(D205-C205),INDEX(K$3:K$14,MATCH(B205,$A$3:$A$14,0))),IF(E205=0,IF(ISERROR(MATCH(B205,$A$3:$A$14,0)),((B205-C205)*INDEX(L$3:L$14,MATCH(D205,$A$3:$A$14,0))+ABS(B205-D205)*INDEX(L$3:L$14,MATCH(C205,$A$3:$A$14,0)))/(D205-C205),INDEX(L$3:L$14,MATCH(B205,$A$3:$A$14,0))),"Kondensatoen zwischen 0 und 9"))))))))))</f>
        <v>0</v>
      </c>
    </row>
    <row r="206" spans="1:6">
      <c r="A206" s="12">
        <v>187</v>
      </c>
      <c r="B206">
        <f>Eingabe!D187</f>
        <v>0</v>
      </c>
      <c r="C206">
        <f t="array" ref="C206">MAX(IF($A$3:$A$14&lt;=B206,IF($A$3:$A$14&lt;&gt;"",$A$3:$A$14)))</f>
        <v>0</v>
      </c>
      <c r="D206">
        <f t="array" ref="D206">MIN(IF($A$3:$A$14&gt;=B206,IF($A$3:$A$14&lt;&gt;"",$A$3:$A$14)))</f>
        <v>0</v>
      </c>
      <c r="E206">
        <f>Eingabe!C187</f>
        <v>0</v>
      </c>
      <c r="F206">
        <f t="array" ref="F206">IF(E206=1,IF(ISERROR(MATCH(B206,$A$3:$A$14,0)),((B206-C206)*INDEX(C$3:C$14,MATCH(D206,$A$3:$A$14,0))+ABS(B206-D206)*INDEX(C$3:C$14,MATCH(C206,$A$3:$A$14,0)))/(D206-C206),INDEX(C$3:C$14,MATCH(B206,$A$3:$A$14,0))),IF(E206=2,IF(ISERROR(MATCH(B206,$A$3:$A$14,0)),((B206-C206)*INDEX(D$3:D$14,MATCH(D206,$A$3:$A$14,0))+ABS(B206-D206)*INDEX(D$3:D$14,MATCH(C206,$A$3:$A$14,0)))/(D206-C206),INDEX(D$3:D$14,MATCH(B206,$A$3:$A$14,0))),IF(E206=3,IF(ISERROR(MATCH(B206,$A$3:$A$14,0)),((B206-C206)*INDEX(E$3:E$14,MATCH(D206,$A$3:$A$14,0))+ABS(B206-D206)*INDEX(E$3:E$14,MATCH(C206,$A$3:$A$14,0)))/(D206-C206),INDEX(E$3:E$14,MATCH(B206,$A$3:$A$14,0))),IF(E206=4,IF(ISERROR(MATCH(B206,$A$3:$A$14,0)),((B206-C206)*INDEX(F$3:F$14,MATCH(D206,$A$3:$A$14,0))+ABS(B206-D206)*INDEX(F$3:F$14,MATCH(C206,$A$3:$A$14,0)))/(D206-C206),INDEX(F$3:F$14,MATCH(B206,$A$3:$A$14,0))),IF(E206=5,IF(ISERROR(MATCH(B206,$A$3:$A$14,0)),((B206-C206)*INDEX(G$3:G$14,MATCH(D206,$A$3:$A$14,0))+ABS(B206-D206)*INDEX(G$3:G$14,MATCH(C206,$A$3:$A$14,0)))/(D206-C206),INDEX(G$3:G$14,MATCH(B206,$A$3:$A$14,0))),IF(E206=6,IF(ISERROR(MATCH(B206,$A$3:$A$14,0)),((B206-C206)*INDEX(H$3:H$14,MATCH(D206,$A$3:$A$14,0))+ABS(B206-D206)*INDEX(H$3:H$14,MATCH(C206,$A$3:$A$14,0)))/(D206-C206),INDEX(H$3:H$14,MATCH(B206,$A$3:$A$14,0))),IF(E206=7,IF(ISERROR(MATCH(B206,$A$3:$A$14,0)),((B206-C206)*INDEX(I$3:I$14,MATCH(D206,$A$3:$A$14,0))+ABS(B206-D206)*INDEX(I$3:I$14,MATCH(C206,$A$3:$A$14,0)))/(D206-C206),INDEX(I$3:I$14,MATCH(B206,$A$3:$A$14,0))),IF(E206=8,IF(ISERROR(MATCH(B206,$A$3:$A$14,0)),((B206-C206)*INDEX(J$3:J$14,MATCH(D206,$A$3:$A$14,0))+ABS(B206-D206)*INDEX(J$3:J$14,MATCH(C206,$A$3:$A$14,0)))/(D206-C206),INDEX(J$3:J$14,MATCH(B206,$A$3:$A$14,0))),IF(E206=9,IF(ISERROR(MATCH(B206,$A$3:$A$14,0)),((B206-C206)*INDEX(K$3:K$14,MATCH(D206,$A$3:$A$14,0))+ABS(B206-D206)*INDEX(K$3:K$14,MATCH(C206,$A$3:$A$14,0)))/(D206-C206),INDEX(K$3:K$14,MATCH(B206,$A$3:$A$14,0))),IF(E206=0,IF(ISERROR(MATCH(B206,$A$3:$A$14,0)),((B206-C206)*INDEX(L$3:L$14,MATCH(D206,$A$3:$A$14,0))+ABS(B206-D206)*INDEX(L$3:L$14,MATCH(C206,$A$3:$A$14,0)))/(D206-C206),INDEX(L$3:L$14,MATCH(B206,$A$3:$A$14,0))),"Kondensatoen zwischen 0 und 9"))))))))))</f>
        <v>0</v>
      </c>
    </row>
    <row r="207" spans="1:6">
      <c r="A207" s="12">
        <v>188</v>
      </c>
      <c r="B207">
        <f>Eingabe!D188</f>
        <v>0</v>
      </c>
      <c r="C207">
        <f t="array" ref="C207">MAX(IF($A$3:$A$14&lt;=B207,IF($A$3:$A$14&lt;&gt;"",$A$3:$A$14)))</f>
        <v>0</v>
      </c>
      <c r="D207">
        <f t="array" ref="D207">MIN(IF($A$3:$A$14&gt;=B207,IF($A$3:$A$14&lt;&gt;"",$A$3:$A$14)))</f>
        <v>0</v>
      </c>
      <c r="E207">
        <f>Eingabe!C188</f>
        <v>0</v>
      </c>
      <c r="F207">
        <f t="array" ref="F207">IF(E207=1,IF(ISERROR(MATCH(B207,$A$3:$A$14,0)),((B207-C207)*INDEX(C$3:C$14,MATCH(D207,$A$3:$A$14,0))+ABS(B207-D207)*INDEX(C$3:C$14,MATCH(C207,$A$3:$A$14,0)))/(D207-C207),INDEX(C$3:C$14,MATCH(B207,$A$3:$A$14,0))),IF(E207=2,IF(ISERROR(MATCH(B207,$A$3:$A$14,0)),((B207-C207)*INDEX(D$3:D$14,MATCH(D207,$A$3:$A$14,0))+ABS(B207-D207)*INDEX(D$3:D$14,MATCH(C207,$A$3:$A$14,0)))/(D207-C207),INDEX(D$3:D$14,MATCH(B207,$A$3:$A$14,0))),IF(E207=3,IF(ISERROR(MATCH(B207,$A$3:$A$14,0)),((B207-C207)*INDEX(E$3:E$14,MATCH(D207,$A$3:$A$14,0))+ABS(B207-D207)*INDEX(E$3:E$14,MATCH(C207,$A$3:$A$14,0)))/(D207-C207),INDEX(E$3:E$14,MATCH(B207,$A$3:$A$14,0))),IF(E207=4,IF(ISERROR(MATCH(B207,$A$3:$A$14,0)),((B207-C207)*INDEX(F$3:F$14,MATCH(D207,$A$3:$A$14,0))+ABS(B207-D207)*INDEX(F$3:F$14,MATCH(C207,$A$3:$A$14,0)))/(D207-C207),INDEX(F$3:F$14,MATCH(B207,$A$3:$A$14,0))),IF(E207=5,IF(ISERROR(MATCH(B207,$A$3:$A$14,0)),((B207-C207)*INDEX(G$3:G$14,MATCH(D207,$A$3:$A$14,0))+ABS(B207-D207)*INDEX(G$3:G$14,MATCH(C207,$A$3:$A$14,0)))/(D207-C207),INDEX(G$3:G$14,MATCH(B207,$A$3:$A$14,0))),IF(E207=6,IF(ISERROR(MATCH(B207,$A$3:$A$14,0)),((B207-C207)*INDEX(H$3:H$14,MATCH(D207,$A$3:$A$14,0))+ABS(B207-D207)*INDEX(H$3:H$14,MATCH(C207,$A$3:$A$14,0)))/(D207-C207),INDEX(H$3:H$14,MATCH(B207,$A$3:$A$14,0))),IF(E207=7,IF(ISERROR(MATCH(B207,$A$3:$A$14,0)),((B207-C207)*INDEX(I$3:I$14,MATCH(D207,$A$3:$A$14,0))+ABS(B207-D207)*INDEX(I$3:I$14,MATCH(C207,$A$3:$A$14,0)))/(D207-C207),INDEX(I$3:I$14,MATCH(B207,$A$3:$A$14,0))),IF(E207=8,IF(ISERROR(MATCH(B207,$A$3:$A$14,0)),((B207-C207)*INDEX(J$3:J$14,MATCH(D207,$A$3:$A$14,0))+ABS(B207-D207)*INDEX(J$3:J$14,MATCH(C207,$A$3:$A$14,0)))/(D207-C207),INDEX(J$3:J$14,MATCH(B207,$A$3:$A$14,0))),IF(E207=9,IF(ISERROR(MATCH(B207,$A$3:$A$14,0)),((B207-C207)*INDEX(K$3:K$14,MATCH(D207,$A$3:$A$14,0))+ABS(B207-D207)*INDEX(K$3:K$14,MATCH(C207,$A$3:$A$14,0)))/(D207-C207),INDEX(K$3:K$14,MATCH(B207,$A$3:$A$14,0))),IF(E207=0,IF(ISERROR(MATCH(B207,$A$3:$A$14,0)),((B207-C207)*INDEX(L$3:L$14,MATCH(D207,$A$3:$A$14,0))+ABS(B207-D207)*INDEX(L$3:L$14,MATCH(C207,$A$3:$A$14,0)))/(D207-C207),INDEX(L$3:L$14,MATCH(B207,$A$3:$A$14,0))),"Kondensatoen zwischen 0 und 9"))))))))))</f>
        <v>0</v>
      </c>
    </row>
    <row r="208" spans="1:6">
      <c r="A208" s="12">
        <v>189</v>
      </c>
      <c r="B208">
        <f>Eingabe!D189</f>
        <v>0</v>
      </c>
      <c r="C208">
        <f t="array" ref="C208">MAX(IF($A$3:$A$14&lt;=B208,IF($A$3:$A$14&lt;&gt;"",$A$3:$A$14)))</f>
        <v>0</v>
      </c>
      <c r="D208">
        <f t="array" ref="D208">MIN(IF($A$3:$A$14&gt;=B208,IF($A$3:$A$14&lt;&gt;"",$A$3:$A$14)))</f>
        <v>0</v>
      </c>
      <c r="E208">
        <f>Eingabe!C189</f>
        <v>0</v>
      </c>
      <c r="F208">
        <f t="array" ref="F208">IF(E208=1,IF(ISERROR(MATCH(B208,$A$3:$A$14,0)),((B208-C208)*INDEX(C$3:C$14,MATCH(D208,$A$3:$A$14,0))+ABS(B208-D208)*INDEX(C$3:C$14,MATCH(C208,$A$3:$A$14,0)))/(D208-C208),INDEX(C$3:C$14,MATCH(B208,$A$3:$A$14,0))),IF(E208=2,IF(ISERROR(MATCH(B208,$A$3:$A$14,0)),((B208-C208)*INDEX(D$3:D$14,MATCH(D208,$A$3:$A$14,0))+ABS(B208-D208)*INDEX(D$3:D$14,MATCH(C208,$A$3:$A$14,0)))/(D208-C208),INDEX(D$3:D$14,MATCH(B208,$A$3:$A$14,0))),IF(E208=3,IF(ISERROR(MATCH(B208,$A$3:$A$14,0)),((B208-C208)*INDEX(E$3:E$14,MATCH(D208,$A$3:$A$14,0))+ABS(B208-D208)*INDEX(E$3:E$14,MATCH(C208,$A$3:$A$14,0)))/(D208-C208),INDEX(E$3:E$14,MATCH(B208,$A$3:$A$14,0))),IF(E208=4,IF(ISERROR(MATCH(B208,$A$3:$A$14,0)),((B208-C208)*INDEX(F$3:F$14,MATCH(D208,$A$3:$A$14,0))+ABS(B208-D208)*INDEX(F$3:F$14,MATCH(C208,$A$3:$A$14,0)))/(D208-C208),INDEX(F$3:F$14,MATCH(B208,$A$3:$A$14,0))),IF(E208=5,IF(ISERROR(MATCH(B208,$A$3:$A$14,0)),((B208-C208)*INDEX(G$3:G$14,MATCH(D208,$A$3:$A$14,0))+ABS(B208-D208)*INDEX(G$3:G$14,MATCH(C208,$A$3:$A$14,0)))/(D208-C208),INDEX(G$3:G$14,MATCH(B208,$A$3:$A$14,0))),IF(E208=6,IF(ISERROR(MATCH(B208,$A$3:$A$14,0)),((B208-C208)*INDEX(H$3:H$14,MATCH(D208,$A$3:$A$14,0))+ABS(B208-D208)*INDEX(H$3:H$14,MATCH(C208,$A$3:$A$14,0)))/(D208-C208),INDEX(H$3:H$14,MATCH(B208,$A$3:$A$14,0))),IF(E208=7,IF(ISERROR(MATCH(B208,$A$3:$A$14,0)),((B208-C208)*INDEX(I$3:I$14,MATCH(D208,$A$3:$A$14,0))+ABS(B208-D208)*INDEX(I$3:I$14,MATCH(C208,$A$3:$A$14,0)))/(D208-C208),INDEX(I$3:I$14,MATCH(B208,$A$3:$A$14,0))),IF(E208=8,IF(ISERROR(MATCH(B208,$A$3:$A$14,0)),((B208-C208)*INDEX(J$3:J$14,MATCH(D208,$A$3:$A$14,0))+ABS(B208-D208)*INDEX(J$3:J$14,MATCH(C208,$A$3:$A$14,0)))/(D208-C208),INDEX(J$3:J$14,MATCH(B208,$A$3:$A$14,0))),IF(E208=9,IF(ISERROR(MATCH(B208,$A$3:$A$14,0)),((B208-C208)*INDEX(K$3:K$14,MATCH(D208,$A$3:$A$14,0))+ABS(B208-D208)*INDEX(K$3:K$14,MATCH(C208,$A$3:$A$14,0)))/(D208-C208),INDEX(K$3:K$14,MATCH(B208,$A$3:$A$14,0))),IF(E208=0,IF(ISERROR(MATCH(B208,$A$3:$A$14,0)),((B208-C208)*INDEX(L$3:L$14,MATCH(D208,$A$3:$A$14,0))+ABS(B208-D208)*INDEX(L$3:L$14,MATCH(C208,$A$3:$A$14,0)))/(D208-C208),INDEX(L$3:L$14,MATCH(B208,$A$3:$A$14,0))),"Kondensatoen zwischen 0 und 9"))))))))))</f>
        <v>0</v>
      </c>
    </row>
    <row r="209" spans="1:6">
      <c r="A209" s="12">
        <v>190</v>
      </c>
      <c r="B209">
        <f>Eingabe!D190</f>
        <v>0</v>
      </c>
      <c r="C209">
        <f t="array" ref="C209">MAX(IF($A$3:$A$14&lt;=B209,IF($A$3:$A$14&lt;&gt;"",$A$3:$A$14)))</f>
        <v>0</v>
      </c>
      <c r="D209">
        <f t="array" ref="D209">MIN(IF($A$3:$A$14&gt;=B209,IF($A$3:$A$14&lt;&gt;"",$A$3:$A$14)))</f>
        <v>0</v>
      </c>
      <c r="E209">
        <f>Eingabe!C190</f>
        <v>0</v>
      </c>
      <c r="F209">
        <f t="array" ref="F209">IF(E209=1,IF(ISERROR(MATCH(B209,$A$3:$A$14,0)),((B209-C209)*INDEX(C$3:C$14,MATCH(D209,$A$3:$A$14,0))+ABS(B209-D209)*INDEX(C$3:C$14,MATCH(C209,$A$3:$A$14,0)))/(D209-C209),INDEX(C$3:C$14,MATCH(B209,$A$3:$A$14,0))),IF(E209=2,IF(ISERROR(MATCH(B209,$A$3:$A$14,0)),((B209-C209)*INDEX(D$3:D$14,MATCH(D209,$A$3:$A$14,0))+ABS(B209-D209)*INDEX(D$3:D$14,MATCH(C209,$A$3:$A$14,0)))/(D209-C209),INDEX(D$3:D$14,MATCH(B209,$A$3:$A$14,0))),IF(E209=3,IF(ISERROR(MATCH(B209,$A$3:$A$14,0)),((B209-C209)*INDEX(E$3:E$14,MATCH(D209,$A$3:$A$14,0))+ABS(B209-D209)*INDEX(E$3:E$14,MATCH(C209,$A$3:$A$14,0)))/(D209-C209),INDEX(E$3:E$14,MATCH(B209,$A$3:$A$14,0))),IF(E209=4,IF(ISERROR(MATCH(B209,$A$3:$A$14,0)),((B209-C209)*INDEX(F$3:F$14,MATCH(D209,$A$3:$A$14,0))+ABS(B209-D209)*INDEX(F$3:F$14,MATCH(C209,$A$3:$A$14,0)))/(D209-C209),INDEX(F$3:F$14,MATCH(B209,$A$3:$A$14,0))),IF(E209=5,IF(ISERROR(MATCH(B209,$A$3:$A$14,0)),((B209-C209)*INDEX(G$3:G$14,MATCH(D209,$A$3:$A$14,0))+ABS(B209-D209)*INDEX(G$3:G$14,MATCH(C209,$A$3:$A$14,0)))/(D209-C209),INDEX(G$3:G$14,MATCH(B209,$A$3:$A$14,0))),IF(E209=6,IF(ISERROR(MATCH(B209,$A$3:$A$14,0)),((B209-C209)*INDEX(H$3:H$14,MATCH(D209,$A$3:$A$14,0))+ABS(B209-D209)*INDEX(H$3:H$14,MATCH(C209,$A$3:$A$14,0)))/(D209-C209),INDEX(H$3:H$14,MATCH(B209,$A$3:$A$14,0))),IF(E209=7,IF(ISERROR(MATCH(B209,$A$3:$A$14,0)),((B209-C209)*INDEX(I$3:I$14,MATCH(D209,$A$3:$A$14,0))+ABS(B209-D209)*INDEX(I$3:I$14,MATCH(C209,$A$3:$A$14,0)))/(D209-C209),INDEX(I$3:I$14,MATCH(B209,$A$3:$A$14,0))),IF(E209=8,IF(ISERROR(MATCH(B209,$A$3:$A$14,0)),((B209-C209)*INDEX(J$3:J$14,MATCH(D209,$A$3:$A$14,0))+ABS(B209-D209)*INDEX(J$3:J$14,MATCH(C209,$A$3:$A$14,0)))/(D209-C209),INDEX(J$3:J$14,MATCH(B209,$A$3:$A$14,0))),IF(E209=9,IF(ISERROR(MATCH(B209,$A$3:$A$14,0)),((B209-C209)*INDEX(K$3:K$14,MATCH(D209,$A$3:$A$14,0))+ABS(B209-D209)*INDEX(K$3:K$14,MATCH(C209,$A$3:$A$14,0)))/(D209-C209),INDEX(K$3:K$14,MATCH(B209,$A$3:$A$14,0))),IF(E209=0,IF(ISERROR(MATCH(B209,$A$3:$A$14,0)),((B209-C209)*INDEX(L$3:L$14,MATCH(D209,$A$3:$A$14,0))+ABS(B209-D209)*INDEX(L$3:L$14,MATCH(C209,$A$3:$A$14,0)))/(D209-C209),INDEX(L$3:L$14,MATCH(B209,$A$3:$A$14,0))),"Kondensatoen zwischen 0 und 9"))))))))))</f>
        <v>0</v>
      </c>
    </row>
    <row r="210" spans="1:6">
      <c r="A210" s="12">
        <v>191</v>
      </c>
      <c r="B210">
        <f>Eingabe!D191</f>
        <v>0</v>
      </c>
      <c r="C210">
        <f t="array" ref="C210">MAX(IF($A$3:$A$14&lt;=B210,IF($A$3:$A$14&lt;&gt;"",$A$3:$A$14)))</f>
        <v>0</v>
      </c>
      <c r="D210">
        <f t="array" ref="D210">MIN(IF($A$3:$A$14&gt;=B210,IF($A$3:$A$14&lt;&gt;"",$A$3:$A$14)))</f>
        <v>0</v>
      </c>
      <c r="E210">
        <f>Eingabe!C191</f>
        <v>0</v>
      </c>
      <c r="F210">
        <f t="array" ref="F210">IF(E210=1,IF(ISERROR(MATCH(B210,$A$3:$A$14,0)),((B210-C210)*INDEX(C$3:C$14,MATCH(D210,$A$3:$A$14,0))+ABS(B210-D210)*INDEX(C$3:C$14,MATCH(C210,$A$3:$A$14,0)))/(D210-C210),INDEX(C$3:C$14,MATCH(B210,$A$3:$A$14,0))),IF(E210=2,IF(ISERROR(MATCH(B210,$A$3:$A$14,0)),((B210-C210)*INDEX(D$3:D$14,MATCH(D210,$A$3:$A$14,0))+ABS(B210-D210)*INDEX(D$3:D$14,MATCH(C210,$A$3:$A$14,0)))/(D210-C210),INDEX(D$3:D$14,MATCH(B210,$A$3:$A$14,0))),IF(E210=3,IF(ISERROR(MATCH(B210,$A$3:$A$14,0)),((B210-C210)*INDEX(E$3:E$14,MATCH(D210,$A$3:$A$14,0))+ABS(B210-D210)*INDEX(E$3:E$14,MATCH(C210,$A$3:$A$14,0)))/(D210-C210),INDEX(E$3:E$14,MATCH(B210,$A$3:$A$14,0))),IF(E210=4,IF(ISERROR(MATCH(B210,$A$3:$A$14,0)),((B210-C210)*INDEX(F$3:F$14,MATCH(D210,$A$3:$A$14,0))+ABS(B210-D210)*INDEX(F$3:F$14,MATCH(C210,$A$3:$A$14,0)))/(D210-C210),INDEX(F$3:F$14,MATCH(B210,$A$3:$A$14,0))),IF(E210=5,IF(ISERROR(MATCH(B210,$A$3:$A$14,0)),((B210-C210)*INDEX(G$3:G$14,MATCH(D210,$A$3:$A$14,0))+ABS(B210-D210)*INDEX(G$3:G$14,MATCH(C210,$A$3:$A$14,0)))/(D210-C210),INDEX(G$3:G$14,MATCH(B210,$A$3:$A$14,0))),IF(E210=6,IF(ISERROR(MATCH(B210,$A$3:$A$14,0)),((B210-C210)*INDEX(H$3:H$14,MATCH(D210,$A$3:$A$14,0))+ABS(B210-D210)*INDEX(H$3:H$14,MATCH(C210,$A$3:$A$14,0)))/(D210-C210),INDEX(H$3:H$14,MATCH(B210,$A$3:$A$14,0))),IF(E210=7,IF(ISERROR(MATCH(B210,$A$3:$A$14,0)),((B210-C210)*INDEX(I$3:I$14,MATCH(D210,$A$3:$A$14,0))+ABS(B210-D210)*INDEX(I$3:I$14,MATCH(C210,$A$3:$A$14,0)))/(D210-C210),INDEX(I$3:I$14,MATCH(B210,$A$3:$A$14,0))),IF(E210=8,IF(ISERROR(MATCH(B210,$A$3:$A$14,0)),((B210-C210)*INDEX(J$3:J$14,MATCH(D210,$A$3:$A$14,0))+ABS(B210-D210)*INDEX(J$3:J$14,MATCH(C210,$A$3:$A$14,0)))/(D210-C210),INDEX(J$3:J$14,MATCH(B210,$A$3:$A$14,0))),IF(E210=9,IF(ISERROR(MATCH(B210,$A$3:$A$14,0)),((B210-C210)*INDEX(K$3:K$14,MATCH(D210,$A$3:$A$14,0))+ABS(B210-D210)*INDEX(K$3:K$14,MATCH(C210,$A$3:$A$14,0)))/(D210-C210),INDEX(K$3:K$14,MATCH(B210,$A$3:$A$14,0))),IF(E210=0,IF(ISERROR(MATCH(B210,$A$3:$A$14,0)),((B210-C210)*INDEX(L$3:L$14,MATCH(D210,$A$3:$A$14,0))+ABS(B210-D210)*INDEX(L$3:L$14,MATCH(C210,$A$3:$A$14,0)))/(D210-C210),INDEX(L$3:L$14,MATCH(B210,$A$3:$A$14,0))),"Kondensatoen zwischen 0 und 9"))))))))))</f>
        <v>0</v>
      </c>
    </row>
    <row r="211" spans="1:6">
      <c r="A211" s="12">
        <v>192</v>
      </c>
      <c r="B211">
        <f>Eingabe!D192</f>
        <v>0</v>
      </c>
      <c r="C211">
        <f t="array" ref="C211">MAX(IF($A$3:$A$14&lt;=B211,IF($A$3:$A$14&lt;&gt;"",$A$3:$A$14)))</f>
        <v>0</v>
      </c>
      <c r="D211">
        <f t="array" ref="D211">MIN(IF($A$3:$A$14&gt;=B211,IF($A$3:$A$14&lt;&gt;"",$A$3:$A$14)))</f>
        <v>0</v>
      </c>
      <c r="E211">
        <f>Eingabe!C192</f>
        <v>0</v>
      </c>
      <c r="F211">
        <f t="array" ref="F211">IF(E211=1,IF(ISERROR(MATCH(B211,$A$3:$A$14,0)),((B211-C211)*INDEX(C$3:C$14,MATCH(D211,$A$3:$A$14,0))+ABS(B211-D211)*INDEX(C$3:C$14,MATCH(C211,$A$3:$A$14,0)))/(D211-C211),INDEX(C$3:C$14,MATCH(B211,$A$3:$A$14,0))),IF(E211=2,IF(ISERROR(MATCH(B211,$A$3:$A$14,0)),((B211-C211)*INDEX(D$3:D$14,MATCH(D211,$A$3:$A$14,0))+ABS(B211-D211)*INDEX(D$3:D$14,MATCH(C211,$A$3:$A$14,0)))/(D211-C211),INDEX(D$3:D$14,MATCH(B211,$A$3:$A$14,0))),IF(E211=3,IF(ISERROR(MATCH(B211,$A$3:$A$14,0)),((B211-C211)*INDEX(E$3:E$14,MATCH(D211,$A$3:$A$14,0))+ABS(B211-D211)*INDEX(E$3:E$14,MATCH(C211,$A$3:$A$14,0)))/(D211-C211),INDEX(E$3:E$14,MATCH(B211,$A$3:$A$14,0))),IF(E211=4,IF(ISERROR(MATCH(B211,$A$3:$A$14,0)),((B211-C211)*INDEX(F$3:F$14,MATCH(D211,$A$3:$A$14,0))+ABS(B211-D211)*INDEX(F$3:F$14,MATCH(C211,$A$3:$A$14,0)))/(D211-C211),INDEX(F$3:F$14,MATCH(B211,$A$3:$A$14,0))),IF(E211=5,IF(ISERROR(MATCH(B211,$A$3:$A$14,0)),((B211-C211)*INDEX(G$3:G$14,MATCH(D211,$A$3:$A$14,0))+ABS(B211-D211)*INDEX(G$3:G$14,MATCH(C211,$A$3:$A$14,0)))/(D211-C211),INDEX(G$3:G$14,MATCH(B211,$A$3:$A$14,0))),IF(E211=6,IF(ISERROR(MATCH(B211,$A$3:$A$14,0)),((B211-C211)*INDEX(H$3:H$14,MATCH(D211,$A$3:$A$14,0))+ABS(B211-D211)*INDEX(H$3:H$14,MATCH(C211,$A$3:$A$14,0)))/(D211-C211),INDEX(H$3:H$14,MATCH(B211,$A$3:$A$14,0))),IF(E211=7,IF(ISERROR(MATCH(B211,$A$3:$A$14,0)),((B211-C211)*INDEX(I$3:I$14,MATCH(D211,$A$3:$A$14,0))+ABS(B211-D211)*INDEX(I$3:I$14,MATCH(C211,$A$3:$A$14,0)))/(D211-C211),INDEX(I$3:I$14,MATCH(B211,$A$3:$A$14,0))),IF(E211=8,IF(ISERROR(MATCH(B211,$A$3:$A$14,0)),((B211-C211)*INDEX(J$3:J$14,MATCH(D211,$A$3:$A$14,0))+ABS(B211-D211)*INDEX(J$3:J$14,MATCH(C211,$A$3:$A$14,0)))/(D211-C211),INDEX(J$3:J$14,MATCH(B211,$A$3:$A$14,0))),IF(E211=9,IF(ISERROR(MATCH(B211,$A$3:$A$14,0)),((B211-C211)*INDEX(K$3:K$14,MATCH(D211,$A$3:$A$14,0))+ABS(B211-D211)*INDEX(K$3:K$14,MATCH(C211,$A$3:$A$14,0)))/(D211-C211),INDEX(K$3:K$14,MATCH(B211,$A$3:$A$14,0))),IF(E211=0,IF(ISERROR(MATCH(B211,$A$3:$A$14,0)),((B211-C211)*INDEX(L$3:L$14,MATCH(D211,$A$3:$A$14,0))+ABS(B211-D211)*INDEX(L$3:L$14,MATCH(C211,$A$3:$A$14,0)))/(D211-C211),INDEX(L$3:L$14,MATCH(B211,$A$3:$A$14,0))),"Kondensatoen zwischen 0 und 9"))))))))))</f>
        <v>0</v>
      </c>
    </row>
    <row r="212" spans="1:6">
      <c r="A212" s="12">
        <v>193</v>
      </c>
      <c r="B212">
        <f>Eingabe!D193</f>
        <v>0</v>
      </c>
      <c r="C212">
        <f t="array" ref="C212">MAX(IF($A$3:$A$14&lt;=B212,IF($A$3:$A$14&lt;&gt;"",$A$3:$A$14)))</f>
        <v>0</v>
      </c>
      <c r="D212">
        <f t="array" ref="D212">MIN(IF($A$3:$A$14&gt;=B212,IF($A$3:$A$14&lt;&gt;"",$A$3:$A$14)))</f>
        <v>0</v>
      </c>
      <c r="E212">
        <f>Eingabe!C193</f>
        <v>0</v>
      </c>
      <c r="F212">
        <f t="array" ref="F212">IF(E212=1,IF(ISERROR(MATCH(B212,$A$3:$A$14,0)),((B212-C212)*INDEX(C$3:C$14,MATCH(D212,$A$3:$A$14,0))+ABS(B212-D212)*INDEX(C$3:C$14,MATCH(C212,$A$3:$A$14,0)))/(D212-C212),INDEX(C$3:C$14,MATCH(B212,$A$3:$A$14,0))),IF(E212=2,IF(ISERROR(MATCH(B212,$A$3:$A$14,0)),((B212-C212)*INDEX(D$3:D$14,MATCH(D212,$A$3:$A$14,0))+ABS(B212-D212)*INDEX(D$3:D$14,MATCH(C212,$A$3:$A$14,0)))/(D212-C212),INDEX(D$3:D$14,MATCH(B212,$A$3:$A$14,0))),IF(E212=3,IF(ISERROR(MATCH(B212,$A$3:$A$14,0)),((B212-C212)*INDEX(E$3:E$14,MATCH(D212,$A$3:$A$14,0))+ABS(B212-D212)*INDEX(E$3:E$14,MATCH(C212,$A$3:$A$14,0)))/(D212-C212),INDEX(E$3:E$14,MATCH(B212,$A$3:$A$14,0))),IF(E212=4,IF(ISERROR(MATCH(B212,$A$3:$A$14,0)),((B212-C212)*INDEX(F$3:F$14,MATCH(D212,$A$3:$A$14,0))+ABS(B212-D212)*INDEX(F$3:F$14,MATCH(C212,$A$3:$A$14,0)))/(D212-C212),INDEX(F$3:F$14,MATCH(B212,$A$3:$A$14,0))),IF(E212=5,IF(ISERROR(MATCH(B212,$A$3:$A$14,0)),((B212-C212)*INDEX(G$3:G$14,MATCH(D212,$A$3:$A$14,0))+ABS(B212-D212)*INDEX(G$3:G$14,MATCH(C212,$A$3:$A$14,0)))/(D212-C212),INDEX(G$3:G$14,MATCH(B212,$A$3:$A$14,0))),IF(E212=6,IF(ISERROR(MATCH(B212,$A$3:$A$14,0)),((B212-C212)*INDEX(H$3:H$14,MATCH(D212,$A$3:$A$14,0))+ABS(B212-D212)*INDEX(H$3:H$14,MATCH(C212,$A$3:$A$14,0)))/(D212-C212),INDEX(H$3:H$14,MATCH(B212,$A$3:$A$14,0))),IF(E212=7,IF(ISERROR(MATCH(B212,$A$3:$A$14,0)),((B212-C212)*INDEX(I$3:I$14,MATCH(D212,$A$3:$A$14,0))+ABS(B212-D212)*INDEX(I$3:I$14,MATCH(C212,$A$3:$A$14,0)))/(D212-C212),INDEX(I$3:I$14,MATCH(B212,$A$3:$A$14,0))),IF(E212=8,IF(ISERROR(MATCH(B212,$A$3:$A$14,0)),((B212-C212)*INDEX(J$3:J$14,MATCH(D212,$A$3:$A$14,0))+ABS(B212-D212)*INDEX(J$3:J$14,MATCH(C212,$A$3:$A$14,0)))/(D212-C212),INDEX(J$3:J$14,MATCH(B212,$A$3:$A$14,0))),IF(E212=9,IF(ISERROR(MATCH(B212,$A$3:$A$14,0)),((B212-C212)*INDEX(K$3:K$14,MATCH(D212,$A$3:$A$14,0))+ABS(B212-D212)*INDEX(K$3:K$14,MATCH(C212,$A$3:$A$14,0)))/(D212-C212),INDEX(K$3:K$14,MATCH(B212,$A$3:$A$14,0))),IF(E212=0,IF(ISERROR(MATCH(B212,$A$3:$A$14,0)),((B212-C212)*INDEX(L$3:L$14,MATCH(D212,$A$3:$A$14,0))+ABS(B212-D212)*INDEX(L$3:L$14,MATCH(C212,$A$3:$A$14,0)))/(D212-C212),INDEX(L$3:L$14,MATCH(B212,$A$3:$A$14,0))),"Kondensatoen zwischen 0 und 9"))))))))))</f>
        <v>0</v>
      </c>
    </row>
    <row r="213" spans="1:6">
      <c r="A213" s="12">
        <v>194</v>
      </c>
      <c r="B213">
        <f>Eingabe!D194</f>
        <v>0</v>
      </c>
      <c r="C213">
        <f t="array" ref="C213">MAX(IF($A$3:$A$14&lt;=B213,IF($A$3:$A$14&lt;&gt;"",$A$3:$A$14)))</f>
        <v>0</v>
      </c>
      <c r="D213">
        <f t="array" ref="D213">MIN(IF($A$3:$A$14&gt;=B213,IF($A$3:$A$14&lt;&gt;"",$A$3:$A$14)))</f>
        <v>0</v>
      </c>
      <c r="E213">
        <f>Eingabe!C194</f>
        <v>0</v>
      </c>
      <c r="F213">
        <f t="array" ref="F213">IF(E213=1,IF(ISERROR(MATCH(B213,$A$3:$A$14,0)),((B213-C213)*INDEX(C$3:C$14,MATCH(D213,$A$3:$A$14,0))+ABS(B213-D213)*INDEX(C$3:C$14,MATCH(C213,$A$3:$A$14,0)))/(D213-C213),INDEX(C$3:C$14,MATCH(B213,$A$3:$A$14,0))),IF(E213=2,IF(ISERROR(MATCH(B213,$A$3:$A$14,0)),((B213-C213)*INDEX(D$3:D$14,MATCH(D213,$A$3:$A$14,0))+ABS(B213-D213)*INDEX(D$3:D$14,MATCH(C213,$A$3:$A$14,0)))/(D213-C213),INDEX(D$3:D$14,MATCH(B213,$A$3:$A$14,0))),IF(E213=3,IF(ISERROR(MATCH(B213,$A$3:$A$14,0)),((B213-C213)*INDEX(E$3:E$14,MATCH(D213,$A$3:$A$14,0))+ABS(B213-D213)*INDEX(E$3:E$14,MATCH(C213,$A$3:$A$14,0)))/(D213-C213),INDEX(E$3:E$14,MATCH(B213,$A$3:$A$14,0))),IF(E213=4,IF(ISERROR(MATCH(B213,$A$3:$A$14,0)),((B213-C213)*INDEX(F$3:F$14,MATCH(D213,$A$3:$A$14,0))+ABS(B213-D213)*INDEX(F$3:F$14,MATCH(C213,$A$3:$A$14,0)))/(D213-C213),INDEX(F$3:F$14,MATCH(B213,$A$3:$A$14,0))),IF(E213=5,IF(ISERROR(MATCH(B213,$A$3:$A$14,0)),((B213-C213)*INDEX(G$3:G$14,MATCH(D213,$A$3:$A$14,0))+ABS(B213-D213)*INDEX(G$3:G$14,MATCH(C213,$A$3:$A$14,0)))/(D213-C213),INDEX(G$3:G$14,MATCH(B213,$A$3:$A$14,0))),IF(E213=6,IF(ISERROR(MATCH(B213,$A$3:$A$14,0)),((B213-C213)*INDEX(H$3:H$14,MATCH(D213,$A$3:$A$14,0))+ABS(B213-D213)*INDEX(H$3:H$14,MATCH(C213,$A$3:$A$14,0)))/(D213-C213),INDEX(H$3:H$14,MATCH(B213,$A$3:$A$14,0))),IF(E213=7,IF(ISERROR(MATCH(B213,$A$3:$A$14,0)),((B213-C213)*INDEX(I$3:I$14,MATCH(D213,$A$3:$A$14,0))+ABS(B213-D213)*INDEX(I$3:I$14,MATCH(C213,$A$3:$A$14,0)))/(D213-C213),INDEX(I$3:I$14,MATCH(B213,$A$3:$A$14,0))),IF(E213=8,IF(ISERROR(MATCH(B213,$A$3:$A$14,0)),((B213-C213)*INDEX(J$3:J$14,MATCH(D213,$A$3:$A$14,0))+ABS(B213-D213)*INDEX(J$3:J$14,MATCH(C213,$A$3:$A$14,0)))/(D213-C213),INDEX(J$3:J$14,MATCH(B213,$A$3:$A$14,0))),IF(E213=9,IF(ISERROR(MATCH(B213,$A$3:$A$14,0)),((B213-C213)*INDEX(K$3:K$14,MATCH(D213,$A$3:$A$14,0))+ABS(B213-D213)*INDEX(K$3:K$14,MATCH(C213,$A$3:$A$14,0)))/(D213-C213),INDEX(K$3:K$14,MATCH(B213,$A$3:$A$14,0))),IF(E213=0,IF(ISERROR(MATCH(B213,$A$3:$A$14,0)),((B213-C213)*INDEX(L$3:L$14,MATCH(D213,$A$3:$A$14,0))+ABS(B213-D213)*INDEX(L$3:L$14,MATCH(C213,$A$3:$A$14,0)))/(D213-C213),INDEX(L$3:L$14,MATCH(B213,$A$3:$A$14,0))),"Kondensatoen zwischen 0 und 9"))))))))))</f>
        <v>0</v>
      </c>
    </row>
    <row r="214" spans="1:6">
      <c r="A214" s="12">
        <v>195</v>
      </c>
      <c r="B214">
        <f>Eingabe!D195</f>
        <v>0</v>
      </c>
      <c r="C214">
        <f t="array" ref="C214">MAX(IF($A$3:$A$14&lt;=B214,IF($A$3:$A$14&lt;&gt;"",$A$3:$A$14)))</f>
        <v>0</v>
      </c>
      <c r="D214">
        <f t="array" ref="D214">MIN(IF($A$3:$A$14&gt;=B214,IF($A$3:$A$14&lt;&gt;"",$A$3:$A$14)))</f>
        <v>0</v>
      </c>
      <c r="E214">
        <f>Eingabe!C195</f>
        <v>0</v>
      </c>
      <c r="F214">
        <f t="array" ref="F214">IF(E214=1,IF(ISERROR(MATCH(B214,$A$3:$A$14,0)),((B214-C214)*INDEX(C$3:C$14,MATCH(D214,$A$3:$A$14,0))+ABS(B214-D214)*INDEX(C$3:C$14,MATCH(C214,$A$3:$A$14,0)))/(D214-C214),INDEX(C$3:C$14,MATCH(B214,$A$3:$A$14,0))),IF(E214=2,IF(ISERROR(MATCH(B214,$A$3:$A$14,0)),((B214-C214)*INDEX(D$3:D$14,MATCH(D214,$A$3:$A$14,0))+ABS(B214-D214)*INDEX(D$3:D$14,MATCH(C214,$A$3:$A$14,0)))/(D214-C214),INDEX(D$3:D$14,MATCH(B214,$A$3:$A$14,0))),IF(E214=3,IF(ISERROR(MATCH(B214,$A$3:$A$14,0)),((B214-C214)*INDEX(E$3:E$14,MATCH(D214,$A$3:$A$14,0))+ABS(B214-D214)*INDEX(E$3:E$14,MATCH(C214,$A$3:$A$14,0)))/(D214-C214),INDEX(E$3:E$14,MATCH(B214,$A$3:$A$14,0))),IF(E214=4,IF(ISERROR(MATCH(B214,$A$3:$A$14,0)),((B214-C214)*INDEX(F$3:F$14,MATCH(D214,$A$3:$A$14,0))+ABS(B214-D214)*INDEX(F$3:F$14,MATCH(C214,$A$3:$A$14,0)))/(D214-C214),INDEX(F$3:F$14,MATCH(B214,$A$3:$A$14,0))),IF(E214=5,IF(ISERROR(MATCH(B214,$A$3:$A$14,0)),((B214-C214)*INDEX(G$3:G$14,MATCH(D214,$A$3:$A$14,0))+ABS(B214-D214)*INDEX(G$3:G$14,MATCH(C214,$A$3:$A$14,0)))/(D214-C214),INDEX(G$3:G$14,MATCH(B214,$A$3:$A$14,0))),IF(E214=6,IF(ISERROR(MATCH(B214,$A$3:$A$14,0)),((B214-C214)*INDEX(H$3:H$14,MATCH(D214,$A$3:$A$14,0))+ABS(B214-D214)*INDEX(H$3:H$14,MATCH(C214,$A$3:$A$14,0)))/(D214-C214),INDEX(H$3:H$14,MATCH(B214,$A$3:$A$14,0))),IF(E214=7,IF(ISERROR(MATCH(B214,$A$3:$A$14,0)),((B214-C214)*INDEX(I$3:I$14,MATCH(D214,$A$3:$A$14,0))+ABS(B214-D214)*INDEX(I$3:I$14,MATCH(C214,$A$3:$A$14,0)))/(D214-C214),INDEX(I$3:I$14,MATCH(B214,$A$3:$A$14,0))),IF(E214=8,IF(ISERROR(MATCH(B214,$A$3:$A$14,0)),((B214-C214)*INDEX(J$3:J$14,MATCH(D214,$A$3:$A$14,0))+ABS(B214-D214)*INDEX(J$3:J$14,MATCH(C214,$A$3:$A$14,0)))/(D214-C214),INDEX(J$3:J$14,MATCH(B214,$A$3:$A$14,0))),IF(E214=9,IF(ISERROR(MATCH(B214,$A$3:$A$14,0)),((B214-C214)*INDEX(K$3:K$14,MATCH(D214,$A$3:$A$14,0))+ABS(B214-D214)*INDEX(K$3:K$14,MATCH(C214,$A$3:$A$14,0)))/(D214-C214),INDEX(K$3:K$14,MATCH(B214,$A$3:$A$14,0))),IF(E214=0,IF(ISERROR(MATCH(B214,$A$3:$A$14,0)),((B214-C214)*INDEX(L$3:L$14,MATCH(D214,$A$3:$A$14,0))+ABS(B214-D214)*INDEX(L$3:L$14,MATCH(C214,$A$3:$A$14,0)))/(D214-C214),INDEX(L$3:L$14,MATCH(B214,$A$3:$A$14,0))),"Kondensatoen zwischen 0 und 9"))))))))))</f>
        <v>0</v>
      </c>
    </row>
    <row r="215" spans="1:6">
      <c r="A215" s="12">
        <v>196</v>
      </c>
      <c r="B215">
        <f>Eingabe!D196</f>
        <v>0</v>
      </c>
      <c r="C215">
        <f t="array" ref="C215">MAX(IF($A$3:$A$14&lt;=B215,IF($A$3:$A$14&lt;&gt;"",$A$3:$A$14)))</f>
        <v>0</v>
      </c>
      <c r="D215">
        <f t="array" ref="D215">MIN(IF($A$3:$A$14&gt;=B215,IF($A$3:$A$14&lt;&gt;"",$A$3:$A$14)))</f>
        <v>0</v>
      </c>
      <c r="E215">
        <f>Eingabe!C196</f>
        <v>0</v>
      </c>
      <c r="F215">
        <f t="array" ref="F215">IF(E215=1,IF(ISERROR(MATCH(B215,$A$3:$A$14,0)),((B215-C215)*INDEX(C$3:C$14,MATCH(D215,$A$3:$A$14,0))+ABS(B215-D215)*INDEX(C$3:C$14,MATCH(C215,$A$3:$A$14,0)))/(D215-C215),INDEX(C$3:C$14,MATCH(B215,$A$3:$A$14,0))),IF(E215=2,IF(ISERROR(MATCH(B215,$A$3:$A$14,0)),((B215-C215)*INDEX(D$3:D$14,MATCH(D215,$A$3:$A$14,0))+ABS(B215-D215)*INDEX(D$3:D$14,MATCH(C215,$A$3:$A$14,0)))/(D215-C215),INDEX(D$3:D$14,MATCH(B215,$A$3:$A$14,0))),IF(E215=3,IF(ISERROR(MATCH(B215,$A$3:$A$14,0)),((B215-C215)*INDEX(E$3:E$14,MATCH(D215,$A$3:$A$14,0))+ABS(B215-D215)*INDEX(E$3:E$14,MATCH(C215,$A$3:$A$14,0)))/(D215-C215),INDEX(E$3:E$14,MATCH(B215,$A$3:$A$14,0))),IF(E215=4,IF(ISERROR(MATCH(B215,$A$3:$A$14,0)),((B215-C215)*INDEX(F$3:F$14,MATCH(D215,$A$3:$A$14,0))+ABS(B215-D215)*INDEX(F$3:F$14,MATCH(C215,$A$3:$A$14,0)))/(D215-C215),INDEX(F$3:F$14,MATCH(B215,$A$3:$A$14,0))),IF(E215=5,IF(ISERROR(MATCH(B215,$A$3:$A$14,0)),((B215-C215)*INDEX(G$3:G$14,MATCH(D215,$A$3:$A$14,0))+ABS(B215-D215)*INDEX(G$3:G$14,MATCH(C215,$A$3:$A$14,0)))/(D215-C215),INDEX(G$3:G$14,MATCH(B215,$A$3:$A$14,0))),IF(E215=6,IF(ISERROR(MATCH(B215,$A$3:$A$14,0)),((B215-C215)*INDEX(H$3:H$14,MATCH(D215,$A$3:$A$14,0))+ABS(B215-D215)*INDEX(H$3:H$14,MATCH(C215,$A$3:$A$14,0)))/(D215-C215),INDEX(H$3:H$14,MATCH(B215,$A$3:$A$14,0))),IF(E215=7,IF(ISERROR(MATCH(B215,$A$3:$A$14,0)),((B215-C215)*INDEX(I$3:I$14,MATCH(D215,$A$3:$A$14,0))+ABS(B215-D215)*INDEX(I$3:I$14,MATCH(C215,$A$3:$A$14,0)))/(D215-C215),INDEX(I$3:I$14,MATCH(B215,$A$3:$A$14,0))),IF(E215=8,IF(ISERROR(MATCH(B215,$A$3:$A$14,0)),((B215-C215)*INDEX(J$3:J$14,MATCH(D215,$A$3:$A$14,0))+ABS(B215-D215)*INDEX(J$3:J$14,MATCH(C215,$A$3:$A$14,0)))/(D215-C215),INDEX(J$3:J$14,MATCH(B215,$A$3:$A$14,0))),IF(E215=9,IF(ISERROR(MATCH(B215,$A$3:$A$14,0)),((B215-C215)*INDEX(K$3:K$14,MATCH(D215,$A$3:$A$14,0))+ABS(B215-D215)*INDEX(K$3:K$14,MATCH(C215,$A$3:$A$14,0)))/(D215-C215),INDEX(K$3:K$14,MATCH(B215,$A$3:$A$14,0))),IF(E215=0,IF(ISERROR(MATCH(B215,$A$3:$A$14,0)),((B215-C215)*INDEX(L$3:L$14,MATCH(D215,$A$3:$A$14,0))+ABS(B215-D215)*INDEX(L$3:L$14,MATCH(C215,$A$3:$A$14,0)))/(D215-C215),INDEX(L$3:L$14,MATCH(B215,$A$3:$A$14,0))),"Kondensatoen zwischen 0 und 9"))))))))))</f>
        <v>0</v>
      </c>
    </row>
    <row r="216" spans="1:6">
      <c r="A216" s="12">
        <v>197</v>
      </c>
      <c r="B216">
        <f>Eingabe!D197</f>
        <v>0</v>
      </c>
      <c r="C216">
        <f t="array" ref="C216">MAX(IF($A$3:$A$14&lt;=B216,IF($A$3:$A$14&lt;&gt;"",$A$3:$A$14)))</f>
        <v>0</v>
      </c>
      <c r="D216">
        <f t="array" ref="D216">MIN(IF($A$3:$A$14&gt;=B216,IF($A$3:$A$14&lt;&gt;"",$A$3:$A$14)))</f>
        <v>0</v>
      </c>
      <c r="E216">
        <f>Eingabe!C197</f>
        <v>0</v>
      </c>
      <c r="F216">
        <f t="array" ref="F216">IF(E216=1,IF(ISERROR(MATCH(B216,$A$3:$A$14,0)),((B216-C216)*INDEX(C$3:C$14,MATCH(D216,$A$3:$A$14,0))+ABS(B216-D216)*INDEX(C$3:C$14,MATCH(C216,$A$3:$A$14,0)))/(D216-C216),INDEX(C$3:C$14,MATCH(B216,$A$3:$A$14,0))),IF(E216=2,IF(ISERROR(MATCH(B216,$A$3:$A$14,0)),((B216-C216)*INDEX(D$3:D$14,MATCH(D216,$A$3:$A$14,0))+ABS(B216-D216)*INDEX(D$3:D$14,MATCH(C216,$A$3:$A$14,0)))/(D216-C216),INDEX(D$3:D$14,MATCH(B216,$A$3:$A$14,0))),IF(E216=3,IF(ISERROR(MATCH(B216,$A$3:$A$14,0)),((B216-C216)*INDEX(E$3:E$14,MATCH(D216,$A$3:$A$14,0))+ABS(B216-D216)*INDEX(E$3:E$14,MATCH(C216,$A$3:$A$14,0)))/(D216-C216),INDEX(E$3:E$14,MATCH(B216,$A$3:$A$14,0))),IF(E216=4,IF(ISERROR(MATCH(B216,$A$3:$A$14,0)),((B216-C216)*INDEX(F$3:F$14,MATCH(D216,$A$3:$A$14,0))+ABS(B216-D216)*INDEX(F$3:F$14,MATCH(C216,$A$3:$A$14,0)))/(D216-C216),INDEX(F$3:F$14,MATCH(B216,$A$3:$A$14,0))),IF(E216=5,IF(ISERROR(MATCH(B216,$A$3:$A$14,0)),((B216-C216)*INDEX(G$3:G$14,MATCH(D216,$A$3:$A$14,0))+ABS(B216-D216)*INDEX(G$3:G$14,MATCH(C216,$A$3:$A$14,0)))/(D216-C216),INDEX(G$3:G$14,MATCH(B216,$A$3:$A$14,0))),IF(E216=6,IF(ISERROR(MATCH(B216,$A$3:$A$14,0)),((B216-C216)*INDEX(H$3:H$14,MATCH(D216,$A$3:$A$14,0))+ABS(B216-D216)*INDEX(H$3:H$14,MATCH(C216,$A$3:$A$14,0)))/(D216-C216),INDEX(H$3:H$14,MATCH(B216,$A$3:$A$14,0))),IF(E216=7,IF(ISERROR(MATCH(B216,$A$3:$A$14,0)),((B216-C216)*INDEX(I$3:I$14,MATCH(D216,$A$3:$A$14,0))+ABS(B216-D216)*INDEX(I$3:I$14,MATCH(C216,$A$3:$A$14,0)))/(D216-C216),INDEX(I$3:I$14,MATCH(B216,$A$3:$A$14,0))),IF(E216=8,IF(ISERROR(MATCH(B216,$A$3:$A$14,0)),((B216-C216)*INDEX(J$3:J$14,MATCH(D216,$A$3:$A$14,0))+ABS(B216-D216)*INDEX(J$3:J$14,MATCH(C216,$A$3:$A$14,0)))/(D216-C216),INDEX(J$3:J$14,MATCH(B216,$A$3:$A$14,0))),IF(E216=9,IF(ISERROR(MATCH(B216,$A$3:$A$14,0)),((B216-C216)*INDEX(K$3:K$14,MATCH(D216,$A$3:$A$14,0))+ABS(B216-D216)*INDEX(K$3:K$14,MATCH(C216,$A$3:$A$14,0)))/(D216-C216),INDEX(K$3:K$14,MATCH(B216,$A$3:$A$14,0))),IF(E216=0,IF(ISERROR(MATCH(B216,$A$3:$A$14,0)),((B216-C216)*INDEX(L$3:L$14,MATCH(D216,$A$3:$A$14,0))+ABS(B216-D216)*INDEX(L$3:L$14,MATCH(C216,$A$3:$A$14,0)))/(D216-C216),INDEX(L$3:L$14,MATCH(B216,$A$3:$A$14,0))),"Kondensatoen zwischen 0 und 9"))))))))))</f>
        <v>0</v>
      </c>
    </row>
    <row r="217" spans="1:6">
      <c r="A217" s="12">
        <v>198</v>
      </c>
      <c r="B217">
        <f>Eingabe!D198</f>
        <v>0</v>
      </c>
      <c r="C217">
        <f t="array" ref="C217">MAX(IF($A$3:$A$14&lt;=B217,IF($A$3:$A$14&lt;&gt;"",$A$3:$A$14)))</f>
        <v>0</v>
      </c>
      <c r="D217">
        <f t="array" ref="D217">MIN(IF($A$3:$A$14&gt;=B217,IF($A$3:$A$14&lt;&gt;"",$A$3:$A$14)))</f>
        <v>0</v>
      </c>
      <c r="E217">
        <f>Eingabe!C198</f>
        <v>0</v>
      </c>
      <c r="F217">
        <f t="array" ref="F217">IF(E217=1,IF(ISERROR(MATCH(B217,$A$3:$A$14,0)),((B217-C217)*INDEX(C$3:C$14,MATCH(D217,$A$3:$A$14,0))+ABS(B217-D217)*INDEX(C$3:C$14,MATCH(C217,$A$3:$A$14,0)))/(D217-C217),INDEX(C$3:C$14,MATCH(B217,$A$3:$A$14,0))),IF(E217=2,IF(ISERROR(MATCH(B217,$A$3:$A$14,0)),((B217-C217)*INDEX(D$3:D$14,MATCH(D217,$A$3:$A$14,0))+ABS(B217-D217)*INDEX(D$3:D$14,MATCH(C217,$A$3:$A$14,0)))/(D217-C217),INDEX(D$3:D$14,MATCH(B217,$A$3:$A$14,0))),IF(E217=3,IF(ISERROR(MATCH(B217,$A$3:$A$14,0)),((B217-C217)*INDEX(E$3:E$14,MATCH(D217,$A$3:$A$14,0))+ABS(B217-D217)*INDEX(E$3:E$14,MATCH(C217,$A$3:$A$14,0)))/(D217-C217),INDEX(E$3:E$14,MATCH(B217,$A$3:$A$14,0))),IF(E217=4,IF(ISERROR(MATCH(B217,$A$3:$A$14,0)),((B217-C217)*INDEX(F$3:F$14,MATCH(D217,$A$3:$A$14,0))+ABS(B217-D217)*INDEX(F$3:F$14,MATCH(C217,$A$3:$A$14,0)))/(D217-C217),INDEX(F$3:F$14,MATCH(B217,$A$3:$A$14,0))),IF(E217=5,IF(ISERROR(MATCH(B217,$A$3:$A$14,0)),((B217-C217)*INDEX(G$3:G$14,MATCH(D217,$A$3:$A$14,0))+ABS(B217-D217)*INDEX(G$3:G$14,MATCH(C217,$A$3:$A$14,0)))/(D217-C217),INDEX(G$3:G$14,MATCH(B217,$A$3:$A$14,0))),IF(E217=6,IF(ISERROR(MATCH(B217,$A$3:$A$14,0)),((B217-C217)*INDEX(H$3:H$14,MATCH(D217,$A$3:$A$14,0))+ABS(B217-D217)*INDEX(H$3:H$14,MATCH(C217,$A$3:$A$14,0)))/(D217-C217),INDEX(H$3:H$14,MATCH(B217,$A$3:$A$14,0))),IF(E217=7,IF(ISERROR(MATCH(B217,$A$3:$A$14,0)),((B217-C217)*INDEX(I$3:I$14,MATCH(D217,$A$3:$A$14,0))+ABS(B217-D217)*INDEX(I$3:I$14,MATCH(C217,$A$3:$A$14,0)))/(D217-C217),INDEX(I$3:I$14,MATCH(B217,$A$3:$A$14,0))),IF(E217=8,IF(ISERROR(MATCH(B217,$A$3:$A$14,0)),((B217-C217)*INDEX(J$3:J$14,MATCH(D217,$A$3:$A$14,0))+ABS(B217-D217)*INDEX(J$3:J$14,MATCH(C217,$A$3:$A$14,0)))/(D217-C217),INDEX(J$3:J$14,MATCH(B217,$A$3:$A$14,0))),IF(E217=9,IF(ISERROR(MATCH(B217,$A$3:$A$14,0)),((B217-C217)*INDEX(K$3:K$14,MATCH(D217,$A$3:$A$14,0))+ABS(B217-D217)*INDEX(K$3:K$14,MATCH(C217,$A$3:$A$14,0)))/(D217-C217),INDEX(K$3:K$14,MATCH(B217,$A$3:$A$14,0))),IF(E217=0,IF(ISERROR(MATCH(B217,$A$3:$A$14,0)),((B217-C217)*INDEX(L$3:L$14,MATCH(D217,$A$3:$A$14,0))+ABS(B217-D217)*INDEX(L$3:L$14,MATCH(C217,$A$3:$A$14,0)))/(D217-C217),INDEX(L$3:L$14,MATCH(B217,$A$3:$A$14,0))),"Kondensatoen zwischen 0 und 9"))))))))))</f>
        <v>0</v>
      </c>
    </row>
    <row r="218" spans="1:6">
      <c r="A218" s="12">
        <v>199</v>
      </c>
      <c r="B218">
        <f>Eingabe!D199</f>
        <v>0</v>
      </c>
      <c r="C218">
        <f t="array" ref="C218">MAX(IF($A$3:$A$14&lt;=B218,IF($A$3:$A$14&lt;&gt;"",$A$3:$A$14)))</f>
        <v>0</v>
      </c>
      <c r="D218">
        <f t="array" ref="D218">MIN(IF($A$3:$A$14&gt;=B218,IF($A$3:$A$14&lt;&gt;"",$A$3:$A$14)))</f>
        <v>0</v>
      </c>
      <c r="E218">
        <f>Eingabe!C199</f>
        <v>0</v>
      </c>
      <c r="F218">
        <f t="array" ref="F218">IF(E218=1,IF(ISERROR(MATCH(B218,$A$3:$A$14,0)),((B218-C218)*INDEX(C$3:C$14,MATCH(D218,$A$3:$A$14,0))+ABS(B218-D218)*INDEX(C$3:C$14,MATCH(C218,$A$3:$A$14,0)))/(D218-C218),INDEX(C$3:C$14,MATCH(B218,$A$3:$A$14,0))),IF(E218=2,IF(ISERROR(MATCH(B218,$A$3:$A$14,0)),((B218-C218)*INDEX(D$3:D$14,MATCH(D218,$A$3:$A$14,0))+ABS(B218-D218)*INDEX(D$3:D$14,MATCH(C218,$A$3:$A$14,0)))/(D218-C218),INDEX(D$3:D$14,MATCH(B218,$A$3:$A$14,0))),IF(E218=3,IF(ISERROR(MATCH(B218,$A$3:$A$14,0)),((B218-C218)*INDEX(E$3:E$14,MATCH(D218,$A$3:$A$14,0))+ABS(B218-D218)*INDEX(E$3:E$14,MATCH(C218,$A$3:$A$14,0)))/(D218-C218),INDEX(E$3:E$14,MATCH(B218,$A$3:$A$14,0))),IF(E218=4,IF(ISERROR(MATCH(B218,$A$3:$A$14,0)),((B218-C218)*INDEX(F$3:F$14,MATCH(D218,$A$3:$A$14,0))+ABS(B218-D218)*INDEX(F$3:F$14,MATCH(C218,$A$3:$A$14,0)))/(D218-C218),INDEX(F$3:F$14,MATCH(B218,$A$3:$A$14,0))),IF(E218=5,IF(ISERROR(MATCH(B218,$A$3:$A$14,0)),((B218-C218)*INDEX(G$3:G$14,MATCH(D218,$A$3:$A$14,0))+ABS(B218-D218)*INDEX(G$3:G$14,MATCH(C218,$A$3:$A$14,0)))/(D218-C218),INDEX(G$3:G$14,MATCH(B218,$A$3:$A$14,0))),IF(E218=6,IF(ISERROR(MATCH(B218,$A$3:$A$14,0)),((B218-C218)*INDEX(H$3:H$14,MATCH(D218,$A$3:$A$14,0))+ABS(B218-D218)*INDEX(H$3:H$14,MATCH(C218,$A$3:$A$14,0)))/(D218-C218),INDEX(H$3:H$14,MATCH(B218,$A$3:$A$14,0))),IF(E218=7,IF(ISERROR(MATCH(B218,$A$3:$A$14,0)),((B218-C218)*INDEX(I$3:I$14,MATCH(D218,$A$3:$A$14,0))+ABS(B218-D218)*INDEX(I$3:I$14,MATCH(C218,$A$3:$A$14,0)))/(D218-C218),INDEX(I$3:I$14,MATCH(B218,$A$3:$A$14,0))),IF(E218=8,IF(ISERROR(MATCH(B218,$A$3:$A$14,0)),((B218-C218)*INDEX(J$3:J$14,MATCH(D218,$A$3:$A$14,0))+ABS(B218-D218)*INDEX(J$3:J$14,MATCH(C218,$A$3:$A$14,0)))/(D218-C218),INDEX(J$3:J$14,MATCH(B218,$A$3:$A$14,0))),IF(E218=9,IF(ISERROR(MATCH(B218,$A$3:$A$14,0)),((B218-C218)*INDEX(K$3:K$14,MATCH(D218,$A$3:$A$14,0))+ABS(B218-D218)*INDEX(K$3:K$14,MATCH(C218,$A$3:$A$14,0)))/(D218-C218),INDEX(K$3:K$14,MATCH(B218,$A$3:$A$14,0))),IF(E218=0,IF(ISERROR(MATCH(B218,$A$3:$A$14,0)),((B218-C218)*INDEX(L$3:L$14,MATCH(D218,$A$3:$A$14,0))+ABS(B218-D218)*INDEX(L$3:L$14,MATCH(C218,$A$3:$A$14,0)))/(D218-C218),INDEX(L$3:L$14,MATCH(B218,$A$3:$A$14,0))),"Kondensatoen zwischen 0 und 9"))))))))))</f>
        <v>0</v>
      </c>
    </row>
    <row r="219" spans="1:6">
      <c r="A219" s="12">
        <v>200</v>
      </c>
      <c r="B219">
        <f>Eingabe!D200</f>
        <v>0</v>
      </c>
      <c r="C219">
        <f t="array" ref="C219">MAX(IF($A$3:$A$14&lt;=B219,IF($A$3:$A$14&lt;&gt;"",$A$3:$A$14)))</f>
        <v>0</v>
      </c>
      <c r="D219">
        <f t="array" ref="D219">MIN(IF($A$3:$A$14&gt;=B219,IF($A$3:$A$14&lt;&gt;"",$A$3:$A$14)))</f>
        <v>0</v>
      </c>
      <c r="E219">
        <f>Eingabe!C200</f>
        <v>0</v>
      </c>
      <c r="F219">
        <f t="array" ref="F219">IF(E219=1,IF(ISERROR(MATCH(B219,$A$3:$A$14,0)),((B219-C219)*INDEX(C$3:C$14,MATCH(D219,$A$3:$A$14,0))+ABS(B219-D219)*INDEX(C$3:C$14,MATCH(C219,$A$3:$A$14,0)))/(D219-C219),INDEX(C$3:C$14,MATCH(B219,$A$3:$A$14,0))),IF(E219=2,IF(ISERROR(MATCH(B219,$A$3:$A$14,0)),((B219-C219)*INDEX(D$3:D$14,MATCH(D219,$A$3:$A$14,0))+ABS(B219-D219)*INDEX(D$3:D$14,MATCH(C219,$A$3:$A$14,0)))/(D219-C219),INDEX(D$3:D$14,MATCH(B219,$A$3:$A$14,0))),IF(E219=3,IF(ISERROR(MATCH(B219,$A$3:$A$14,0)),((B219-C219)*INDEX(E$3:E$14,MATCH(D219,$A$3:$A$14,0))+ABS(B219-D219)*INDEX(E$3:E$14,MATCH(C219,$A$3:$A$14,0)))/(D219-C219),INDEX(E$3:E$14,MATCH(B219,$A$3:$A$14,0))),IF(E219=4,IF(ISERROR(MATCH(B219,$A$3:$A$14,0)),((B219-C219)*INDEX(F$3:F$14,MATCH(D219,$A$3:$A$14,0))+ABS(B219-D219)*INDEX(F$3:F$14,MATCH(C219,$A$3:$A$14,0)))/(D219-C219),INDEX(F$3:F$14,MATCH(B219,$A$3:$A$14,0))),IF(E219=5,IF(ISERROR(MATCH(B219,$A$3:$A$14,0)),((B219-C219)*INDEX(G$3:G$14,MATCH(D219,$A$3:$A$14,0))+ABS(B219-D219)*INDEX(G$3:G$14,MATCH(C219,$A$3:$A$14,0)))/(D219-C219),INDEX(G$3:G$14,MATCH(B219,$A$3:$A$14,0))),IF(E219=6,IF(ISERROR(MATCH(B219,$A$3:$A$14,0)),((B219-C219)*INDEX(H$3:H$14,MATCH(D219,$A$3:$A$14,0))+ABS(B219-D219)*INDEX(H$3:H$14,MATCH(C219,$A$3:$A$14,0)))/(D219-C219),INDEX(H$3:H$14,MATCH(B219,$A$3:$A$14,0))),IF(E219=7,IF(ISERROR(MATCH(B219,$A$3:$A$14,0)),((B219-C219)*INDEX(I$3:I$14,MATCH(D219,$A$3:$A$14,0))+ABS(B219-D219)*INDEX(I$3:I$14,MATCH(C219,$A$3:$A$14,0)))/(D219-C219),INDEX(I$3:I$14,MATCH(B219,$A$3:$A$14,0))),IF(E219=8,IF(ISERROR(MATCH(B219,$A$3:$A$14,0)),((B219-C219)*INDEX(J$3:J$14,MATCH(D219,$A$3:$A$14,0))+ABS(B219-D219)*INDEX(J$3:J$14,MATCH(C219,$A$3:$A$14,0)))/(D219-C219),INDEX(J$3:J$14,MATCH(B219,$A$3:$A$14,0))),IF(E219=9,IF(ISERROR(MATCH(B219,$A$3:$A$14,0)),((B219-C219)*INDEX(K$3:K$14,MATCH(D219,$A$3:$A$14,0))+ABS(B219-D219)*INDEX(K$3:K$14,MATCH(C219,$A$3:$A$14,0)))/(D219-C219),INDEX(K$3:K$14,MATCH(B219,$A$3:$A$14,0))),IF(E219=0,IF(ISERROR(MATCH(B219,$A$3:$A$14,0)),((B219-C219)*INDEX(L$3:L$14,MATCH(D219,$A$3:$A$14,0))+ABS(B219-D219)*INDEX(L$3:L$14,MATCH(C219,$A$3:$A$14,0)))/(D219-C219),INDEX(L$3:L$14,MATCH(B219,$A$3:$A$14,0))),"Kondensatoen zwischen 0 und 9"))))))))))</f>
        <v>0</v>
      </c>
    </row>
    <row r="220" spans="1:6">
      <c r="A220" s="12">
        <v>201</v>
      </c>
      <c r="B220">
        <f>Eingabe!D201</f>
        <v>0</v>
      </c>
      <c r="C220">
        <f t="array" ref="C220">MAX(IF($A$3:$A$14&lt;=B220,IF($A$3:$A$14&lt;&gt;"",$A$3:$A$14)))</f>
        <v>0</v>
      </c>
      <c r="D220">
        <f t="array" ref="D220">MIN(IF($A$3:$A$14&gt;=B220,IF($A$3:$A$14&lt;&gt;"",$A$3:$A$14)))</f>
        <v>0</v>
      </c>
      <c r="E220">
        <f>Eingabe!C201</f>
        <v>0</v>
      </c>
      <c r="F220">
        <f t="array" ref="F220">IF(E220=1,IF(ISERROR(MATCH(B220,$A$3:$A$14,0)),((B220-C220)*INDEX(C$3:C$14,MATCH(D220,$A$3:$A$14,0))+ABS(B220-D220)*INDEX(C$3:C$14,MATCH(C220,$A$3:$A$14,0)))/(D220-C220),INDEX(C$3:C$14,MATCH(B220,$A$3:$A$14,0))),IF(E220=2,IF(ISERROR(MATCH(B220,$A$3:$A$14,0)),((B220-C220)*INDEX(D$3:D$14,MATCH(D220,$A$3:$A$14,0))+ABS(B220-D220)*INDEX(D$3:D$14,MATCH(C220,$A$3:$A$14,0)))/(D220-C220),INDEX(D$3:D$14,MATCH(B220,$A$3:$A$14,0))),IF(E220=3,IF(ISERROR(MATCH(B220,$A$3:$A$14,0)),((B220-C220)*INDEX(E$3:E$14,MATCH(D220,$A$3:$A$14,0))+ABS(B220-D220)*INDEX(E$3:E$14,MATCH(C220,$A$3:$A$14,0)))/(D220-C220),INDEX(E$3:E$14,MATCH(B220,$A$3:$A$14,0))),IF(E220=4,IF(ISERROR(MATCH(B220,$A$3:$A$14,0)),((B220-C220)*INDEX(F$3:F$14,MATCH(D220,$A$3:$A$14,0))+ABS(B220-D220)*INDEX(F$3:F$14,MATCH(C220,$A$3:$A$14,0)))/(D220-C220),INDEX(F$3:F$14,MATCH(B220,$A$3:$A$14,0))),IF(E220=5,IF(ISERROR(MATCH(B220,$A$3:$A$14,0)),((B220-C220)*INDEX(G$3:G$14,MATCH(D220,$A$3:$A$14,0))+ABS(B220-D220)*INDEX(G$3:G$14,MATCH(C220,$A$3:$A$14,0)))/(D220-C220),INDEX(G$3:G$14,MATCH(B220,$A$3:$A$14,0))),IF(E220=6,IF(ISERROR(MATCH(B220,$A$3:$A$14,0)),((B220-C220)*INDEX(H$3:H$14,MATCH(D220,$A$3:$A$14,0))+ABS(B220-D220)*INDEX(H$3:H$14,MATCH(C220,$A$3:$A$14,0)))/(D220-C220),INDEX(H$3:H$14,MATCH(B220,$A$3:$A$14,0))),IF(E220=7,IF(ISERROR(MATCH(B220,$A$3:$A$14,0)),((B220-C220)*INDEX(I$3:I$14,MATCH(D220,$A$3:$A$14,0))+ABS(B220-D220)*INDEX(I$3:I$14,MATCH(C220,$A$3:$A$14,0)))/(D220-C220),INDEX(I$3:I$14,MATCH(B220,$A$3:$A$14,0))),IF(E220=8,IF(ISERROR(MATCH(B220,$A$3:$A$14,0)),((B220-C220)*INDEX(J$3:J$14,MATCH(D220,$A$3:$A$14,0))+ABS(B220-D220)*INDEX(J$3:J$14,MATCH(C220,$A$3:$A$14,0)))/(D220-C220),INDEX(J$3:J$14,MATCH(B220,$A$3:$A$14,0))),IF(E220=9,IF(ISERROR(MATCH(B220,$A$3:$A$14,0)),((B220-C220)*INDEX(K$3:K$14,MATCH(D220,$A$3:$A$14,0))+ABS(B220-D220)*INDEX(K$3:K$14,MATCH(C220,$A$3:$A$14,0)))/(D220-C220),INDEX(K$3:K$14,MATCH(B220,$A$3:$A$14,0))),IF(E220=0,IF(ISERROR(MATCH(B220,$A$3:$A$14,0)),((B220-C220)*INDEX(L$3:L$14,MATCH(D220,$A$3:$A$14,0))+ABS(B220-D220)*INDEX(L$3:L$14,MATCH(C220,$A$3:$A$14,0)))/(D220-C220),INDEX(L$3:L$14,MATCH(B220,$A$3:$A$14,0))),"Kondensatoen zwischen 0 und 9"))))))))))</f>
        <v>0</v>
      </c>
    </row>
    <row r="221" spans="1:6">
      <c r="A221" s="12">
        <v>202</v>
      </c>
      <c r="B221">
        <f>Eingabe!D202</f>
        <v>0</v>
      </c>
      <c r="C221">
        <f t="array" ref="C221">MAX(IF($A$3:$A$14&lt;=B221,IF($A$3:$A$14&lt;&gt;"",$A$3:$A$14)))</f>
        <v>0</v>
      </c>
      <c r="D221">
        <f t="array" ref="D221">MIN(IF($A$3:$A$14&gt;=B221,IF($A$3:$A$14&lt;&gt;"",$A$3:$A$14)))</f>
        <v>0</v>
      </c>
      <c r="E221">
        <f>Eingabe!C202</f>
        <v>0</v>
      </c>
      <c r="F221">
        <f t="array" ref="F221">IF(E221=1,IF(ISERROR(MATCH(B221,$A$3:$A$14,0)),((B221-C221)*INDEX(C$3:C$14,MATCH(D221,$A$3:$A$14,0))+ABS(B221-D221)*INDEX(C$3:C$14,MATCH(C221,$A$3:$A$14,0)))/(D221-C221),INDEX(C$3:C$14,MATCH(B221,$A$3:$A$14,0))),IF(E221=2,IF(ISERROR(MATCH(B221,$A$3:$A$14,0)),((B221-C221)*INDEX(D$3:D$14,MATCH(D221,$A$3:$A$14,0))+ABS(B221-D221)*INDEX(D$3:D$14,MATCH(C221,$A$3:$A$14,0)))/(D221-C221),INDEX(D$3:D$14,MATCH(B221,$A$3:$A$14,0))),IF(E221=3,IF(ISERROR(MATCH(B221,$A$3:$A$14,0)),((B221-C221)*INDEX(E$3:E$14,MATCH(D221,$A$3:$A$14,0))+ABS(B221-D221)*INDEX(E$3:E$14,MATCH(C221,$A$3:$A$14,0)))/(D221-C221),INDEX(E$3:E$14,MATCH(B221,$A$3:$A$14,0))),IF(E221=4,IF(ISERROR(MATCH(B221,$A$3:$A$14,0)),((B221-C221)*INDEX(F$3:F$14,MATCH(D221,$A$3:$A$14,0))+ABS(B221-D221)*INDEX(F$3:F$14,MATCH(C221,$A$3:$A$14,0)))/(D221-C221),INDEX(F$3:F$14,MATCH(B221,$A$3:$A$14,0))),IF(E221=5,IF(ISERROR(MATCH(B221,$A$3:$A$14,0)),((B221-C221)*INDEX(G$3:G$14,MATCH(D221,$A$3:$A$14,0))+ABS(B221-D221)*INDEX(G$3:G$14,MATCH(C221,$A$3:$A$14,0)))/(D221-C221),INDEX(G$3:G$14,MATCH(B221,$A$3:$A$14,0))),IF(E221=6,IF(ISERROR(MATCH(B221,$A$3:$A$14,0)),((B221-C221)*INDEX(H$3:H$14,MATCH(D221,$A$3:$A$14,0))+ABS(B221-D221)*INDEX(H$3:H$14,MATCH(C221,$A$3:$A$14,0)))/(D221-C221),INDEX(H$3:H$14,MATCH(B221,$A$3:$A$14,0))),IF(E221=7,IF(ISERROR(MATCH(B221,$A$3:$A$14,0)),((B221-C221)*INDEX(I$3:I$14,MATCH(D221,$A$3:$A$14,0))+ABS(B221-D221)*INDEX(I$3:I$14,MATCH(C221,$A$3:$A$14,0)))/(D221-C221),INDEX(I$3:I$14,MATCH(B221,$A$3:$A$14,0))),IF(E221=8,IF(ISERROR(MATCH(B221,$A$3:$A$14,0)),((B221-C221)*INDEX(J$3:J$14,MATCH(D221,$A$3:$A$14,0))+ABS(B221-D221)*INDEX(J$3:J$14,MATCH(C221,$A$3:$A$14,0)))/(D221-C221),INDEX(J$3:J$14,MATCH(B221,$A$3:$A$14,0))),IF(E221=9,IF(ISERROR(MATCH(B221,$A$3:$A$14,0)),((B221-C221)*INDEX(K$3:K$14,MATCH(D221,$A$3:$A$14,0))+ABS(B221-D221)*INDEX(K$3:K$14,MATCH(C221,$A$3:$A$14,0)))/(D221-C221),INDEX(K$3:K$14,MATCH(B221,$A$3:$A$14,0))),IF(E221=0,IF(ISERROR(MATCH(B221,$A$3:$A$14,0)),((B221-C221)*INDEX(L$3:L$14,MATCH(D221,$A$3:$A$14,0))+ABS(B221-D221)*INDEX(L$3:L$14,MATCH(C221,$A$3:$A$14,0)))/(D221-C221),INDEX(L$3:L$14,MATCH(B221,$A$3:$A$14,0))),"Kondensatoen zwischen 0 und 9"))))))))))</f>
        <v>0</v>
      </c>
    </row>
    <row r="222" spans="1:6">
      <c r="A222" s="12">
        <v>203</v>
      </c>
      <c r="B222">
        <f>Eingabe!D203</f>
        <v>0</v>
      </c>
      <c r="C222">
        <f t="array" ref="C222">MAX(IF($A$3:$A$14&lt;=B222,IF($A$3:$A$14&lt;&gt;"",$A$3:$A$14)))</f>
        <v>0</v>
      </c>
      <c r="D222">
        <f t="array" ref="D222">MIN(IF($A$3:$A$14&gt;=B222,IF($A$3:$A$14&lt;&gt;"",$A$3:$A$14)))</f>
        <v>0</v>
      </c>
      <c r="E222">
        <f>Eingabe!C203</f>
        <v>0</v>
      </c>
      <c r="F222">
        <f t="array" ref="F222">IF(E222=1,IF(ISERROR(MATCH(B222,$A$3:$A$14,0)),((B222-C222)*INDEX(C$3:C$14,MATCH(D222,$A$3:$A$14,0))+ABS(B222-D222)*INDEX(C$3:C$14,MATCH(C222,$A$3:$A$14,0)))/(D222-C222),INDEX(C$3:C$14,MATCH(B222,$A$3:$A$14,0))),IF(E222=2,IF(ISERROR(MATCH(B222,$A$3:$A$14,0)),((B222-C222)*INDEX(D$3:D$14,MATCH(D222,$A$3:$A$14,0))+ABS(B222-D222)*INDEX(D$3:D$14,MATCH(C222,$A$3:$A$14,0)))/(D222-C222),INDEX(D$3:D$14,MATCH(B222,$A$3:$A$14,0))),IF(E222=3,IF(ISERROR(MATCH(B222,$A$3:$A$14,0)),((B222-C222)*INDEX(E$3:E$14,MATCH(D222,$A$3:$A$14,0))+ABS(B222-D222)*INDEX(E$3:E$14,MATCH(C222,$A$3:$A$14,0)))/(D222-C222),INDEX(E$3:E$14,MATCH(B222,$A$3:$A$14,0))),IF(E222=4,IF(ISERROR(MATCH(B222,$A$3:$A$14,0)),((B222-C222)*INDEX(F$3:F$14,MATCH(D222,$A$3:$A$14,0))+ABS(B222-D222)*INDEX(F$3:F$14,MATCH(C222,$A$3:$A$14,0)))/(D222-C222),INDEX(F$3:F$14,MATCH(B222,$A$3:$A$14,0))),IF(E222=5,IF(ISERROR(MATCH(B222,$A$3:$A$14,0)),((B222-C222)*INDEX(G$3:G$14,MATCH(D222,$A$3:$A$14,0))+ABS(B222-D222)*INDEX(G$3:G$14,MATCH(C222,$A$3:$A$14,0)))/(D222-C222),INDEX(G$3:G$14,MATCH(B222,$A$3:$A$14,0))),IF(E222=6,IF(ISERROR(MATCH(B222,$A$3:$A$14,0)),((B222-C222)*INDEX(H$3:H$14,MATCH(D222,$A$3:$A$14,0))+ABS(B222-D222)*INDEX(H$3:H$14,MATCH(C222,$A$3:$A$14,0)))/(D222-C222),INDEX(H$3:H$14,MATCH(B222,$A$3:$A$14,0))),IF(E222=7,IF(ISERROR(MATCH(B222,$A$3:$A$14,0)),((B222-C222)*INDEX(I$3:I$14,MATCH(D222,$A$3:$A$14,0))+ABS(B222-D222)*INDEX(I$3:I$14,MATCH(C222,$A$3:$A$14,0)))/(D222-C222),INDEX(I$3:I$14,MATCH(B222,$A$3:$A$14,0))),IF(E222=8,IF(ISERROR(MATCH(B222,$A$3:$A$14,0)),((B222-C222)*INDEX(J$3:J$14,MATCH(D222,$A$3:$A$14,0))+ABS(B222-D222)*INDEX(J$3:J$14,MATCH(C222,$A$3:$A$14,0)))/(D222-C222),INDEX(J$3:J$14,MATCH(B222,$A$3:$A$14,0))),IF(E222=9,IF(ISERROR(MATCH(B222,$A$3:$A$14,0)),((B222-C222)*INDEX(K$3:K$14,MATCH(D222,$A$3:$A$14,0))+ABS(B222-D222)*INDEX(K$3:K$14,MATCH(C222,$A$3:$A$14,0)))/(D222-C222),INDEX(K$3:K$14,MATCH(B222,$A$3:$A$14,0))),IF(E222=0,IF(ISERROR(MATCH(B222,$A$3:$A$14,0)),((B222-C222)*INDEX(L$3:L$14,MATCH(D222,$A$3:$A$14,0))+ABS(B222-D222)*INDEX(L$3:L$14,MATCH(C222,$A$3:$A$14,0)))/(D222-C222),INDEX(L$3:L$14,MATCH(B222,$A$3:$A$14,0))),"Kondensatoen zwischen 0 und 9"))))))))))</f>
        <v>0</v>
      </c>
    </row>
    <row r="223" spans="1:6">
      <c r="A223" s="12">
        <v>204</v>
      </c>
      <c r="B223">
        <f>Eingabe!D204</f>
        <v>0</v>
      </c>
      <c r="C223">
        <f t="array" ref="C223">MAX(IF($A$3:$A$14&lt;=B223,IF($A$3:$A$14&lt;&gt;"",$A$3:$A$14)))</f>
        <v>0</v>
      </c>
      <c r="D223">
        <f t="array" ref="D223">MIN(IF($A$3:$A$14&gt;=B223,IF($A$3:$A$14&lt;&gt;"",$A$3:$A$14)))</f>
        <v>0</v>
      </c>
      <c r="E223">
        <f>Eingabe!C204</f>
        <v>0</v>
      </c>
      <c r="F223">
        <f t="array" ref="F223">IF(E223=1,IF(ISERROR(MATCH(B223,$A$3:$A$14,0)),((B223-C223)*INDEX(C$3:C$14,MATCH(D223,$A$3:$A$14,0))+ABS(B223-D223)*INDEX(C$3:C$14,MATCH(C223,$A$3:$A$14,0)))/(D223-C223),INDEX(C$3:C$14,MATCH(B223,$A$3:$A$14,0))),IF(E223=2,IF(ISERROR(MATCH(B223,$A$3:$A$14,0)),((B223-C223)*INDEX(D$3:D$14,MATCH(D223,$A$3:$A$14,0))+ABS(B223-D223)*INDEX(D$3:D$14,MATCH(C223,$A$3:$A$14,0)))/(D223-C223),INDEX(D$3:D$14,MATCH(B223,$A$3:$A$14,0))),IF(E223=3,IF(ISERROR(MATCH(B223,$A$3:$A$14,0)),((B223-C223)*INDEX(E$3:E$14,MATCH(D223,$A$3:$A$14,0))+ABS(B223-D223)*INDEX(E$3:E$14,MATCH(C223,$A$3:$A$14,0)))/(D223-C223),INDEX(E$3:E$14,MATCH(B223,$A$3:$A$14,0))),IF(E223=4,IF(ISERROR(MATCH(B223,$A$3:$A$14,0)),((B223-C223)*INDEX(F$3:F$14,MATCH(D223,$A$3:$A$14,0))+ABS(B223-D223)*INDEX(F$3:F$14,MATCH(C223,$A$3:$A$14,0)))/(D223-C223),INDEX(F$3:F$14,MATCH(B223,$A$3:$A$14,0))),IF(E223=5,IF(ISERROR(MATCH(B223,$A$3:$A$14,0)),((B223-C223)*INDEX(G$3:G$14,MATCH(D223,$A$3:$A$14,0))+ABS(B223-D223)*INDEX(G$3:G$14,MATCH(C223,$A$3:$A$14,0)))/(D223-C223),INDEX(G$3:G$14,MATCH(B223,$A$3:$A$14,0))),IF(E223=6,IF(ISERROR(MATCH(B223,$A$3:$A$14,0)),((B223-C223)*INDEX(H$3:H$14,MATCH(D223,$A$3:$A$14,0))+ABS(B223-D223)*INDEX(H$3:H$14,MATCH(C223,$A$3:$A$14,0)))/(D223-C223),INDEX(H$3:H$14,MATCH(B223,$A$3:$A$14,0))),IF(E223=7,IF(ISERROR(MATCH(B223,$A$3:$A$14,0)),((B223-C223)*INDEX(I$3:I$14,MATCH(D223,$A$3:$A$14,0))+ABS(B223-D223)*INDEX(I$3:I$14,MATCH(C223,$A$3:$A$14,0)))/(D223-C223),INDEX(I$3:I$14,MATCH(B223,$A$3:$A$14,0))),IF(E223=8,IF(ISERROR(MATCH(B223,$A$3:$A$14,0)),((B223-C223)*INDEX(J$3:J$14,MATCH(D223,$A$3:$A$14,0))+ABS(B223-D223)*INDEX(J$3:J$14,MATCH(C223,$A$3:$A$14,0)))/(D223-C223),INDEX(J$3:J$14,MATCH(B223,$A$3:$A$14,0))),IF(E223=9,IF(ISERROR(MATCH(B223,$A$3:$A$14,0)),((B223-C223)*INDEX(K$3:K$14,MATCH(D223,$A$3:$A$14,0))+ABS(B223-D223)*INDEX(K$3:K$14,MATCH(C223,$A$3:$A$14,0)))/(D223-C223),INDEX(K$3:K$14,MATCH(B223,$A$3:$A$14,0))),IF(E223=0,IF(ISERROR(MATCH(B223,$A$3:$A$14,0)),((B223-C223)*INDEX(L$3:L$14,MATCH(D223,$A$3:$A$14,0))+ABS(B223-D223)*INDEX(L$3:L$14,MATCH(C223,$A$3:$A$14,0)))/(D223-C223),INDEX(L$3:L$14,MATCH(B223,$A$3:$A$14,0))),"Kondensatoen zwischen 0 und 9"))))))))))</f>
        <v>0</v>
      </c>
    </row>
    <row r="224" spans="1:6">
      <c r="A224" s="12">
        <v>205</v>
      </c>
      <c r="B224">
        <f>Eingabe!D205</f>
        <v>0</v>
      </c>
      <c r="C224">
        <f t="array" ref="C224">MAX(IF($A$3:$A$14&lt;=B224,IF($A$3:$A$14&lt;&gt;"",$A$3:$A$14)))</f>
        <v>0</v>
      </c>
      <c r="D224">
        <f t="array" ref="D224">MIN(IF($A$3:$A$14&gt;=B224,IF($A$3:$A$14&lt;&gt;"",$A$3:$A$14)))</f>
        <v>0</v>
      </c>
      <c r="E224">
        <f>Eingabe!C205</f>
        <v>0</v>
      </c>
      <c r="F224">
        <f t="array" ref="F224">IF(E224=1,IF(ISERROR(MATCH(B224,$A$3:$A$14,0)),((B224-C224)*INDEX(C$3:C$14,MATCH(D224,$A$3:$A$14,0))+ABS(B224-D224)*INDEX(C$3:C$14,MATCH(C224,$A$3:$A$14,0)))/(D224-C224),INDEX(C$3:C$14,MATCH(B224,$A$3:$A$14,0))),IF(E224=2,IF(ISERROR(MATCH(B224,$A$3:$A$14,0)),((B224-C224)*INDEX(D$3:D$14,MATCH(D224,$A$3:$A$14,0))+ABS(B224-D224)*INDEX(D$3:D$14,MATCH(C224,$A$3:$A$14,0)))/(D224-C224),INDEX(D$3:D$14,MATCH(B224,$A$3:$A$14,0))),IF(E224=3,IF(ISERROR(MATCH(B224,$A$3:$A$14,0)),((B224-C224)*INDEX(E$3:E$14,MATCH(D224,$A$3:$A$14,0))+ABS(B224-D224)*INDEX(E$3:E$14,MATCH(C224,$A$3:$A$14,0)))/(D224-C224),INDEX(E$3:E$14,MATCH(B224,$A$3:$A$14,0))),IF(E224=4,IF(ISERROR(MATCH(B224,$A$3:$A$14,0)),((B224-C224)*INDEX(F$3:F$14,MATCH(D224,$A$3:$A$14,0))+ABS(B224-D224)*INDEX(F$3:F$14,MATCH(C224,$A$3:$A$14,0)))/(D224-C224),INDEX(F$3:F$14,MATCH(B224,$A$3:$A$14,0))),IF(E224=5,IF(ISERROR(MATCH(B224,$A$3:$A$14,0)),((B224-C224)*INDEX(G$3:G$14,MATCH(D224,$A$3:$A$14,0))+ABS(B224-D224)*INDEX(G$3:G$14,MATCH(C224,$A$3:$A$14,0)))/(D224-C224),INDEX(G$3:G$14,MATCH(B224,$A$3:$A$14,0))),IF(E224=6,IF(ISERROR(MATCH(B224,$A$3:$A$14,0)),((B224-C224)*INDEX(H$3:H$14,MATCH(D224,$A$3:$A$14,0))+ABS(B224-D224)*INDEX(H$3:H$14,MATCH(C224,$A$3:$A$14,0)))/(D224-C224),INDEX(H$3:H$14,MATCH(B224,$A$3:$A$14,0))),IF(E224=7,IF(ISERROR(MATCH(B224,$A$3:$A$14,0)),((B224-C224)*INDEX(I$3:I$14,MATCH(D224,$A$3:$A$14,0))+ABS(B224-D224)*INDEX(I$3:I$14,MATCH(C224,$A$3:$A$14,0)))/(D224-C224),INDEX(I$3:I$14,MATCH(B224,$A$3:$A$14,0))),IF(E224=8,IF(ISERROR(MATCH(B224,$A$3:$A$14,0)),((B224-C224)*INDEX(J$3:J$14,MATCH(D224,$A$3:$A$14,0))+ABS(B224-D224)*INDEX(J$3:J$14,MATCH(C224,$A$3:$A$14,0)))/(D224-C224),INDEX(J$3:J$14,MATCH(B224,$A$3:$A$14,0))),IF(E224=9,IF(ISERROR(MATCH(B224,$A$3:$A$14,0)),((B224-C224)*INDEX(K$3:K$14,MATCH(D224,$A$3:$A$14,0))+ABS(B224-D224)*INDEX(K$3:K$14,MATCH(C224,$A$3:$A$14,0)))/(D224-C224),INDEX(K$3:K$14,MATCH(B224,$A$3:$A$14,0))),IF(E224=0,IF(ISERROR(MATCH(B224,$A$3:$A$14,0)),((B224-C224)*INDEX(L$3:L$14,MATCH(D224,$A$3:$A$14,0))+ABS(B224-D224)*INDEX(L$3:L$14,MATCH(C224,$A$3:$A$14,0)))/(D224-C224),INDEX(L$3:L$14,MATCH(B224,$A$3:$A$14,0))),"Kondensatoen zwischen 0 und 9"))))))))))</f>
        <v>0</v>
      </c>
    </row>
    <row r="225" spans="1:6">
      <c r="A225" s="12">
        <v>206</v>
      </c>
      <c r="B225">
        <f>Eingabe!D206</f>
        <v>0</v>
      </c>
      <c r="C225">
        <f t="array" ref="C225">MAX(IF($A$3:$A$14&lt;=B225,IF($A$3:$A$14&lt;&gt;"",$A$3:$A$14)))</f>
        <v>0</v>
      </c>
      <c r="D225">
        <f t="array" ref="D225">MIN(IF($A$3:$A$14&gt;=B225,IF($A$3:$A$14&lt;&gt;"",$A$3:$A$14)))</f>
        <v>0</v>
      </c>
      <c r="E225">
        <f>Eingabe!C206</f>
        <v>0</v>
      </c>
      <c r="F225">
        <f t="array" ref="F225">IF(E225=1,IF(ISERROR(MATCH(B225,$A$3:$A$14,0)),((B225-C225)*INDEX(C$3:C$14,MATCH(D225,$A$3:$A$14,0))+ABS(B225-D225)*INDEX(C$3:C$14,MATCH(C225,$A$3:$A$14,0)))/(D225-C225),INDEX(C$3:C$14,MATCH(B225,$A$3:$A$14,0))),IF(E225=2,IF(ISERROR(MATCH(B225,$A$3:$A$14,0)),((B225-C225)*INDEX(D$3:D$14,MATCH(D225,$A$3:$A$14,0))+ABS(B225-D225)*INDEX(D$3:D$14,MATCH(C225,$A$3:$A$14,0)))/(D225-C225),INDEX(D$3:D$14,MATCH(B225,$A$3:$A$14,0))),IF(E225=3,IF(ISERROR(MATCH(B225,$A$3:$A$14,0)),((B225-C225)*INDEX(E$3:E$14,MATCH(D225,$A$3:$A$14,0))+ABS(B225-D225)*INDEX(E$3:E$14,MATCH(C225,$A$3:$A$14,0)))/(D225-C225),INDEX(E$3:E$14,MATCH(B225,$A$3:$A$14,0))),IF(E225=4,IF(ISERROR(MATCH(B225,$A$3:$A$14,0)),((B225-C225)*INDEX(F$3:F$14,MATCH(D225,$A$3:$A$14,0))+ABS(B225-D225)*INDEX(F$3:F$14,MATCH(C225,$A$3:$A$14,0)))/(D225-C225),INDEX(F$3:F$14,MATCH(B225,$A$3:$A$14,0))),IF(E225=5,IF(ISERROR(MATCH(B225,$A$3:$A$14,0)),((B225-C225)*INDEX(G$3:G$14,MATCH(D225,$A$3:$A$14,0))+ABS(B225-D225)*INDEX(G$3:G$14,MATCH(C225,$A$3:$A$14,0)))/(D225-C225),INDEX(G$3:G$14,MATCH(B225,$A$3:$A$14,0))),IF(E225=6,IF(ISERROR(MATCH(B225,$A$3:$A$14,0)),((B225-C225)*INDEX(H$3:H$14,MATCH(D225,$A$3:$A$14,0))+ABS(B225-D225)*INDEX(H$3:H$14,MATCH(C225,$A$3:$A$14,0)))/(D225-C225),INDEX(H$3:H$14,MATCH(B225,$A$3:$A$14,0))),IF(E225=7,IF(ISERROR(MATCH(B225,$A$3:$A$14,0)),((B225-C225)*INDEX(I$3:I$14,MATCH(D225,$A$3:$A$14,0))+ABS(B225-D225)*INDEX(I$3:I$14,MATCH(C225,$A$3:$A$14,0)))/(D225-C225),INDEX(I$3:I$14,MATCH(B225,$A$3:$A$14,0))),IF(E225=8,IF(ISERROR(MATCH(B225,$A$3:$A$14,0)),((B225-C225)*INDEX(J$3:J$14,MATCH(D225,$A$3:$A$14,0))+ABS(B225-D225)*INDEX(J$3:J$14,MATCH(C225,$A$3:$A$14,0)))/(D225-C225),INDEX(J$3:J$14,MATCH(B225,$A$3:$A$14,0))),IF(E225=9,IF(ISERROR(MATCH(B225,$A$3:$A$14,0)),((B225-C225)*INDEX(K$3:K$14,MATCH(D225,$A$3:$A$14,0))+ABS(B225-D225)*INDEX(K$3:K$14,MATCH(C225,$A$3:$A$14,0)))/(D225-C225),INDEX(K$3:K$14,MATCH(B225,$A$3:$A$14,0))),IF(E225=0,IF(ISERROR(MATCH(B225,$A$3:$A$14,0)),((B225-C225)*INDEX(L$3:L$14,MATCH(D225,$A$3:$A$14,0))+ABS(B225-D225)*INDEX(L$3:L$14,MATCH(C225,$A$3:$A$14,0)))/(D225-C225),INDEX(L$3:L$14,MATCH(B225,$A$3:$A$14,0))),"Kondensatoen zwischen 0 und 9"))))))))))</f>
        <v>0</v>
      </c>
    </row>
    <row r="226" spans="1:6">
      <c r="A226" s="12">
        <v>207</v>
      </c>
      <c r="B226">
        <f>Eingabe!D207</f>
        <v>0</v>
      </c>
      <c r="C226">
        <f t="array" ref="C226">MAX(IF($A$3:$A$14&lt;=B226,IF($A$3:$A$14&lt;&gt;"",$A$3:$A$14)))</f>
        <v>0</v>
      </c>
      <c r="D226">
        <f t="array" ref="D226">MIN(IF($A$3:$A$14&gt;=B226,IF($A$3:$A$14&lt;&gt;"",$A$3:$A$14)))</f>
        <v>0</v>
      </c>
      <c r="E226">
        <f>Eingabe!C207</f>
        <v>0</v>
      </c>
      <c r="F226">
        <f t="array" ref="F226">IF(E226=1,IF(ISERROR(MATCH(B226,$A$3:$A$14,0)),((B226-C226)*INDEX(C$3:C$14,MATCH(D226,$A$3:$A$14,0))+ABS(B226-D226)*INDEX(C$3:C$14,MATCH(C226,$A$3:$A$14,0)))/(D226-C226),INDEX(C$3:C$14,MATCH(B226,$A$3:$A$14,0))),IF(E226=2,IF(ISERROR(MATCH(B226,$A$3:$A$14,0)),((B226-C226)*INDEX(D$3:D$14,MATCH(D226,$A$3:$A$14,0))+ABS(B226-D226)*INDEX(D$3:D$14,MATCH(C226,$A$3:$A$14,0)))/(D226-C226),INDEX(D$3:D$14,MATCH(B226,$A$3:$A$14,0))),IF(E226=3,IF(ISERROR(MATCH(B226,$A$3:$A$14,0)),((B226-C226)*INDEX(E$3:E$14,MATCH(D226,$A$3:$A$14,0))+ABS(B226-D226)*INDEX(E$3:E$14,MATCH(C226,$A$3:$A$14,0)))/(D226-C226),INDEX(E$3:E$14,MATCH(B226,$A$3:$A$14,0))),IF(E226=4,IF(ISERROR(MATCH(B226,$A$3:$A$14,0)),((B226-C226)*INDEX(F$3:F$14,MATCH(D226,$A$3:$A$14,0))+ABS(B226-D226)*INDEX(F$3:F$14,MATCH(C226,$A$3:$A$14,0)))/(D226-C226),INDEX(F$3:F$14,MATCH(B226,$A$3:$A$14,0))),IF(E226=5,IF(ISERROR(MATCH(B226,$A$3:$A$14,0)),((B226-C226)*INDEX(G$3:G$14,MATCH(D226,$A$3:$A$14,0))+ABS(B226-D226)*INDEX(G$3:G$14,MATCH(C226,$A$3:$A$14,0)))/(D226-C226),INDEX(G$3:G$14,MATCH(B226,$A$3:$A$14,0))),IF(E226=6,IF(ISERROR(MATCH(B226,$A$3:$A$14,0)),((B226-C226)*INDEX(H$3:H$14,MATCH(D226,$A$3:$A$14,0))+ABS(B226-D226)*INDEX(H$3:H$14,MATCH(C226,$A$3:$A$14,0)))/(D226-C226),INDEX(H$3:H$14,MATCH(B226,$A$3:$A$14,0))),IF(E226=7,IF(ISERROR(MATCH(B226,$A$3:$A$14,0)),((B226-C226)*INDEX(I$3:I$14,MATCH(D226,$A$3:$A$14,0))+ABS(B226-D226)*INDEX(I$3:I$14,MATCH(C226,$A$3:$A$14,0)))/(D226-C226),INDEX(I$3:I$14,MATCH(B226,$A$3:$A$14,0))),IF(E226=8,IF(ISERROR(MATCH(B226,$A$3:$A$14,0)),((B226-C226)*INDEX(J$3:J$14,MATCH(D226,$A$3:$A$14,0))+ABS(B226-D226)*INDEX(J$3:J$14,MATCH(C226,$A$3:$A$14,0)))/(D226-C226),INDEX(J$3:J$14,MATCH(B226,$A$3:$A$14,0))),IF(E226=9,IF(ISERROR(MATCH(B226,$A$3:$A$14,0)),((B226-C226)*INDEX(K$3:K$14,MATCH(D226,$A$3:$A$14,0))+ABS(B226-D226)*INDEX(K$3:K$14,MATCH(C226,$A$3:$A$14,0)))/(D226-C226),INDEX(K$3:K$14,MATCH(B226,$A$3:$A$14,0))),IF(E226=0,IF(ISERROR(MATCH(B226,$A$3:$A$14,0)),((B226-C226)*INDEX(L$3:L$14,MATCH(D226,$A$3:$A$14,0))+ABS(B226-D226)*INDEX(L$3:L$14,MATCH(C226,$A$3:$A$14,0)))/(D226-C226),INDEX(L$3:L$14,MATCH(B226,$A$3:$A$14,0))),"Kondensatoen zwischen 0 und 9"))))))))))</f>
        <v>0</v>
      </c>
    </row>
    <row r="227" spans="1:6">
      <c r="A227" s="12">
        <v>208</v>
      </c>
      <c r="B227">
        <f>Eingabe!D208</f>
        <v>0</v>
      </c>
      <c r="C227">
        <f t="array" ref="C227">MAX(IF($A$3:$A$14&lt;=B227,IF($A$3:$A$14&lt;&gt;"",$A$3:$A$14)))</f>
        <v>0</v>
      </c>
      <c r="D227">
        <f t="array" ref="D227">MIN(IF($A$3:$A$14&gt;=B227,IF($A$3:$A$14&lt;&gt;"",$A$3:$A$14)))</f>
        <v>0</v>
      </c>
      <c r="E227">
        <f>Eingabe!C208</f>
        <v>0</v>
      </c>
      <c r="F227">
        <f t="array" ref="F227">IF(E227=1,IF(ISERROR(MATCH(B227,$A$3:$A$14,0)),((B227-C227)*INDEX(C$3:C$14,MATCH(D227,$A$3:$A$14,0))+ABS(B227-D227)*INDEX(C$3:C$14,MATCH(C227,$A$3:$A$14,0)))/(D227-C227),INDEX(C$3:C$14,MATCH(B227,$A$3:$A$14,0))),IF(E227=2,IF(ISERROR(MATCH(B227,$A$3:$A$14,0)),((B227-C227)*INDEX(D$3:D$14,MATCH(D227,$A$3:$A$14,0))+ABS(B227-D227)*INDEX(D$3:D$14,MATCH(C227,$A$3:$A$14,0)))/(D227-C227),INDEX(D$3:D$14,MATCH(B227,$A$3:$A$14,0))),IF(E227=3,IF(ISERROR(MATCH(B227,$A$3:$A$14,0)),((B227-C227)*INDEX(E$3:E$14,MATCH(D227,$A$3:$A$14,0))+ABS(B227-D227)*INDEX(E$3:E$14,MATCH(C227,$A$3:$A$14,0)))/(D227-C227),INDEX(E$3:E$14,MATCH(B227,$A$3:$A$14,0))),IF(E227=4,IF(ISERROR(MATCH(B227,$A$3:$A$14,0)),((B227-C227)*INDEX(F$3:F$14,MATCH(D227,$A$3:$A$14,0))+ABS(B227-D227)*INDEX(F$3:F$14,MATCH(C227,$A$3:$A$14,0)))/(D227-C227),INDEX(F$3:F$14,MATCH(B227,$A$3:$A$14,0))),IF(E227=5,IF(ISERROR(MATCH(B227,$A$3:$A$14,0)),((B227-C227)*INDEX(G$3:G$14,MATCH(D227,$A$3:$A$14,0))+ABS(B227-D227)*INDEX(G$3:G$14,MATCH(C227,$A$3:$A$14,0)))/(D227-C227),INDEX(G$3:G$14,MATCH(B227,$A$3:$A$14,0))),IF(E227=6,IF(ISERROR(MATCH(B227,$A$3:$A$14,0)),((B227-C227)*INDEX(H$3:H$14,MATCH(D227,$A$3:$A$14,0))+ABS(B227-D227)*INDEX(H$3:H$14,MATCH(C227,$A$3:$A$14,0)))/(D227-C227),INDEX(H$3:H$14,MATCH(B227,$A$3:$A$14,0))),IF(E227=7,IF(ISERROR(MATCH(B227,$A$3:$A$14,0)),((B227-C227)*INDEX(I$3:I$14,MATCH(D227,$A$3:$A$14,0))+ABS(B227-D227)*INDEX(I$3:I$14,MATCH(C227,$A$3:$A$14,0)))/(D227-C227),INDEX(I$3:I$14,MATCH(B227,$A$3:$A$14,0))),IF(E227=8,IF(ISERROR(MATCH(B227,$A$3:$A$14,0)),((B227-C227)*INDEX(J$3:J$14,MATCH(D227,$A$3:$A$14,0))+ABS(B227-D227)*INDEX(J$3:J$14,MATCH(C227,$A$3:$A$14,0)))/(D227-C227),INDEX(J$3:J$14,MATCH(B227,$A$3:$A$14,0))),IF(E227=9,IF(ISERROR(MATCH(B227,$A$3:$A$14,0)),((B227-C227)*INDEX(K$3:K$14,MATCH(D227,$A$3:$A$14,0))+ABS(B227-D227)*INDEX(K$3:K$14,MATCH(C227,$A$3:$A$14,0)))/(D227-C227),INDEX(K$3:K$14,MATCH(B227,$A$3:$A$14,0))),IF(E227=0,IF(ISERROR(MATCH(B227,$A$3:$A$14,0)),((B227-C227)*INDEX(L$3:L$14,MATCH(D227,$A$3:$A$14,0))+ABS(B227-D227)*INDEX(L$3:L$14,MATCH(C227,$A$3:$A$14,0)))/(D227-C227),INDEX(L$3:L$14,MATCH(B227,$A$3:$A$14,0))),"Kondensatoen zwischen 0 und 9"))))))))))</f>
        <v>0</v>
      </c>
    </row>
    <row r="228" spans="1:6">
      <c r="A228" s="12">
        <v>209</v>
      </c>
      <c r="B228">
        <f>Eingabe!D209</f>
        <v>0</v>
      </c>
      <c r="C228">
        <f t="array" ref="C228">MAX(IF($A$3:$A$14&lt;=B228,IF($A$3:$A$14&lt;&gt;"",$A$3:$A$14)))</f>
        <v>0</v>
      </c>
      <c r="D228">
        <f t="array" ref="D228">MIN(IF($A$3:$A$14&gt;=B228,IF($A$3:$A$14&lt;&gt;"",$A$3:$A$14)))</f>
        <v>0</v>
      </c>
      <c r="E228">
        <f>Eingabe!C209</f>
        <v>0</v>
      </c>
      <c r="F228">
        <f t="array" ref="F228">IF(E228=1,IF(ISERROR(MATCH(B228,$A$3:$A$14,0)),((B228-C228)*INDEX(C$3:C$14,MATCH(D228,$A$3:$A$14,0))+ABS(B228-D228)*INDEX(C$3:C$14,MATCH(C228,$A$3:$A$14,0)))/(D228-C228),INDEX(C$3:C$14,MATCH(B228,$A$3:$A$14,0))),IF(E228=2,IF(ISERROR(MATCH(B228,$A$3:$A$14,0)),((B228-C228)*INDEX(D$3:D$14,MATCH(D228,$A$3:$A$14,0))+ABS(B228-D228)*INDEX(D$3:D$14,MATCH(C228,$A$3:$A$14,0)))/(D228-C228),INDEX(D$3:D$14,MATCH(B228,$A$3:$A$14,0))),IF(E228=3,IF(ISERROR(MATCH(B228,$A$3:$A$14,0)),((B228-C228)*INDEX(E$3:E$14,MATCH(D228,$A$3:$A$14,0))+ABS(B228-D228)*INDEX(E$3:E$14,MATCH(C228,$A$3:$A$14,0)))/(D228-C228),INDEX(E$3:E$14,MATCH(B228,$A$3:$A$14,0))),IF(E228=4,IF(ISERROR(MATCH(B228,$A$3:$A$14,0)),((B228-C228)*INDEX(F$3:F$14,MATCH(D228,$A$3:$A$14,0))+ABS(B228-D228)*INDEX(F$3:F$14,MATCH(C228,$A$3:$A$14,0)))/(D228-C228),INDEX(F$3:F$14,MATCH(B228,$A$3:$A$14,0))),IF(E228=5,IF(ISERROR(MATCH(B228,$A$3:$A$14,0)),((B228-C228)*INDEX(G$3:G$14,MATCH(D228,$A$3:$A$14,0))+ABS(B228-D228)*INDEX(G$3:G$14,MATCH(C228,$A$3:$A$14,0)))/(D228-C228),INDEX(G$3:G$14,MATCH(B228,$A$3:$A$14,0))),IF(E228=6,IF(ISERROR(MATCH(B228,$A$3:$A$14,0)),((B228-C228)*INDEX(H$3:H$14,MATCH(D228,$A$3:$A$14,0))+ABS(B228-D228)*INDEX(H$3:H$14,MATCH(C228,$A$3:$A$14,0)))/(D228-C228),INDEX(H$3:H$14,MATCH(B228,$A$3:$A$14,0))),IF(E228=7,IF(ISERROR(MATCH(B228,$A$3:$A$14,0)),((B228-C228)*INDEX(I$3:I$14,MATCH(D228,$A$3:$A$14,0))+ABS(B228-D228)*INDEX(I$3:I$14,MATCH(C228,$A$3:$A$14,0)))/(D228-C228),INDEX(I$3:I$14,MATCH(B228,$A$3:$A$14,0))),IF(E228=8,IF(ISERROR(MATCH(B228,$A$3:$A$14,0)),((B228-C228)*INDEX(J$3:J$14,MATCH(D228,$A$3:$A$14,0))+ABS(B228-D228)*INDEX(J$3:J$14,MATCH(C228,$A$3:$A$14,0)))/(D228-C228),INDEX(J$3:J$14,MATCH(B228,$A$3:$A$14,0))),IF(E228=9,IF(ISERROR(MATCH(B228,$A$3:$A$14,0)),((B228-C228)*INDEX(K$3:K$14,MATCH(D228,$A$3:$A$14,0))+ABS(B228-D228)*INDEX(K$3:K$14,MATCH(C228,$A$3:$A$14,0)))/(D228-C228),INDEX(K$3:K$14,MATCH(B228,$A$3:$A$14,0))),IF(E228=0,IF(ISERROR(MATCH(B228,$A$3:$A$14,0)),((B228-C228)*INDEX(L$3:L$14,MATCH(D228,$A$3:$A$14,0))+ABS(B228-D228)*INDEX(L$3:L$14,MATCH(C228,$A$3:$A$14,0)))/(D228-C228),INDEX(L$3:L$14,MATCH(B228,$A$3:$A$14,0))),"Kondensatoen zwischen 0 und 9"))))))))))</f>
        <v>0</v>
      </c>
    </row>
    <row r="229" spans="1:6">
      <c r="A229" s="12">
        <v>210</v>
      </c>
      <c r="B229">
        <f>Eingabe!D210</f>
        <v>0</v>
      </c>
      <c r="C229">
        <f t="array" ref="C229">MAX(IF($A$3:$A$14&lt;=B229,IF($A$3:$A$14&lt;&gt;"",$A$3:$A$14)))</f>
        <v>0</v>
      </c>
      <c r="D229">
        <f t="array" ref="D229">MIN(IF($A$3:$A$14&gt;=B229,IF($A$3:$A$14&lt;&gt;"",$A$3:$A$14)))</f>
        <v>0</v>
      </c>
      <c r="E229">
        <f>Eingabe!C210</f>
        <v>0</v>
      </c>
      <c r="F229">
        <f t="array" ref="F229">IF(E229=1,IF(ISERROR(MATCH(B229,$A$3:$A$14,0)),((B229-C229)*INDEX(C$3:C$14,MATCH(D229,$A$3:$A$14,0))+ABS(B229-D229)*INDEX(C$3:C$14,MATCH(C229,$A$3:$A$14,0)))/(D229-C229),INDEX(C$3:C$14,MATCH(B229,$A$3:$A$14,0))),IF(E229=2,IF(ISERROR(MATCH(B229,$A$3:$A$14,0)),((B229-C229)*INDEX(D$3:D$14,MATCH(D229,$A$3:$A$14,0))+ABS(B229-D229)*INDEX(D$3:D$14,MATCH(C229,$A$3:$A$14,0)))/(D229-C229),INDEX(D$3:D$14,MATCH(B229,$A$3:$A$14,0))),IF(E229=3,IF(ISERROR(MATCH(B229,$A$3:$A$14,0)),((B229-C229)*INDEX(E$3:E$14,MATCH(D229,$A$3:$A$14,0))+ABS(B229-D229)*INDEX(E$3:E$14,MATCH(C229,$A$3:$A$14,0)))/(D229-C229),INDEX(E$3:E$14,MATCH(B229,$A$3:$A$14,0))),IF(E229=4,IF(ISERROR(MATCH(B229,$A$3:$A$14,0)),((B229-C229)*INDEX(F$3:F$14,MATCH(D229,$A$3:$A$14,0))+ABS(B229-D229)*INDEX(F$3:F$14,MATCH(C229,$A$3:$A$14,0)))/(D229-C229),INDEX(F$3:F$14,MATCH(B229,$A$3:$A$14,0))),IF(E229=5,IF(ISERROR(MATCH(B229,$A$3:$A$14,0)),((B229-C229)*INDEX(G$3:G$14,MATCH(D229,$A$3:$A$14,0))+ABS(B229-D229)*INDEX(G$3:G$14,MATCH(C229,$A$3:$A$14,0)))/(D229-C229),INDEX(G$3:G$14,MATCH(B229,$A$3:$A$14,0))),IF(E229=6,IF(ISERROR(MATCH(B229,$A$3:$A$14,0)),((B229-C229)*INDEX(H$3:H$14,MATCH(D229,$A$3:$A$14,0))+ABS(B229-D229)*INDEX(H$3:H$14,MATCH(C229,$A$3:$A$14,0)))/(D229-C229),INDEX(H$3:H$14,MATCH(B229,$A$3:$A$14,0))),IF(E229=7,IF(ISERROR(MATCH(B229,$A$3:$A$14,0)),((B229-C229)*INDEX(I$3:I$14,MATCH(D229,$A$3:$A$14,0))+ABS(B229-D229)*INDEX(I$3:I$14,MATCH(C229,$A$3:$A$14,0)))/(D229-C229),INDEX(I$3:I$14,MATCH(B229,$A$3:$A$14,0))),IF(E229=8,IF(ISERROR(MATCH(B229,$A$3:$A$14,0)),((B229-C229)*INDEX(J$3:J$14,MATCH(D229,$A$3:$A$14,0))+ABS(B229-D229)*INDEX(J$3:J$14,MATCH(C229,$A$3:$A$14,0)))/(D229-C229),INDEX(J$3:J$14,MATCH(B229,$A$3:$A$14,0))),IF(E229=9,IF(ISERROR(MATCH(B229,$A$3:$A$14,0)),((B229-C229)*INDEX(K$3:K$14,MATCH(D229,$A$3:$A$14,0))+ABS(B229-D229)*INDEX(K$3:K$14,MATCH(C229,$A$3:$A$14,0)))/(D229-C229),INDEX(K$3:K$14,MATCH(B229,$A$3:$A$14,0))),IF(E229=0,IF(ISERROR(MATCH(B229,$A$3:$A$14,0)),((B229-C229)*INDEX(L$3:L$14,MATCH(D229,$A$3:$A$14,0))+ABS(B229-D229)*INDEX(L$3:L$14,MATCH(C229,$A$3:$A$14,0)))/(D229-C229),INDEX(L$3:L$14,MATCH(B229,$A$3:$A$14,0))),"Kondensatoen zwischen 0 und 9"))))))))))</f>
        <v>0</v>
      </c>
    </row>
    <row r="230" spans="1:6">
      <c r="A230" s="12">
        <v>211</v>
      </c>
      <c r="B230">
        <f>Eingabe!D211</f>
        <v>0</v>
      </c>
      <c r="C230">
        <f t="array" ref="C230">MAX(IF($A$3:$A$14&lt;=B230,IF($A$3:$A$14&lt;&gt;"",$A$3:$A$14)))</f>
        <v>0</v>
      </c>
      <c r="D230">
        <f t="array" ref="D230">MIN(IF($A$3:$A$14&gt;=B230,IF($A$3:$A$14&lt;&gt;"",$A$3:$A$14)))</f>
        <v>0</v>
      </c>
      <c r="E230">
        <f>Eingabe!C211</f>
        <v>0</v>
      </c>
      <c r="F230">
        <f t="array" ref="F230">IF(E230=1,IF(ISERROR(MATCH(B230,$A$3:$A$14,0)),((B230-C230)*INDEX(C$3:C$14,MATCH(D230,$A$3:$A$14,0))+ABS(B230-D230)*INDEX(C$3:C$14,MATCH(C230,$A$3:$A$14,0)))/(D230-C230),INDEX(C$3:C$14,MATCH(B230,$A$3:$A$14,0))),IF(E230=2,IF(ISERROR(MATCH(B230,$A$3:$A$14,0)),((B230-C230)*INDEX(D$3:D$14,MATCH(D230,$A$3:$A$14,0))+ABS(B230-D230)*INDEX(D$3:D$14,MATCH(C230,$A$3:$A$14,0)))/(D230-C230),INDEX(D$3:D$14,MATCH(B230,$A$3:$A$14,0))),IF(E230=3,IF(ISERROR(MATCH(B230,$A$3:$A$14,0)),((B230-C230)*INDEX(E$3:E$14,MATCH(D230,$A$3:$A$14,0))+ABS(B230-D230)*INDEX(E$3:E$14,MATCH(C230,$A$3:$A$14,0)))/(D230-C230),INDEX(E$3:E$14,MATCH(B230,$A$3:$A$14,0))),IF(E230=4,IF(ISERROR(MATCH(B230,$A$3:$A$14,0)),((B230-C230)*INDEX(F$3:F$14,MATCH(D230,$A$3:$A$14,0))+ABS(B230-D230)*INDEX(F$3:F$14,MATCH(C230,$A$3:$A$14,0)))/(D230-C230),INDEX(F$3:F$14,MATCH(B230,$A$3:$A$14,0))),IF(E230=5,IF(ISERROR(MATCH(B230,$A$3:$A$14,0)),((B230-C230)*INDEX(G$3:G$14,MATCH(D230,$A$3:$A$14,0))+ABS(B230-D230)*INDEX(G$3:G$14,MATCH(C230,$A$3:$A$14,0)))/(D230-C230),INDEX(G$3:G$14,MATCH(B230,$A$3:$A$14,0))),IF(E230=6,IF(ISERROR(MATCH(B230,$A$3:$A$14,0)),((B230-C230)*INDEX(H$3:H$14,MATCH(D230,$A$3:$A$14,0))+ABS(B230-D230)*INDEX(H$3:H$14,MATCH(C230,$A$3:$A$14,0)))/(D230-C230),INDEX(H$3:H$14,MATCH(B230,$A$3:$A$14,0))),IF(E230=7,IF(ISERROR(MATCH(B230,$A$3:$A$14,0)),((B230-C230)*INDEX(I$3:I$14,MATCH(D230,$A$3:$A$14,0))+ABS(B230-D230)*INDEX(I$3:I$14,MATCH(C230,$A$3:$A$14,0)))/(D230-C230),INDEX(I$3:I$14,MATCH(B230,$A$3:$A$14,0))),IF(E230=8,IF(ISERROR(MATCH(B230,$A$3:$A$14,0)),((B230-C230)*INDEX(J$3:J$14,MATCH(D230,$A$3:$A$14,0))+ABS(B230-D230)*INDEX(J$3:J$14,MATCH(C230,$A$3:$A$14,0)))/(D230-C230),INDEX(J$3:J$14,MATCH(B230,$A$3:$A$14,0))),IF(E230=9,IF(ISERROR(MATCH(B230,$A$3:$A$14,0)),((B230-C230)*INDEX(K$3:K$14,MATCH(D230,$A$3:$A$14,0))+ABS(B230-D230)*INDEX(K$3:K$14,MATCH(C230,$A$3:$A$14,0)))/(D230-C230),INDEX(K$3:K$14,MATCH(B230,$A$3:$A$14,0))),IF(E230=0,IF(ISERROR(MATCH(B230,$A$3:$A$14,0)),((B230-C230)*INDEX(L$3:L$14,MATCH(D230,$A$3:$A$14,0))+ABS(B230-D230)*INDEX(L$3:L$14,MATCH(C230,$A$3:$A$14,0)))/(D230-C230),INDEX(L$3:L$14,MATCH(B230,$A$3:$A$14,0))),"Kondensatoen zwischen 0 und 9"))))))))))</f>
        <v>0</v>
      </c>
    </row>
    <row r="231" spans="1:6">
      <c r="A231" s="12">
        <v>212</v>
      </c>
      <c r="B231">
        <f>Eingabe!D212</f>
        <v>0</v>
      </c>
      <c r="C231">
        <f t="array" ref="C231">MAX(IF($A$3:$A$14&lt;=B231,IF($A$3:$A$14&lt;&gt;"",$A$3:$A$14)))</f>
        <v>0</v>
      </c>
      <c r="D231">
        <f t="array" ref="D231">MIN(IF($A$3:$A$14&gt;=B231,IF($A$3:$A$14&lt;&gt;"",$A$3:$A$14)))</f>
        <v>0</v>
      </c>
      <c r="E231">
        <f>Eingabe!C212</f>
        <v>0</v>
      </c>
      <c r="F231">
        <f t="array" ref="F231">IF(E231=1,IF(ISERROR(MATCH(B231,$A$3:$A$14,0)),((B231-C231)*INDEX(C$3:C$14,MATCH(D231,$A$3:$A$14,0))+ABS(B231-D231)*INDEX(C$3:C$14,MATCH(C231,$A$3:$A$14,0)))/(D231-C231),INDEX(C$3:C$14,MATCH(B231,$A$3:$A$14,0))),IF(E231=2,IF(ISERROR(MATCH(B231,$A$3:$A$14,0)),((B231-C231)*INDEX(D$3:D$14,MATCH(D231,$A$3:$A$14,0))+ABS(B231-D231)*INDEX(D$3:D$14,MATCH(C231,$A$3:$A$14,0)))/(D231-C231),INDEX(D$3:D$14,MATCH(B231,$A$3:$A$14,0))),IF(E231=3,IF(ISERROR(MATCH(B231,$A$3:$A$14,0)),((B231-C231)*INDEX(E$3:E$14,MATCH(D231,$A$3:$A$14,0))+ABS(B231-D231)*INDEX(E$3:E$14,MATCH(C231,$A$3:$A$14,0)))/(D231-C231),INDEX(E$3:E$14,MATCH(B231,$A$3:$A$14,0))),IF(E231=4,IF(ISERROR(MATCH(B231,$A$3:$A$14,0)),((B231-C231)*INDEX(F$3:F$14,MATCH(D231,$A$3:$A$14,0))+ABS(B231-D231)*INDEX(F$3:F$14,MATCH(C231,$A$3:$A$14,0)))/(D231-C231),INDEX(F$3:F$14,MATCH(B231,$A$3:$A$14,0))),IF(E231=5,IF(ISERROR(MATCH(B231,$A$3:$A$14,0)),((B231-C231)*INDEX(G$3:G$14,MATCH(D231,$A$3:$A$14,0))+ABS(B231-D231)*INDEX(G$3:G$14,MATCH(C231,$A$3:$A$14,0)))/(D231-C231),INDEX(G$3:G$14,MATCH(B231,$A$3:$A$14,0))),IF(E231=6,IF(ISERROR(MATCH(B231,$A$3:$A$14,0)),((B231-C231)*INDEX(H$3:H$14,MATCH(D231,$A$3:$A$14,0))+ABS(B231-D231)*INDEX(H$3:H$14,MATCH(C231,$A$3:$A$14,0)))/(D231-C231),INDEX(H$3:H$14,MATCH(B231,$A$3:$A$14,0))),IF(E231=7,IF(ISERROR(MATCH(B231,$A$3:$A$14,0)),((B231-C231)*INDEX(I$3:I$14,MATCH(D231,$A$3:$A$14,0))+ABS(B231-D231)*INDEX(I$3:I$14,MATCH(C231,$A$3:$A$14,0)))/(D231-C231),INDEX(I$3:I$14,MATCH(B231,$A$3:$A$14,0))),IF(E231=8,IF(ISERROR(MATCH(B231,$A$3:$A$14,0)),((B231-C231)*INDEX(J$3:J$14,MATCH(D231,$A$3:$A$14,0))+ABS(B231-D231)*INDEX(J$3:J$14,MATCH(C231,$A$3:$A$14,0)))/(D231-C231),INDEX(J$3:J$14,MATCH(B231,$A$3:$A$14,0))),IF(E231=9,IF(ISERROR(MATCH(B231,$A$3:$A$14,0)),((B231-C231)*INDEX(K$3:K$14,MATCH(D231,$A$3:$A$14,0))+ABS(B231-D231)*INDEX(K$3:K$14,MATCH(C231,$A$3:$A$14,0)))/(D231-C231),INDEX(K$3:K$14,MATCH(B231,$A$3:$A$14,0))),IF(E231=0,IF(ISERROR(MATCH(B231,$A$3:$A$14,0)),((B231-C231)*INDEX(L$3:L$14,MATCH(D231,$A$3:$A$14,0))+ABS(B231-D231)*INDEX(L$3:L$14,MATCH(C231,$A$3:$A$14,0)))/(D231-C231),INDEX(L$3:L$14,MATCH(B231,$A$3:$A$14,0))),"Kondensatoen zwischen 0 und 9"))))))))))</f>
        <v>0</v>
      </c>
    </row>
    <row r="232" spans="1:6">
      <c r="A232" s="12">
        <v>213</v>
      </c>
      <c r="B232">
        <f>Eingabe!D213</f>
        <v>0</v>
      </c>
      <c r="C232">
        <f t="array" ref="C232">MAX(IF($A$3:$A$14&lt;=B232,IF($A$3:$A$14&lt;&gt;"",$A$3:$A$14)))</f>
        <v>0</v>
      </c>
      <c r="D232">
        <f t="array" ref="D232">MIN(IF($A$3:$A$14&gt;=B232,IF($A$3:$A$14&lt;&gt;"",$A$3:$A$14)))</f>
        <v>0</v>
      </c>
      <c r="E232">
        <f>Eingabe!C213</f>
        <v>0</v>
      </c>
      <c r="F232">
        <f t="array" ref="F232">IF(E232=1,IF(ISERROR(MATCH(B232,$A$3:$A$14,0)),((B232-C232)*INDEX(C$3:C$14,MATCH(D232,$A$3:$A$14,0))+ABS(B232-D232)*INDEX(C$3:C$14,MATCH(C232,$A$3:$A$14,0)))/(D232-C232),INDEX(C$3:C$14,MATCH(B232,$A$3:$A$14,0))),IF(E232=2,IF(ISERROR(MATCH(B232,$A$3:$A$14,0)),((B232-C232)*INDEX(D$3:D$14,MATCH(D232,$A$3:$A$14,0))+ABS(B232-D232)*INDEX(D$3:D$14,MATCH(C232,$A$3:$A$14,0)))/(D232-C232),INDEX(D$3:D$14,MATCH(B232,$A$3:$A$14,0))),IF(E232=3,IF(ISERROR(MATCH(B232,$A$3:$A$14,0)),((B232-C232)*INDEX(E$3:E$14,MATCH(D232,$A$3:$A$14,0))+ABS(B232-D232)*INDEX(E$3:E$14,MATCH(C232,$A$3:$A$14,0)))/(D232-C232),INDEX(E$3:E$14,MATCH(B232,$A$3:$A$14,0))),IF(E232=4,IF(ISERROR(MATCH(B232,$A$3:$A$14,0)),((B232-C232)*INDEX(F$3:F$14,MATCH(D232,$A$3:$A$14,0))+ABS(B232-D232)*INDEX(F$3:F$14,MATCH(C232,$A$3:$A$14,0)))/(D232-C232),INDEX(F$3:F$14,MATCH(B232,$A$3:$A$14,0))),IF(E232=5,IF(ISERROR(MATCH(B232,$A$3:$A$14,0)),((B232-C232)*INDEX(G$3:G$14,MATCH(D232,$A$3:$A$14,0))+ABS(B232-D232)*INDEX(G$3:G$14,MATCH(C232,$A$3:$A$14,0)))/(D232-C232),INDEX(G$3:G$14,MATCH(B232,$A$3:$A$14,0))),IF(E232=6,IF(ISERROR(MATCH(B232,$A$3:$A$14,0)),((B232-C232)*INDEX(H$3:H$14,MATCH(D232,$A$3:$A$14,0))+ABS(B232-D232)*INDEX(H$3:H$14,MATCH(C232,$A$3:$A$14,0)))/(D232-C232),INDEX(H$3:H$14,MATCH(B232,$A$3:$A$14,0))),IF(E232=7,IF(ISERROR(MATCH(B232,$A$3:$A$14,0)),((B232-C232)*INDEX(I$3:I$14,MATCH(D232,$A$3:$A$14,0))+ABS(B232-D232)*INDEX(I$3:I$14,MATCH(C232,$A$3:$A$14,0)))/(D232-C232),INDEX(I$3:I$14,MATCH(B232,$A$3:$A$14,0))),IF(E232=8,IF(ISERROR(MATCH(B232,$A$3:$A$14,0)),((B232-C232)*INDEX(J$3:J$14,MATCH(D232,$A$3:$A$14,0))+ABS(B232-D232)*INDEX(J$3:J$14,MATCH(C232,$A$3:$A$14,0)))/(D232-C232),INDEX(J$3:J$14,MATCH(B232,$A$3:$A$14,0))),IF(E232=9,IF(ISERROR(MATCH(B232,$A$3:$A$14,0)),((B232-C232)*INDEX(K$3:K$14,MATCH(D232,$A$3:$A$14,0))+ABS(B232-D232)*INDEX(K$3:K$14,MATCH(C232,$A$3:$A$14,0)))/(D232-C232),INDEX(K$3:K$14,MATCH(B232,$A$3:$A$14,0))),IF(E232=0,IF(ISERROR(MATCH(B232,$A$3:$A$14,0)),((B232-C232)*INDEX(L$3:L$14,MATCH(D232,$A$3:$A$14,0))+ABS(B232-D232)*INDEX(L$3:L$14,MATCH(C232,$A$3:$A$14,0)))/(D232-C232),INDEX(L$3:L$14,MATCH(B232,$A$3:$A$14,0))),"Kondensatoen zwischen 0 und 9"))))))))))</f>
        <v>0</v>
      </c>
    </row>
    <row r="233" spans="1:6">
      <c r="A233" s="12">
        <v>214</v>
      </c>
      <c r="B233">
        <f>Eingabe!D214</f>
        <v>0</v>
      </c>
      <c r="C233">
        <f t="array" ref="C233">MAX(IF($A$3:$A$14&lt;=B233,IF($A$3:$A$14&lt;&gt;"",$A$3:$A$14)))</f>
        <v>0</v>
      </c>
      <c r="D233">
        <f t="array" ref="D233">MIN(IF($A$3:$A$14&gt;=B233,IF($A$3:$A$14&lt;&gt;"",$A$3:$A$14)))</f>
        <v>0</v>
      </c>
      <c r="E233">
        <f>Eingabe!C214</f>
        <v>0</v>
      </c>
      <c r="F233">
        <f t="array" ref="F233">IF(E233=1,IF(ISERROR(MATCH(B233,$A$3:$A$14,0)),((B233-C233)*INDEX(C$3:C$14,MATCH(D233,$A$3:$A$14,0))+ABS(B233-D233)*INDEX(C$3:C$14,MATCH(C233,$A$3:$A$14,0)))/(D233-C233),INDEX(C$3:C$14,MATCH(B233,$A$3:$A$14,0))),IF(E233=2,IF(ISERROR(MATCH(B233,$A$3:$A$14,0)),((B233-C233)*INDEX(D$3:D$14,MATCH(D233,$A$3:$A$14,0))+ABS(B233-D233)*INDEX(D$3:D$14,MATCH(C233,$A$3:$A$14,0)))/(D233-C233),INDEX(D$3:D$14,MATCH(B233,$A$3:$A$14,0))),IF(E233=3,IF(ISERROR(MATCH(B233,$A$3:$A$14,0)),((B233-C233)*INDEX(E$3:E$14,MATCH(D233,$A$3:$A$14,0))+ABS(B233-D233)*INDEX(E$3:E$14,MATCH(C233,$A$3:$A$14,0)))/(D233-C233),INDEX(E$3:E$14,MATCH(B233,$A$3:$A$14,0))),IF(E233=4,IF(ISERROR(MATCH(B233,$A$3:$A$14,0)),((B233-C233)*INDEX(F$3:F$14,MATCH(D233,$A$3:$A$14,0))+ABS(B233-D233)*INDEX(F$3:F$14,MATCH(C233,$A$3:$A$14,0)))/(D233-C233),INDEX(F$3:F$14,MATCH(B233,$A$3:$A$14,0))),IF(E233=5,IF(ISERROR(MATCH(B233,$A$3:$A$14,0)),((B233-C233)*INDEX(G$3:G$14,MATCH(D233,$A$3:$A$14,0))+ABS(B233-D233)*INDEX(G$3:G$14,MATCH(C233,$A$3:$A$14,0)))/(D233-C233),INDEX(G$3:G$14,MATCH(B233,$A$3:$A$14,0))),IF(E233=6,IF(ISERROR(MATCH(B233,$A$3:$A$14,0)),((B233-C233)*INDEX(H$3:H$14,MATCH(D233,$A$3:$A$14,0))+ABS(B233-D233)*INDEX(H$3:H$14,MATCH(C233,$A$3:$A$14,0)))/(D233-C233),INDEX(H$3:H$14,MATCH(B233,$A$3:$A$14,0))),IF(E233=7,IF(ISERROR(MATCH(B233,$A$3:$A$14,0)),((B233-C233)*INDEX(I$3:I$14,MATCH(D233,$A$3:$A$14,0))+ABS(B233-D233)*INDEX(I$3:I$14,MATCH(C233,$A$3:$A$14,0)))/(D233-C233),INDEX(I$3:I$14,MATCH(B233,$A$3:$A$14,0))),IF(E233=8,IF(ISERROR(MATCH(B233,$A$3:$A$14,0)),((B233-C233)*INDEX(J$3:J$14,MATCH(D233,$A$3:$A$14,0))+ABS(B233-D233)*INDEX(J$3:J$14,MATCH(C233,$A$3:$A$14,0)))/(D233-C233),INDEX(J$3:J$14,MATCH(B233,$A$3:$A$14,0))),IF(E233=9,IF(ISERROR(MATCH(B233,$A$3:$A$14,0)),((B233-C233)*INDEX(K$3:K$14,MATCH(D233,$A$3:$A$14,0))+ABS(B233-D233)*INDEX(K$3:K$14,MATCH(C233,$A$3:$A$14,0)))/(D233-C233),INDEX(K$3:K$14,MATCH(B233,$A$3:$A$14,0))),IF(E233=0,IF(ISERROR(MATCH(B233,$A$3:$A$14,0)),((B233-C233)*INDEX(L$3:L$14,MATCH(D233,$A$3:$A$14,0))+ABS(B233-D233)*INDEX(L$3:L$14,MATCH(C233,$A$3:$A$14,0)))/(D233-C233),INDEX(L$3:L$14,MATCH(B233,$A$3:$A$14,0))),"Kondensatoen zwischen 0 und 9"))))))))))</f>
        <v>0</v>
      </c>
    </row>
    <row r="234" spans="1:6">
      <c r="A234" s="12">
        <v>215</v>
      </c>
      <c r="B234">
        <f>Eingabe!D215</f>
        <v>0</v>
      </c>
      <c r="C234">
        <f t="array" ref="C234">MAX(IF($A$3:$A$14&lt;=B234,IF($A$3:$A$14&lt;&gt;"",$A$3:$A$14)))</f>
        <v>0</v>
      </c>
      <c r="D234">
        <f t="array" ref="D234">MIN(IF($A$3:$A$14&gt;=B234,IF($A$3:$A$14&lt;&gt;"",$A$3:$A$14)))</f>
        <v>0</v>
      </c>
      <c r="E234">
        <f>Eingabe!C215</f>
        <v>0</v>
      </c>
      <c r="F234">
        <f t="array" ref="F234">IF(E234=1,IF(ISERROR(MATCH(B234,$A$3:$A$14,0)),((B234-C234)*INDEX(C$3:C$14,MATCH(D234,$A$3:$A$14,0))+ABS(B234-D234)*INDEX(C$3:C$14,MATCH(C234,$A$3:$A$14,0)))/(D234-C234),INDEX(C$3:C$14,MATCH(B234,$A$3:$A$14,0))),IF(E234=2,IF(ISERROR(MATCH(B234,$A$3:$A$14,0)),((B234-C234)*INDEX(D$3:D$14,MATCH(D234,$A$3:$A$14,0))+ABS(B234-D234)*INDEX(D$3:D$14,MATCH(C234,$A$3:$A$14,0)))/(D234-C234),INDEX(D$3:D$14,MATCH(B234,$A$3:$A$14,0))),IF(E234=3,IF(ISERROR(MATCH(B234,$A$3:$A$14,0)),((B234-C234)*INDEX(E$3:E$14,MATCH(D234,$A$3:$A$14,0))+ABS(B234-D234)*INDEX(E$3:E$14,MATCH(C234,$A$3:$A$14,0)))/(D234-C234),INDEX(E$3:E$14,MATCH(B234,$A$3:$A$14,0))),IF(E234=4,IF(ISERROR(MATCH(B234,$A$3:$A$14,0)),((B234-C234)*INDEX(F$3:F$14,MATCH(D234,$A$3:$A$14,0))+ABS(B234-D234)*INDEX(F$3:F$14,MATCH(C234,$A$3:$A$14,0)))/(D234-C234),INDEX(F$3:F$14,MATCH(B234,$A$3:$A$14,0))),IF(E234=5,IF(ISERROR(MATCH(B234,$A$3:$A$14,0)),((B234-C234)*INDEX(G$3:G$14,MATCH(D234,$A$3:$A$14,0))+ABS(B234-D234)*INDEX(G$3:G$14,MATCH(C234,$A$3:$A$14,0)))/(D234-C234),INDEX(G$3:G$14,MATCH(B234,$A$3:$A$14,0))),IF(E234=6,IF(ISERROR(MATCH(B234,$A$3:$A$14,0)),((B234-C234)*INDEX(H$3:H$14,MATCH(D234,$A$3:$A$14,0))+ABS(B234-D234)*INDEX(H$3:H$14,MATCH(C234,$A$3:$A$14,0)))/(D234-C234),INDEX(H$3:H$14,MATCH(B234,$A$3:$A$14,0))),IF(E234=7,IF(ISERROR(MATCH(B234,$A$3:$A$14,0)),((B234-C234)*INDEX(I$3:I$14,MATCH(D234,$A$3:$A$14,0))+ABS(B234-D234)*INDEX(I$3:I$14,MATCH(C234,$A$3:$A$14,0)))/(D234-C234),INDEX(I$3:I$14,MATCH(B234,$A$3:$A$14,0))),IF(E234=8,IF(ISERROR(MATCH(B234,$A$3:$A$14,0)),((B234-C234)*INDEX(J$3:J$14,MATCH(D234,$A$3:$A$14,0))+ABS(B234-D234)*INDEX(J$3:J$14,MATCH(C234,$A$3:$A$14,0)))/(D234-C234),INDEX(J$3:J$14,MATCH(B234,$A$3:$A$14,0))),IF(E234=9,IF(ISERROR(MATCH(B234,$A$3:$A$14,0)),((B234-C234)*INDEX(K$3:K$14,MATCH(D234,$A$3:$A$14,0))+ABS(B234-D234)*INDEX(K$3:K$14,MATCH(C234,$A$3:$A$14,0)))/(D234-C234),INDEX(K$3:K$14,MATCH(B234,$A$3:$A$14,0))),IF(E234=0,IF(ISERROR(MATCH(B234,$A$3:$A$14,0)),((B234-C234)*INDEX(L$3:L$14,MATCH(D234,$A$3:$A$14,0))+ABS(B234-D234)*INDEX(L$3:L$14,MATCH(C234,$A$3:$A$14,0)))/(D234-C234),INDEX(L$3:L$14,MATCH(B234,$A$3:$A$14,0))),"Kondensatoen zwischen 0 und 9"))))))))))</f>
        <v>0</v>
      </c>
    </row>
    <row r="235" spans="1:6">
      <c r="A235" s="12">
        <v>216</v>
      </c>
      <c r="B235">
        <f>Eingabe!D216</f>
        <v>0</v>
      </c>
      <c r="C235">
        <f t="array" ref="C235">MAX(IF($A$3:$A$14&lt;=B235,IF($A$3:$A$14&lt;&gt;"",$A$3:$A$14)))</f>
        <v>0</v>
      </c>
      <c r="D235">
        <f t="array" ref="D235">MIN(IF($A$3:$A$14&gt;=B235,IF($A$3:$A$14&lt;&gt;"",$A$3:$A$14)))</f>
        <v>0</v>
      </c>
      <c r="E235">
        <f>Eingabe!C216</f>
        <v>0</v>
      </c>
      <c r="F235">
        <f t="array" ref="F235">IF(E235=1,IF(ISERROR(MATCH(B235,$A$3:$A$14,0)),((B235-C235)*INDEX(C$3:C$14,MATCH(D235,$A$3:$A$14,0))+ABS(B235-D235)*INDEX(C$3:C$14,MATCH(C235,$A$3:$A$14,0)))/(D235-C235),INDEX(C$3:C$14,MATCH(B235,$A$3:$A$14,0))),IF(E235=2,IF(ISERROR(MATCH(B235,$A$3:$A$14,0)),((B235-C235)*INDEX(D$3:D$14,MATCH(D235,$A$3:$A$14,0))+ABS(B235-D235)*INDEX(D$3:D$14,MATCH(C235,$A$3:$A$14,0)))/(D235-C235),INDEX(D$3:D$14,MATCH(B235,$A$3:$A$14,0))),IF(E235=3,IF(ISERROR(MATCH(B235,$A$3:$A$14,0)),((B235-C235)*INDEX(E$3:E$14,MATCH(D235,$A$3:$A$14,0))+ABS(B235-D235)*INDEX(E$3:E$14,MATCH(C235,$A$3:$A$14,0)))/(D235-C235),INDEX(E$3:E$14,MATCH(B235,$A$3:$A$14,0))),IF(E235=4,IF(ISERROR(MATCH(B235,$A$3:$A$14,0)),((B235-C235)*INDEX(F$3:F$14,MATCH(D235,$A$3:$A$14,0))+ABS(B235-D235)*INDEX(F$3:F$14,MATCH(C235,$A$3:$A$14,0)))/(D235-C235),INDEX(F$3:F$14,MATCH(B235,$A$3:$A$14,0))),IF(E235=5,IF(ISERROR(MATCH(B235,$A$3:$A$14,0)),((B235-C235)*INDEX(G$3:G$14,MATCH(D235,$A$3:$A$14,0))+ABS(B235-D235)*INDEX(G$3:G$14,MATCH(C235,$A$3:$A$14,0)))/(D235-C235),INDEX(G$3:G$14,MATCH(B235,$A$3:$A$14,0))),IF(E235=6,IF(ISERROR(MATCH(B235,$A$3:$A$14,0)),((B235-C235)*INDEX(H$3:H$14,MATCH(D235,$A$3:$A$14,0))+ABS(B235-D235)*INDEX(H$3:H$14,MATCH(C235,$A$3:$A$14,0)))/(D235-C235),INDEX(H$3:H$14,MATCH(B235,$A$3:$A$14,0))),IF(E235=7,IF(ISERROR(MATCH(B235,$A$3:$A$14,0)),((B235-C235)*INDEX(I$3:I$14,MATCH(D235,$A$3:$A$14,0))+ABS(B235-D235)*INDEX(I$3:I$14,MATCH(C235,$A$3:$A$14,0)))/(D235-C235),INDEX(I$3:I$14,MATCH(B235,$A$3:$A$14,0))),IF(E235=8,IF(ISERROR(MATCH(B235,$A$3:$A$14,0)),((B235-C235)*INDEX(J$3:J$14,MATCH(D235,$A$3:$A$14,0))+ABS(B235-D235)*INDEX(J$3:J$14,MATCH(C235,$A$3:$A$14,0)))/(D235-C235),INDEX(J$3:J$14,MATCH(B235,$A$3:$A$14,0))),IF(E235=9,IF(ISERROR(MATCH(B235,$A$3:$A$14,0)),((B235-C235)*INDEX(K$3:K$14,MATCH(D235,$A$3:$A$14,0))+ABS(B235-D235)*INDEX(K$3:K$14,MATCH(C235,$A$3:$A$14,0)))/(D235-C235),INDEX(K$3:K$14,MATCH(B235,$A$3:$A$14,0))),IF(E235=0,IF(ISERROR(MATCH(B235,$A$3:$A$14,0)),((B235-C235)*INDEX(L$3:L$14,MATCH(D235,$A$3:$A$14,0))+ABS(B235-D235)*INDEX(L$3:L$14,MATCH(C235,$A$3:$A$14,0)))/(D235-C235),INDEX(L$3:L$14,MATCH(B235,$A$3:$A$14,0))),"Kondensatoen zwischen 0 und 9"))))))))))</f>
        <v>0</v>
      </c>
    </row>
    <row r="236" spans="1:6">
      <c r="A236" s="12">
        <v>217</v>
      </c>
      <c r="B236">
        <f>Eingabe!D217</f>
        <v>0</v>
      </c>
      <c r="C236">
        <f t="array" ref="C236">MAX(IF($A$3:$A$14&lt;=B236,IF($A$3:$A$14&lt;&gt;"",$A$3:$A$14)))</f>
        <v>0</v>
      </c>
      <c r="D236">
        <f t="array" ref="D236">MIN(IF($A$3:$A$14&gt;=B236,IF($A$3:$A$14&lt;&gt;"",$A$3:$A$14)))</f>
        <v>0</v>
      </c>
      <c r="E236">
        <f>Eingabe!C217</f>
        <v>0</v>
      </c>
      <c r="F236">
        <f t="array" ref="F236">IF(E236=1,IF(ISERROR(MATCH(B236,$A$3:$A$14,0)),((B236-C236)*INDEX(C$3:C$14,MATCH(D236,$A$3:$A$14,0))+ABS(B236-D236)*INDEX(C$3:C$14,MATCH(C236,$A$3:$A$14,0)))/(D236-C236),INDEX(C$3:C$14,MATCH(B236,$A$3:$A$14,0))),IF(E236=2,IF(ISERROR(MATCH(B236,$A$3:$A$14,0)),((B236-C236)*INDEX(D$3:D$14,MATCH(D236,$A$3:$A$14,0))+ABS(B236-D236)*INDEX(D$3:D$14,MATCH(C236,$A$3:$A$14,0)))/(D236-C236),INDEX(D$3:D$14,MATCH(B236,$A$3:$A$14,0))),IF(E236=3,IF(ISERROR(MATCH(B236,$A$3:$A$14,0)),((B236-C236)*INDEX(E$3:E$14,MATCH(D236,$A$3:$A$14,0))+ABS(B236-D236)*INDEX(E$3:E$14,MATCH(C236,$A$3:$A$14,0)))/(D236-C236),INDEX(E$3:E$14,MATCH(B236,$A$3:$A$14,0))),IF(E236=4,IF(ISERROR(MATCH(B236,$A$3:$A$14,0)),((B236-C236)*INDEX(F$3:F$14,MATCH(D236,$A$3:$A$14,0))+ABS(B236-D236)*INDEX(F$3:F$14,MATCH(C236,$A$3:$A$14,0)))/(D236-C236),INDEX(F$3:F$14,MATCH(B236,$A$3:$A$14,0))),IF(E236=5,IF(ISERROR(MATCH(B236,$A$3:$A$14,0)),((B236-C236)*INDEX(G$3:G$14,MATCH(D236,$A$3:$A$14,0))+ABS(B236-D236)*INDEX(G$3:G$14,MATCH(C236,$A$3:$A$14,0)))/(D236-C236),INDEX(G$3:G$14,MATCH(B236,$A$3:$A$14,0))),IF(E236=6,IF(ISERROR(MATCH(B236,$A$3:$A$14,0)),((B236-C236)*INDEX(H$3:H$14,MATCH(D236,$A$3:$A$14,0))+ABS(B236-D236)*INDEX(H$3:H$14,MATCH(C236,$A$3:$A$14,0)))/(D236-C236),INDEX(H$3:H$14,MATCH(B236,$A$3:$A$14,0))),IF(E236=7,IF(ISERROR(MATCH(B236,$A$3:$A$14,0)),((B236-C236)*INDEX(I$3:I$14,MATCH(D236,$A$3:$A$14,0))+ABS(B236-D236)*INDEX(I$3:I$14,MATCH(C236,$A$3:$A$14,0)))/(D236-C236),INDEX(I$3:I$14,MATCH(B236,$A$3:$A$14,0))),IF(E236=8,IF(ISERROR(MATCH(B236,$A$3:$A$14,0)),((B236-C236)*INDEX(J$3:J$14,MATCH(D236,$A$3:$A$14,0))+ABS(B236-D236)*INDEX(J$3:J$14,MATCH(C236,$A$3:$A$14,0)))/(D236-C236),INDEX(J$3:J$14,MATCH(B236,$A$3:$A$14,0))),IF(E236=9,IF(ISERROR(MATCH(B236,$A$3:$A$14,0)),((B236-C236)*INDEX(K$3:K$14,MATCH(D236,$A$3:$A$14,0))+ABS(B236-D236)*INDEX(K$3:K$14,MATCH(C236,$A$3:$A$14,0)))/(D236-C236),INDEX(K$3:K$14,MATCH(B236,$A$3:$A$14,0))),IF(E236=0,IF(ISERROR(MATCH(B236,$A$3:$A$14,0)),((B236-C236)*INDEX(L$3:L$14,MATCH(D236,$A$3:$A$14,0))+ABS(B236-D236)*INDEX(L$3:L$14,MATCH(C236,$A$3:$A$14,0)))/(D236-C236),INDEX(L$3:L$14,MATCH(B236,$A$3:$A$14,0))),"Kondensatoen zwischen 0 und 9"))))))))))</f>
        <v>0</v>
      </c>
    </row>
    <row r="237" spans="1:6">
      <c r="A237" s="12">
        <v>218</v>
      </c>
      <c r="B237">
        <f>Eingabe!D218</f>
        <v>0</v>
      </c>
      <c r="C237">
        <f t="array" ref="C237">MAX(IF($A$3:$A$14&lt;=B237,IF($A$3:$A$14&lt;&gt;"",$A$3:$A$14)))</f>
        <v>0</v>
      </c>
      <c r="D237">
        <f t="array" ref="D237">MIN(IF($A$3:$A$14&gt;=B237,IF($A$3:$A$14&lt;&gt;"",$A$3:$A$14)))</f>
        <v>0</v>
      </c>
      <c r="E237">
        <f>Eingabe!C218</f>
        <v>0</v>
      </c>
      <c r="F237">
        <f t="array" ref="F237">IF(E237=1,IF(ISERROR(MATCH(B237,$A$3:$A$14,0)),((B237-C237)*INDEX(C$3:C$14,MATCH(D237,$A$3:$A$14,0))+ABS(B237-D237)*INDEX(C$3:C$14,MATCH(C237,$A$3:$A$14,0)))/(D237-C237),INDEX(C$3:C$14,MATCH(B237,$A$3:$A$14,0))),IF(E237=2,IF(ISERROR(MATCH(B237,$A$3:$A$14,0)),((B237-C237)*INDEX(D$3:D$14,MATCH(D237,$A$3:$A$14,0))+ABS(B237-D237)*INDEX(D$3:D$14,MATCH(C237,$A$3:$A$14,0)))/(D237-C237),INDEX(D$3:D$14,MATCH(B237,$A$3:$A$14,0))),IF(E237=3,IF(ISERROR(MATCH(B237,$A$3:$A$14,0)),((B237-C237)*INDEX(E$3:E$14,MATCH(D237,$A$3:$A$14,0))+ABS(B237-D237)*INDEX(E$3:E$14,MATCH(C237,$A$3:$A$14,0)))/(D237-C237),INDEX(E$3:E$14,MATCH(B237,$A$3:$A$14,0))),IF(E237=4,IF(ISERROR(MATCH(B237,$A$3:$A$14,0)),((B237-C237)*INDEX(F$3:F$14,MATCH(D237,$A$3:$A$14,0))+ABS(B237-D237)*INDEX(F$3:F$14,MATCH(C237,$A$3:$A$14,0)))/(D237-C237),INDEX(F$3:F$14,MATCH(B237,$A$3:$A$14,0))),IF(E237=5,IF(ISERROR(MATCH(B237,$A$3:$A$14,0)),((B237-C237)*INDEX(G$3:G$14,MATCH(D237,$A$3:$A$14,0))+ABS(B237-D237)*INDEX(G$3:G$14,MATCH(C237,$A$3:$A$14,0)))/(D237-C237),INDEX(G$3:G$14,MATCH(B237,$A$3:$A$14,0))),IF(E237=6,IF(ISERROR(MATCH(B237,$A$3:$A$14,0)),((B237-C237)*INDEX(H$3:H$14,MATCH(D237,$A$3:$A$14,0))+ABS(B237-D237)*INDEX(H$3:H$14,MATCH(C237,$A$3:$A$14,0)))/(D237-C237),INDEX(H$3:H$14,MATCH(B237,$A$3:$A$14,0))),IF(E237=7,IF(ISERROR(MATCH(B237,$A$3:$A$14,0)),((B237-C237)*INDEX(I$3:I$14,MATCH(D237,$A$3:$A$14,0))+ABS(B237-D237)*INDEX(I$3:I$14,MATCH(C237,$A$3:$A$14,0)))/(D237-C237),INDEX(I$3:I$14,MATCH(B237,$A$3:$A$14,0))),IF(E237=8,IF(ISERROR(MATCH(B237,$A$3:$A$14,0)),((B237-C237)*INDEX(J$3:J$14,MATCH(D237,$A$3:$A$14,0))+ABS(B237-D237)*INDEX(J$3:J$14,MATCH(C237,$A$3:$A$14,0)))/(D237-C237),INDEX(J$3:J$14,MATCH(B237,$A$3:$A$14,0))),IF(E237=9,IF(ISERROR(MATCH(B237,$A$3:$A$14,0)),((B237-C237)*INDEX(K$3:K$14,MATCH(D237,$A$3:$A$14,0))+ABS(B237-D237)*INDEX(K$3:K$14,MATCH(C237,$A$3:$A$14,0)))/(D237-C237),INDEX(K$3:K$14,MATCH(B237,$A$3:$A$14,0))),IF(E237=0,IF(ISERROR(MATCH(B237,$A$3:$A$14,0)),((B237-C237)*INDEX(L$3:L$14,MATCH(D237,$A$3:$A$14,0))+ABS(B237-D237)*INDEX(L$3:L$14,MATCH(C237,$A$3:$A$14,0)))/(D237-C237),INDEX(L$3:L$14,MATCH(B237,$A$3:$A$14,0))),"Kondensatoen zwischen 0 und 9"))))))))))</f>
        <v>0</v>
      </c>
    </row>
    <row r="238" spans="1:6">
      <c r="A238" s="12">
        <v>219</v>
      </c>
      <c r="B238">
        <f>Eingabe!D219</f>
        <v>0</v>
      </c>
      <c r="C238">
        <f t="array" ref="C238">MAX(IF($A$3:$A$14&lt;=B238,IF($A$3:$A$14&lt;&gt;"",$A$3:$A$14)))</f>
        <v>0</v>
      </c>
      <c r="D238">
        <f t="array" ref="D238">MIN(IF($A$3:$A$14&gt;=B238,IF($A$3:$A$14&lt;&gt;"",$A$3:$A$14)))</f>
        <v>0</v>
      </c>
      <c r="E238">
        <f>Eingabe!C219</f>
        <v>0</v>
      </c>
      <c r="F238">
        <f t="array" ref="F238">IF(E238=1,IF(ISERROR(MATCH(B238,$A$3:$A$14,0)),((B238-C238)*INDEX(C$3:C$14,MATCH(D238,$A$3:$A$14,0))+ABS(B238-D238)*INDEX(C$3:C$14,MATCH(C238,$A$3:$A$14,0)))/(D238-C238),INDEX(C$3:C$14,MATCH(B238,$A$3:$A$14,0))),IF(E238=2,IF(ISERROR(MATCH(B238,$A$3:$A$14,0)),((B238-C238)*INDEX(D$3:D$14,MATCH(D238,$A$3:$A$14,0))+ABS(B238-D238)*INDEX(D$3:D$14,MATCH(C238,$A$3:$A$14,0)))/(D238-C238),INDEX(D$3:D$14,MATCH(B238,$A$3:$A$14,0))),IF(E238=3,IF(ISERROR(MATCH(B238,$A$3:$A$14,0)),((B238-C238)*INDEX(E$3:E$14,MATCH(D238,$A$3:$A$14,0))+ABS(B238-D238)*INDEX(E$3:E$14,MATCH(C238,$A$3:$A$14,0)))/(D238-C238),INDEX(E$3:E$14,MATCH(B238,$A$3:$A$14,0))),IF(E238=4,IF(ISERROR(MATCH(B238,$A$3:$A$14,0)),((B238-C238)*INDEX(F$3:F$14,MATCH(D238,$A$3:$A$14,0))+ABS(B238-D238)*INDEX(F$3:F$14,MATCH(C238,$A$3:$A$14,0)))/(D238-C238),INDEX(F$3:F$14,MATCH(B238,$A$3:$A$14,0))),IF(E238=5,IF(ISERROR(MATCH(B238,$A$3:$A$14,0)),((B238-C238)*INDEX(G$3:G$14,MATCH(D238,$A$3:$A$14,0))+ABS(B238-D238)*INDEX(G$3:G$14,MATCH(C238,$A$3:$A$14,0)))/(D238-C238),INDEX(G$3:G$14,MATCH(B238,$A$3:$A$14,0))),IF(E238=6,IF(ISERROR(MATCH(B238,$A$3:$A$14,0)),((B238-C238)*INDEX(H$3:H$14,MATCH(D238,$A$3:$A$14,0))+ABS(B238-D238)*INDEX(H$3:H$14,MATCH(C238,$A$3:$A$14,0)))/(D238-C238),INDEX(H$3:H$14,MATCH(B238,$A$3:$A$14,0))),IF(E238=7,IF(ISERROR(MATCH(B238,$A$3:$A$14,0)),((B238-C238)*INDEX(I$3:I$14,MATCH(D238,$A$3:$A$14,0))+ABS(B238-D238)*INDEX(I$3:I$14,MATCH(C238,$A$3:$A$14,0)))/(D238-C238),INDEX(I$3:I$14,MATCH(B238,$A$3:$A$14,0))),IF(E238=8,IF(ISERROR(MATCH(B238,$A$3:$A$14,0)),((B238-C238)*INDEX(J$3:J$14,MATCH(D238,$A$3:$A$14,0))+ABS(B238-D238)*INDEX(J$3:J$14,MATCH(C238,$A$3:$A$14,0)))/(D238-C238),INDEX(J$3:J$14,MATCH(B238,$A$3:$A$14,0))),IF(E238=9,IF(ISERROR(MATCH(B238,$A$3:$A$14,0)),((B238-C238)*INDEX(K$3:K$14,MATCH(D238,$A$3:$A$14,0))+ABS(B238-D238)*INDEX(K$3:K$14,MATCH(C238,$A$3:$A$14,0)))/(D238-C238),INDEX(K$3:K$14,MATCH(B238,$A$3:$A$14,0))),IF(E238=0,IF(ISERROR(MATCH(B238,$A$3:$A$14,0)),((B238-C238)*INDEX(L$3:L$14,MATCH(D238,$A$3:$A$14,0))+ABS(B238-D238)*INDEX(L$3:L$14,MATCH(C238,$A$3:$A$14,0)))/(D238-C238),INDEX(L$3:L$14,MATCH(B238,$A$3:$A$14,0))),"Kondensatoen zwischen 0 und 9"))))))))))</f>
        <v>0</v>
      </c>
    </row>
    <row r="239" spans="1:6">
      <c r="A239" s="12">
        <v>220</v>
      </c>
      <c r="B239">
        <f>Eingabe!D220</f>
        <v>0</v>
      </c>
      <c r="C239">
        <f t="array" ref="C239">MAX(IF($A$3:$A$14&lt;=B239,IF($A$3:$A$14&lt;&gt;"",$A$3:$A$14)))</f>
        <v>0</v>
      </c>
      <c r="D239">
        <f t="array" ref="D239">MIN(IF($A$3:$A$14&gt;=B239,IF($A$3:$A$14&lt;&gt;"",$A$3:$A$14)))</f>
        <v>0</v>
      </c>
      <c r="E239">
        <f>Eingabe!C220</f>
        <v>0</v>
      </c>
      <c r="F239">
        <f t="array" ref="F239">IF(E239=1,IF(ISERROR(MATCH(B239,$A$3:$A$14,0)),((B239-C239)*INDEX(C$3:C$14,MATCH(D239,$A$3:$A$14,0))+ABS(B239-D239)*INDEX(C$3:C$14,MATCH(C239,$A$3:$A$14,0)))/(D239-C239),INDEX(C$3:C$14,MATCH(B239,$A$3:$A$14,0))),IF(E239=2,IF(ISERROR(MATCH(B239,$A$3:$A$14,0)),((B239-C239)*INDEX(D$3:D$14,MATCH(D239,$A$3:$A$14,0))+ABS(B239-D239)*INDEX(D$3:D$14,MATCH(C239,$A$3:$A$14,0)))/(D239-C239),INDEX(D$3:D$14,MATCH(B239,$A$3:$A$14,0))),IF(E239=3,IF(ISERROR(MATCH(B239,$A$3:$A$14,0)),((B239-C239)*INDEX(E$3:E$14,MATCH(D239,$A$3:$A$14,0))+ABS(B239-D239)*INDEX(E$3:E$14,MATCH(C239,$A$3:$A$14,0)))/(D239-C239),INDEX(E$3:E$14,MATCH(B239,$A$3:$A$14,0))),IF(E239=4,IF(ISERROR(MATCH(B239,$A$3:$A$14,0)),((B239-C239)*INDEX(F$3:F$14,MATCH(D239,$A$3:$A$14,0))+ABS(B239-D239)*INDEX(F$3:F$14,MATCH(C239,$A$3:$A$14,0)))/(D239-C239),INDEX(F$3:F$14,MATCH(B239,$A$3:$A$14,0))),IF(E239=5,IF(ISERROR(MATCH(B239,$A$3:$A$14,0)),((B239-C239)*INDEX(G$3:G$14,MATCH(D239,$A$3:$A$14,0))+ABS(B239-D239)*INDEX(G$3:G$14,MATCH(C239,$A$3:$A$14,0)))/(D239-C239),INDEX(G$3:G$14,MATCH(B239,$A$3:$A$14,0))),IF(E239=6,IF(ISERROR(MATCH(B239,$A$3:$A$14,0)),((B239-C239)*INDEX(H$3:H$14,MATCH(D239,$A$3:$A$14,0))+ABS(B239-D239)*INDEX(H$3:H$14,MATCH(C239,$A$3:$A$14,0)))/(D239-C239),INDEX(H$3:H$14,MATCH(B239,$A$3:$A$14,0))),IF(E239=7,IF(ISERROR(MATCH(B239,$A$3:$A$14,0)),((B239-C239)*INDEX(I$3:I$14,MATCH(D239,$A$3:$A$14,0))+ABS(B239-D239)*INDEX(I$3:I$14,MATCH(C239,$A$3:$A$14,0)))/(D239-C239),INDEX(I$3:I$14,MATCH(B239,$A$3:$A$14,0))),IF(E239=8,IF(ISERROR(MATCH(B239,$A$3:$A$14,0)),((B239-C239)*INDEX(J$3:J$14,MATCH(D239,$A$3:$A$14,0))+ABS(B239-D239)*INDEX(J$3:J$14,MATCH(C239,$A$3:$A$14,0)))/(D239-C239),INDEX(J$3:J$14,MATCH(B239,$A$3:$A$14,0))),IF(E239=9,IF(ISERROR(MATCH(B239,$A$3:$A$14,0)),((B239-C239)*INDEX(K$3:K$14,MATCH(D239,$A$3:$A$14,0))+ABS(B239-D239)*INDEX(K$3:K$14,MATCH(C239,$A$3:$A$14,0)))/(D239-C239),INDEX(K$3:K$14,MATCH(B239,$A$3:$A$14,0))),IF(E239=0,IF(ISERROR(MATCH(B239,$A$3:$A$14,0)),((B239-C239)*INDEX(L$3:L$14,MATCH(D239,$A$3:$A$14,0))+ABS(B239-D239)*INDEX(L$3:L$14,MATCH(C239,$A$3:$A$14,0)))/(D239-C239),INDEX(L$3:L$14,MATCH(B239,$A$3:$A$14,0))),"Kondensatoen zwischen 0 und 9"))))))))))</f>
        <v>0</v>
      </c>
    </row>
    <row r="240" spans="1:6">
      <c r="A240" s="12">
        <v>221</v>
      </c>
      <c r="B240">
        <f>Eingabe!D221</f>
        <v>0</v>
      </c>
      <c r="C240">
        <f t="array" ref="C240">MAX(IF($A$3:$A$14&lt;=B240,IF($A$3:$A$14&lt;&gt;"",$A$3:$A$14)))</f>
        <v>0</v>
      </c>
      <c r="D240">
        <f t="array" ref="D240">MIN(IF($A$3:$A$14&gt;=B240,IF($A$3:$A$14&lt;&gt;"",$A$3:$A$14)))</f>
        <v>0</v>
      </c>
      <c r="E240">
        <f>Eingabe!C221</f>
        <v>0</v>
      </c>
      <c r="F240">
        <f t="array" ref="F240">IF(E240=1,IF(ISERROR(MATCH(B240,$A$3:$A$14,0)),((B240-C240)*INDEX(C$3:C$14,MATCH(D240,$A$3:$A$14,0))+ABS(B240-D240)*INDEX(C$3:C$14,MATCH(C240,$A$3:$A$14,0)))/(D240-C240),INDEX(C$3:C$14,MATCH(B240,$A$3:$A$14,0))),IF(E240=2,IF(ISERROR(MATCH(B240,$A$3:$A$14,0)),((B240-C240)*INDEX(D$3:D$14,MATCH(D240,$A$3:$A$14,0))+ABS(B240-D240)*INDEX(D$3:D$14,MATCH(C240,$A$3:$A$14,0)))/(D240-C240),INDEX(D$3:D$14,MATCH(B240,$A$3:$A$14,0))),IF(E240=3,IF(ISERROR(MATCH(B240,$A$3:$A$14,0)),((B240-C240)*INDEX(E$3:E$14,MATCH(D240,$A$3:$A$14,0))+ABS(B240-D240)*INDEX(E$3:E$14,MATCH(C240,$A$3:$A$14,0)))/(D240-C240),INDEX(E$3:E$14,MATCH(B240,$A$3:$A$14,0))),IF(E240=4,IF(ISERROR(MATCH(B240,$A$3:$A$14,0)),((B240-C240)*INDEX(F$3:F$14,MATCH(D240,$A$3:$A$14,0))+ABS(B240-D240)*INDEX(F$3:F$14,MATCH(C240,$A$3:$A$14,0)))/(D240-C240),INDEX(F$3:F$14,MATCH(B240,$A$3:$A$14,0))),IF(E240=5,IF(ISERROR(MATCH(B240,$A$3:$A$14,0)),((B240-C240)*INDEX(G$3:G$14,MATCH(D240,$A$3:$A$14,0))+ABS(B240-D240)*INDEX(G$3:G$14,MATCH(C240,$A$3:$A$14,0)))/(D240-C240),INDEX(G$3:G$14,MATCH(B240,$A$3:$A$14,0))),IF(E240=6,IF(ISERROR(MATCH(B240,$A$3:$A$14,0)),((B240-C240)*INDEX(H$3:H$14,MATCH(D240,$A$3:$A$14,0))+ABS(B240-D240)*INDEX(H$3:H$14,MATCH(C240,$A$3:$A$14,0)))/(D240-C240),INDEX(H$3:H$14,MATCH(B240,$A$3:$A$14,0))),IF(E240=7,IF(ISERROR(MATCH(B240,$A$3:$A$14,0)),((B240-C240)*INDEX(I$3:I$14,MATCH(D240,$A$3:$A$14,0))+ABS(B240-D240)*INDEX(I$3:I$14,MATCH(C240,$A$3:$A$14,0)))/(D240-C240),INDEX(I$3:I$14,MATCH(B240,$A$3:$A$14,0))),IF(E240=8,IF(ISERROR(MATCH(B240,$A$3:$A$14,0)),((B240-C240)*INDEX(J$3:J$14,MATCH(D240,$A$3:$A$14,0))+ABS(B240-D240)*INDEX(J$3:J$14,MATCH(C240,$A$3:$A$14,0)))/(D240-C240),INDEX(J$3:J$14,MATCH(B240,$A$3:$A$14,0))),IF(E240=9,IF(ISERROR(MATCH(B240,$A$3:$A$14,0)),((B240-C240)*INDEX(K$3:K$14,MATCH(D240,$A$3:$A$14,0))+ABS(B240-D240)*INDEX(K$3:K$14,MATCH(C240,$A$3:$A$14,0)))/(D240-C240),INDEX(K$3:K$14,MATCH(B240,$A$3:$A$14,0))),IF(E240=0,IF(ISERROR(MATCH(B240,$A$3:$A$14,0)),((B240-C240)*INDEX(L$3:L$14,MATCH(D240,$A$3:$A$14,0))+ABS(B240-D240)*INDEX(L$3:L$14,MATCH(C240,$A$3:$A$14,0)))/(D240-C240),INDEX(L$3:L$14,MATCH(B240,$A$3:$A$14,0))),"Kondensatoen zwischen 0 und 9"))))))))))</f>
        <v>0</v>
      </c>
    </row>
    <row r="241" spans="1:6">
      <c r="A241" s="12">
        <v>222</v>
      </c>
      <c r="B241">
        <f>Eingabe!D222</f>
        <v>0</v>
      </c>
      <c r="C241">
        <f t="array" ref="C241">MAX(IF($A$3:$A$14&lt;=B241,IF($A$3:$A$14&lt;&gt;"",$A$3:$A$14)))</f>
        <v>0</v>
      </c>
      <c r="D241">
        <f t="array" ref="D241">MIN(IF($A$3:$A$14&gt;=B241,IF($A$3:$A$14&lt;&gt;"",$A$3:$A$14)))</f>
        <v>0</v>
      </c>
      <c r="E241">
        <f>Eingabe!C222</f>
        <v>0</v>
      </c>
      <c r="F241">
        <f t="array" ref="F241">IF(E241=1,IF(ISERROR(MATCH(B241,$A$3:$A$14,0)),((B241-C241)*INDEX(C$3:C$14,MATCH(D241,$A$3:$A$14,0))+ABS(B241-D241)*INDEX(C$3:C$14,MATCH(C241,$A$3:$A$14,0)))/(D241-C241),INDEX(C$3:C$14,MATCH(B241,$A$3:$A$14,0))),IF(E241=2,IF(ISERROR(MATCH(B241,$A$3:$A$14,0)),((B241-C241)*INDEX(D$3:D$14,MATCH(D241,$A$3:$A$14,0))+ABS(B241-D241)*INDEX(D$3:D$14,MATCH(C241,$A$3:$A$14,0)))/(D241-C241),INDEX(D$3:D$14,MATCH(B241,$A$3:$A$14,0))),IF(E241=3,IF(ISERROR(MATCH(B241,$A$3:$A$14,0)),((B241-C241)*INDEX(E$3:E$14,MATCH(D241,$A$3:$A$14,0))+ABS(B241-D241)*INDEX(E$3:E$14,MATCH(C241,$A$3:$A$14,0)))/(D241-C241),INDEX(E$3:E$14,MATCH(B241,$A$3:$A$14,0))),IF(E241=4,IF(ISERROR(MATCH(B241,$A$3:$A$14,0)),((B241-C241)*INDEX(F$3:F$14,MATCH(D241,$A$3:$A$14,0))+ABS(B241-D241)*INDEX(F$3:F$14,MATCH(C241,$A$3:$A$14,0)))/(D241-C241),INDEX(F$3:F$14,MATCH(B241,$A$3:$A$14,0))),IF(E241=5,IF(ISERROR(MATCH(B241,$A$3:$A$14,0)),((B241-C241)*INDEX(G$3:G$14,MATCH(D241,$A$3:$A$14,0))+ABS(B241-D241)*INDEX(G$3:G$14,MATCH(C241,$A$3:$A$14,0)))/(D241-C241),INDEX(G$3:G$14,MATCH(B241,$A$3:$A$14,0))),IF(E241=6,IF(ISERROR(MATCH(B241,$A$3:$A$14,0)),((B241-C241)*INDEX(H$3:H$14,MATCH(D241,$A$3:$A$14,0))+ABS(B241-D241)*INDEX(H$3:H$14,MATCH(C241,$A$3:$A$14,0)))/(D241-C241),INDEX(H$3:H$14,MATCH(B241,$A$3:$A$14,0))),IF(E241=7,IF(ISERROR(MATCH(B241,$A$3:$A$14,0)),((B241-C241)*INDEX(I$3:I$14,MATCH(D241,$A$3:$A$14,0))+ABS(B241-D241)*INDEX(I$3:I$14,MATCH(C241,$A$3:$A$14,0)))/(D241-C241),INDEX(I$3:I$14,MATCH(B241,$A$3:$A$14,0))),IF(E241=8,IF(ISERROR(MATCH(B241,$A$3:$A$14,0)),((B241-C241)*INDEX(J$3:J$14,MATCH(D241,$A$3:$A$14,0))+ABS(B241-D241)*INDEX(J$3:J$14,MATCH(C241,$A$3:$A$14,0)))/(D241-C241),INDEX(J$3:J$14,MATCH(B241,$A$3:$A$14,0))),IF(E241=9,IF(ISERROR(MATCH(B241,$A$3:$A$14,0)),((B241-C241)*INDEX(K$3:K$14,MATCH(D241,$A$3:$A$14,0))+ABS(B241-D241)*INDEX(K$3:K$14,MATCH(C241,$A$3:$A$14,0)))/(D241-C241),INDEX(K$3:K$14,MATCH(B241,$A$3:$A$14,0))),IF(E241=0,IF(ISERROR(MATCH(B241,$A$3:$A$14,0)),((B241-C241)*INDEX(L$3:L$14,MATCH(D241,$A$3:$A$14,0))+ABS(B241-D241)*INDEX(L$3:L$14,MATCH(C241,$A$3:$A$14,0)))/(D241-C241),INDEX(L$3:L$14,MATCH(B241,$A$3:$A$14,0))),"Kondensatoen zwischen 0 und 9"))))))))))</f>
        <v>0</v>
      </c>
    </row>
    <row r="242" spans="1:6">
      <c r="A242" s="12">
        <v>223</v>
      </c>
      <c r="B242">
        <f>Eingabe!D223</f>
        <v>0</v>
      </c>
      <c r="C242">
        <f t="array" ref="C242">MAX(IF($A$3:$A$14&lt;=B242,IF($A$3:$A$14&lt;&gt;"",$A$3:$A$14)))</f>
        <v>0</v>
      </c>
      <c r="D242">
        <f t="array" ref="D242">MIN(IF($A$3:$A$14&gt;=B242,IF($A$3:$A$14&lt;&gt;"",$A$3:$A$14)))</f>
        <v>0</v>
      </c>
      <c r="E242">
        <f>Eingabe!C223</f>
        <v>0</v>
      </c>
      <c r="F242">
        <f t="array" ref="F242">IF(E242=1,IF(ISERROR(MATCH(B242,$A$3:$A$14,0)),((B242-C242)*INDEX(C$3:C$14,MATCH(D242,$A$3:$A$14,0))+ABS(B242-D242)*INDEX(C$3:C$14,MATCH(C242,$A$3:$A$14,0)))/(D242-C242),INDEX(C$3:C$14,MATCH(B242,$A$3:$A$14,0))),IF(E242=2,IF(ISERROR(MATCH(B242,$A$3:$A$14,0)),((B242-C242)*INDEX(D$3:D$14,MATCH(D242,$A$3:$A$14,0))+ABS(B242-D242)*INDEX(D$3:D$14,MATCH(C242,$A$3:$A$14,0)))/(D242-C242),INDEX(D$3:D$14,MATCH(B242,$A$3:$A$14,0))),IF(E242=3,IF(ISERROR(MATCH(B242,$A$3:$A$14,0)),((B242-C242)*INDEX(E$3:E$14,MATCH(D242,$A$3:$A$14,0))+ABS(B242-D242)*INDEX(E$3:E$14,MATCH(C242,$A$3:$A$14,0)))/(D242-C242),INDEX(E$3:E$14,MATCH(B242,$A$3:$A$14,0))),IF(E242=4,IF(ISERROR(MATCH(B242,$A$3:$A$14,0)),((B242-C242)*INDEX(F$3:F$14,MATCH(D242,$A$3:$A$14,0))+ABS(B242-D242)*INDEX(F$3:F$14,MATCH(C242,$A$3:$A$14,0)))/(D242-C242),INDEX(F$3:F$14,MATCH(B242,$A$3:$A$14,0))),IF(E242=5,IF(ISERROR(MATCH(B242,$A$3:$A$14,0)),((B242-C242)*INDEX(G$3:G$14,MATCH(D242,$A$3:$A$14,0))+ABS(B242-D242)*INDEX(G$3:G$14,MATCH(C242,$A$3:$A$14,0)))/(D242-C242),INDEX(G$3:G$14,MATCH(B242,$A$3:$A$14,0))),IF(E242=6,IF(ISERROR(MATCH(B242,$A$3:$A$14,0)),((B242-C242)*INDEX(H$3:H$14,MATCH(D242,$A$3:$A$14,0))+ABS(B242-D242)*INDEX(H$3:H$14,MATCH(C242,$A$3:$A$14,0)))/(D242-C242),INDEX(H$3:H$14,MATCH(B242,$A$3:$A$14,0))),IF(E242=7,IF(ISERROR(MATCH(B242,$A$3:$A$14,0)),((B242-C242)*INDEX(I$3:I$14,MATCH(D242,$A$3:$A$14,0))+ABS(B242-D242)*INDEX(I$3:I$14,MATCH(C242,$A$3:$A$14,0)))/(D242-C242),INDEX(I$3:I$14,MATCH(B242,$A$3:$A$14,0))),IF(E242=8,IF(ISERROR(MATCH(B242,$A$3:$A$14,0)),((B242-C242)*INDEX(J$3:J$14,MATCH(D242,$A$3:$A$14,0))+ABS(B242-D242)*INDEX(J$3:J$14,MATCH(C242,$A$3:$A$14,0)))/(D242-C242),INDEX(J$3:J$14,MATCH(B242,$A$3:$A$14,0))),IF(E242=9,IF(ISERROR(MATCH(B242,$A$3:$A$14,0)),((B242-C242)*INDEX(K$3:K$14,MATCH(D242,$A$3:$A$14,0))+ABS(B242-D242)*INDEX(K$3:K$14,MATCH(C242,$A$3:$A$14,0)))/(D242-C242),INDEX(K$3:K$14,MATCH(B242,$A$3:$A$14,0))),IF(E242=0,IF(ISERROR(MATCH(B242,$A$3:$A$14,0)),((B242-C242)*INDEX(L$3:L$14,MATCH(D242,$A$3:$A$14,0))+ABS(B242-D242)*INDEX(L$3:L$14,MATCH(C242,$A$3:$A$14,0)))/(D242-C242),INDEX(L$3:L$14,MATCH(B242,$A$3:$A$14,0))),"Kondensatoen zwischen 0 und 9"))))))))))</f>
        <v>0</v>
      </c>
    </row>
    <row r="243" spans="1:6">
      <c r="A243" s="12">
        <v>224</v>
      </c>
      <c r="B243">
        <f>Eingabe!D224</f>
        <v>0</v>
      </c>
      <c r="C243">
        <f t="array" ref="C243">MAX(IF($A$3:$A$14&lt;=B243,IF($A$3:$A$14&lt;&gt;"",$A$3:$A$14)))</f>
        <v>0</v>
      </c>
      <c r="D243">
        <f t="array" ref="D243">MIN(IF($A$3:$A$14&gt;=B243,IF($A$3:$A$14&lt;&gt;"",$A$3:$A$14)))</f>
        <v>0</v>
      </c>
      <c r="E243">
        <f>Eingabe!C224</f>
        <v>0</v>
      </c>
      <c r="F243">
        <f t="array" ref="F243">IF(E243=1,IF(ISERROR(MATCH(B243,$A$3:$A$14,0)),((B243-C243)*INDEX(C$3:C$14,MATCH(D243,$A$3:$A$14,0))+ABS(B243-D243)*INDEX(C$3:C$14,MATCH(C243,$A$3:$A$14,0)))/(D243-C243),INDEX(C$3:C$14,MATCH(B243,$A$3:$A$14,0))),IF(E243=2,IF(ISERROR(MATCH(B243,$A$3:$A$14,0)),((B243-C243)*INDEX(D$3:D$14,MATCH(D243,$A$3:$A$14,0))+ABS(B243-D243)*INDEX(D$3:D$14,MATCH(C243,$A$3:$A$14,0)))/(D243-C243),INDEX(D$3:D$14,MATCH(B243,$A$3:$A$14,0))),IF(E243=3,IF(ISERROR(MATCH(B243,$A$3:$A$14,0)),((B243-C243)*INDEX(E$3:E$14,MATCH(D243,$A$3:$A$14,0))+ABS(B243-D243)*INDEX(E$3:E$14,MATCH(C243,$A$3:$A$14,0)))/(D243-C243),INDEX(E$3:E$14,MATCH(B243,$A$3:$A$14,0))),IF(E243=4,IF(ISERROR(MATCH(B243,$A$3:$A$14,0)),((B243-C243)*INDEX(F$3:F$14,MATCH(D243,$A$3:$A$14,0))+ABS(B243-D243)*INDEX(F$3:F$14,MATCH(C243,$A$3:$A$14,0)))/(D243-C243),INDEX(F$3:F$14,MATCH(B243,$A$3:$A$14,0))),IF(E243=5,IF(ISERROR(MATCH(B243,$A$3:$A$14,0)),((B243-C243)*INDEX(G$3:G$14,MATCH(D243,$A$3:$A$14,0))+ABS(B243-D243)*INDEX(G$3:G$14,MATCH(C243,$A$3:$A$14,0)))/(D243-C243),INDEX(G$3:G$14,MATCH(B243,$A$3:$A$14,0))),IF(E243=6,IF(ISERROR(MATCH(B243,$A$3:$A$14,0)),((B243-C243)*INDEX(H$3:H$14,MATCH(D243,$A$3:$A$14,0))+ABS(B243-D243)*INDEX(H$3:H$14,MATCH(C243,$A$3:$A$14,0)))/(D243-C243),INDEX(H$3:H$14,MATCH(B243,$A$3:$A$14,0))),IF(E243=7,IF(ISERROR(MATCH(B243,$A$3:$A$14,0)),((B243-C243)*INDEX(I$3:I$14,MATCH(D243,$A$3:$A$14,0))+ABS(B243-D243)*INDEX(I$3:I$14,MATCH(C243,$A$3:$A$14,0)))/(D243-C243),INDEX(I$3:I$14,MATCH(B243,$A$3:$A$14,0))),IF(E243=8,IF(ISERROR(MATCH(B243,$A$3:$A$14,0)),((B243-C243)*INDEX(J$3:J$14,MATCH(D243,$A$3:$A$14,0))+ABS(B243-D243)*INDEX(J$3:J$14,MATCH(C243,$A$3:$A$14,0)))/(D243-C243),INDEX(J$3:J$14,MATCH(B243,$A$3:$A$14,0))),IF(E243=9,IF(ISERROR(MATCH(B243,$A$3:$A$14,0)),((B243-C243)*INDEX(K$3:K$14,MATCH(D243,$A$3:$A$14,0))+ABS(B243-D243)*INDEX(K$3:K$14,MATCH(C243,$A$3:$A$14,0)))/(D243-C243),INDEX(K$3:K$14,MATCH(B243,$A$3:$A$14,0))),IF(E243=0,IF(ISERROR(MATCH(B243,$A$3:$A$14,0)),((B243-C243)*INDEX(L$3:L$14,MATCH(D243,$A$3:$A$14,0))+ABS(B243-D243)*INDEX(L$3:L$14,MATCH(C243,$A$3:$A$14,0)))/(D243-C243),INDEX(L$3:L$14,MATCH(B243,$A$3:$A$14,0))),"Kondensatoen zwischen 0 und 9"))))))))))</f>
        <v>0</v>
      </c>
    </row>
    <row r="244" spans="1:6">
      <c r="A244" s="12">
        <v>225</v>
      </c>
      <c r="B244">
        <f>Eingabe!D225</f>
        <v>0</v>
      </c>
      <c r="C244">
        <f t="array" ref="C244">MAX(IF($A$3:$A$14&lt;=B244,IF($A$3:$A$14&lt;&gt;"",$A$3:$A$14)))</f>
        <v>0</v>
      </c>
      <c r="D244">
        <f t="array" ref="D244">MIN(IF($A$3:$A$14&gt;=B244,IF($A$3:$A$14&lt;&gt;"",$A$3:$A$14)))</f>
        <v>0</v>
      </c>
      <c r="E244">
        <f>Eingabe!C225</f>
        <v>0</v>
      </c>
      <c r="F244">
        <f t="array" ref="F244">IF(E244=1,IF(ISERROR(MATCH(B244,$A$3:$A$14,0)),((B244-C244)*INDEX(C$3:C$14,MATCH(D244,$A$3:$A$14,0))+ABS(B244-D244)*INDEX(C$3:C$14,MATCH(C244,$A$3:$A$14,0)))/(D244-C244),INDEX(C$3:C$14,MATCH(B244,$A$3:$A$14,0))),IF(E244=2,IF(ISERROR(MATCH(B244,$A$3:$A$14,0)),((B244-C244)*INDEX(D$3:D$14,MATCH(D244,$A$3:$A$14,0))+ABS(B244-D244)*INDEX(D$3:D$14,MATCH(C244,$A$3:$A$14,0)))/(D244-C244),INDEX(D$3:D$14,MATCH(B244,$A$3:$A$14,0))),IF(E244=3,IF(ISERROR(MATCH(B244,$A$3:$A$14,0)),((B244-C244)*INDEX(E$3:E$14,MATCH(D244,$A$3:$A$14,0))+ABS(B244-D244)*INDEX(E$3:E$14,MATCH(C244,$A$3:$A$14,0)))/(D244-C244),INDEX(E$3:E$14,MATCH(B244,$A$3:$A$14,0))),IF(E244=4,IF(ISERROR(MATCH(B244,$A$3:$A$14,0)),((B244-C244)*INDEX(F$3:F$14,MATCH(D244,$A$3:$A$14,0))+ABS(B244-D244)*INDEX(F$3:F$14,MATCH(C244,$A$3:$A$14,0)))/(D244-C244),INDEX(F$3:F$14,MATCH(B244,$A$3:$A$14,0))),IF(E244=5,IF(ISERROR(MATCH(B244,$A$3:$A$14,0)),((B244-C244)*INDEX(G$3:G$14,MATCH(D244,$A$3:$A$14,0))+ABS(B244-D244)*INDEX(G$3:G$14,MATCH(C244,$A$3:$A$14,0)))/(D244-C244),INDEX(G$3:G$14,MATCH(B244,$A$3:$A$14,0))),IF(E244=6,IF(ISERROR(MATCH(B244,$A$3:$A$14,0)),((B244-C244)*INDEX(H$3:H$14,MATCH(D244,$A$3:$A$14,0))+ABS(B244-D244)*INDEX(H$3:H$14,MATCH(C244,$A$3:$A$14,0)))/(D244-C244),INDEX(H$3:H$14,MATCH(B244,$A$3:$A$14,0))),IF(E244=7,IF(ISERROR(MATCH(B244,$A$3:$A$14,0)),((B244-C244)*INDEX(I$3:I$14,MATCH(D244,$A$3:$A$14,0))+ABS(B244-D244)*INDEX(I$3:I$14,MATCH(C244,$A$3:$A$14,0)))/(D244-C244),INDEX(I$3:I$14,MATCH(B244,$A$3:$A$14,0))),IF(E244=8,IF(ISERROR(MATCH(B244,$A$3:$A$14,0)),((B244-C244)*INDEX(J$3:J$14,MATCH(D244,$A$3:$A$14,0))+ABS(B244-D244)*INDEX(J$3:J$14,MATCH(C244,$A$3:$A$14,0)))/(D244-C244),INDEX(J$3:J$14,MATCH(B244,$A$3:$A$14,0))),IF(E244=9,IF(ISERROR(MATCH(B244,$A$3:$A$14,0)),((B244-C244)*INDEX(K$3:K$14,MATCH(D244,$A$3:$A$14,0))+ABS(B244-D244)*INDEX(K$3:K$14,MATCH(C244,$A$3:$A$14,0)))/(D244-C244),INDEX(K$3:K$14,MATCH(B244,$A$3:$A$14,0))),IF(E244=0,IF(ISERROR(MATCH(B244,$A$3:$A$14,0)),((B244-C244)*INDEX(L$3:L$14,MATCH(D244,$A$3:$A$14,0))+ABS(B244-D244)*INDEX(L$3:L$14,MATCH(C244,$A$3:$A$14,0)))/(D244-C244),INDEX(L$3:L$14,MATCH(B244,$A$3:$A$14,0))),"Kondensatoen zwischen 0 und 9"))))))))))</f>
        <v>0</v>
      </c>
    </row>
    <row r="245" spans="1:6">
      <c r="A245" s="12">
        <v>226</v>
      </c>
      <c r="B245">
        <f>Eingabe!D226</f>
        <v>0</v>
      </c>
      <c r="C245">
        <f t="array" ref="C245">MAX(IF($A$3:$A$14&lt;=B245,IF($A$3:$A$14&lt;&gt;"",$A$3:$A$14)))</f>
        <v>0</v>
      </c>
      <c r="D245">
        <f t="array" ref="D245">MIN(IF($A$3:$A$14&gt;=B245,IF($A$3:$A$14&lt;&gt;"",$A$3:$A$14)))</f>
        <v>0</v>
      </c>
      <c r="E245">
        <f>Eingabe!C226</f>
        <v>0</v>
      </c>
      <c r="F245">
        <f t="array" ref="F245">IF(E245=1,IF(ISERROR(MATCH(B245,$A$3:$A$14,0)),((B245-C245)*INDEX(C$3:C$14,MATCH(D245,$A$3:$A$14,0))+ABS(B245-D245)*INDEX(C$3:C$14,MATCH(C245,$A$3:$A$14,0)))/(D245-C245),INDEX(C$3:C$14,MATCH(B245,$A$3:$A$14,0))),IF(E245=2,IF(ISERROR(MATCH(B245,$A$3:$A$14,0)),((B245-C245)*INDEX(D$3:D$14,MATCH(D245,$A$3:$A$14,0))+ABS(B245-D245)*INDEX(D$3:D$14,MATCH(C245,$A$3:$A$14,0)))/(D245-C245),INDEX(D$3:D$14,MATCH(B245,$A$3:$A$14,0))),IF(E245=3,IF(ISERROR(MATCH(B245,$A$3:$A$14,0)),((B245-C245)*INDEX(E$3:E$14,MATCH(D245,$A$3:$A$14,0))+ABS(B245-D245)*INDEX(E$3:E$14,MATCH(C245,$A$3:$A$14,0)))/(D245-C245),INDEX(E$3:E$14,MATCH(B245,$A$3:$A$14,0))),IF(E245=4,IF(ISERROR(MATCH(B245,$A$3:$A$14,0)),((B245-C245)*INDEX(F$3:F$14,MATCH(D245,$A$3:$A$14,0))+ABS(B245-D245)*INDEX(F$3:F$14,MATCH(C245,$A$3:$A$14,0)))/(D245-C245),INDEX(F$3:F$14,MATCH(B245,$A$3:$A$14,0))),IF(E245=5,IF(ISERROR(MATCH(B245,$A$3:$A$14,0)),((B245-C245)*INDEX(G$3:G$14,MATCH(D245,$A$3:$A$14,0))+ABS(B245-D245)*INDEX(G$3:G$14,MATCH(C245,$A$3:$A$14,0)))/(D245-C245),INDEX(G$3:G$14,MATCH(B245,$A$3:$A$14,0))),IF(E245=6,IF(ISERROR(MATCH(B245,$A$3:$A$14,0)),((B245-C245)*INDEX(H$3:H$14,MATCH(D245,$A$3:$A$14,0))+ABS(B245-D245)*INDEX(H$3:H$14,MATCH(C245,$A$3:$A$14,0)))/(D245-C245),INDEX(H$3:H$14,MATCH(B245,$A$3:$A$14,0))),IF(E245=7,IF(ISERROR(MATCH(B245,$A$3:$A$14,0)),((B245-C245)*INDEX(I$3:I$14,MATCH(D245,$A$3:$A$14,0))+ABS(B245-D245)*INDEX(I$3:I$14,MATCH(C245,$A$3:$A$14,0)))/(D245-C245),INDEX(I$3:I$14,MATCH(B245,$A$3:$A$14,0))),IF(E245=8,IF(ISERROR(MATCH(B245,$A$3:$A$14,0)),((B245-C245)*INDEX(J$3:J$14,MATCH(D245,$A$3:$A$14,0))+ABS(B245-D245)*INDEX(J$3:J$14,MATCH(C245,$A$3:$A$14,0)))/(D245-C245),INDEX(J$3:J$14,MATCH(B245,$A$3:$A$14,0))),IF(E245=9,IF(ISERROR(MATCH(B245,$A$3:$A$14,0)),((B245-C245)*INDEX(K$3:K$14,MATCH(D245,$A$3:$A$14,0))+ABS(B245-D245)*INDEX(K$3:K$14,MATCH(C245,$A$3:$A$14,0)))/(D245-C245),INDEX(K$3:K$14,MATCH(B245,$A$3:$A$14,0))),IF(E245=0,IF(ISERROR(MATCH(B245,$A$3:$A$14,0)),((B245-C245)*INDEX(L$3:L$14,MATCH(D245,$A$3:$A$14,0))+ABS(B245-D245)*INDEX(L$3:L$14,MATCH(C245,$A$3:$A$14,0)))/(D245-C245),INDEX(L$3:L$14,MATCH(B245,$A$3:$A$14,0))),"Kondensatoen zwischen 0 und 9"))))))))))</f>
        <v>0</v>
      </c>
    </row>
    <row r="246" spans="1:6">
      <c r="A246" s="12">
        <v>227</v>
      </c>
      <c r="B246">
        <f>Eingabe!D227</f>
        <v>0</v>
      </c>
      <c r="C246">
        <f t="array" ref="C246">MAX(IF($A$3:$A$14&lt;=B246,IF($A$3:$A$14&lt;&gt;"",$A$3:$A$14)))</f>
        <v>0</v>
      </c>
      <c r="D246">
        <f t="array" ref="D246">MIN(IF($A$3:$A$14&gt;=B246,IF($A$3:$A$14&lt;&gt;"",$A$3:$A$14)))</f>
        <v>0</v>
      </c>
      <c r="E246">
        <f>Eingabe!C227</f>
        <v>0</v>
      </c>
      <c r="F246">
        <f t="array" ref="F246">IF(E246=1,IF(ISERROR(MATCH(B246,$A$3:$A$14,0)),((B246-C246)*INDEX(C$3:C$14,MATCH(D246,$A$3:$A$14,0))+ABS(B246-D246)*INDEX(C$3:C$14,MATCH(C246,$A$3:$A$14,0)))/(D246-C246),INDEX(C$3:C$14,MATCH(B246,$A$3:$A$14,0))),IF(E246=2,IF(ISERROR(MATCH(B246,$A$3:$A$14,0)),((B246-C246)*INDEX(D$3:D$14,MATCH(D246,$A$3:$A$14,0))+ABS(B246-D246)*INDEX(D$3:D$14,MATCH(C246,$A$3:$A$14,0)))/(D246-C246),INDEX(D$3:D$14,MATCH(B246,$A$3:$A$14,0))),IF(E246=3,IF(ISERROR(MATCH(B246,$A$3:$A$14,0)),((B246-C246)*INDEX(E$3:E$14,MATCH(D246,$A$3:$A$14,0))+ABS(B246-D246)*INDEX(E$3:E$14,MATCH(C246,$A$3:$A$14,0)))/(D246-C246),INDEX(E$3:E$14,MATCH(B246,$A$3:$A$14,0))),IF(E246=4,IF(ISERROR(MATCH(B246,$A$3:$A$14,0)),((B246-C246)*INDEX(F$3:F$14,MATCH(D246,$A$3:$A$14,0))+ABS(B246-D246)*INDEX(F$3:F$14,MATCH(C246,$A$3:$A$14,0)))/(D246-C246),INDEX(F$3:F$14,MATCH(B246,$A$3:$A$14,0))),IF(E246=5,IF(ISERROR(MATCH(B246,$A$3:$A$14,0)),((B246-C246)*INDEX(G$3:G$14,MATCH(D246,$A$3:$A$14,0))+ABS(B246-D246)*INDEX(G$3:G$14,MATCH(C246,$A$3:$A$14,0)))/(D246-C246),INDEX(G$3:G$14,MATCH(B246,$A$3:$A$14,0))),IF(E246=6,IF(ISERROR(MATCH(B246,$A$3:$A$14,0)),((B246-C246)*INDEX(H$3:H$14,MATCH(D246,$A$3:$A$14,0))+ABS(B246-D246)*INDEX(H$3:H$14,MATCH(C246,$A$3:$A$14,0)))/(D246-C246),INDEX(H$3:H$14,MATCH(B246,$A$3:$A$14,0))),IF(E246=7,IF(ISERROR(MATCH(B246,$A$3:$A$14,0)),((B246-C246)*INDEX(I$3:I$14,MATCH(D246,$A$3:$A$14,0))+ABS(B246-D246)*INDEX(I$3:I$14,MATCH(C246,$A$3:$A$14,0)))/(D246-C246),INDEX(I$3:I$14,MATCH(B246,$A$3:$A$14,0))),IF(E246=8,IF(ISERROR(MATCH(B246,$A$3:$A$14,0)),((B246-C246)*INDEX(J$3:J$14,MATCH(D246,$A$3:$A$14,0))+ABS(B246-D246)*INDEX(J$3:J$14,MATCH(C246,$A$3:$A$14,0)))/(D246-C246),INDEX(J$3:J$14,MATCH(B246,$A$3:$A$14,0))),IF(E246=9,IF(ISERROR(MATCH(B246,$A$3:$A$14,0)),((B246-C246)*INDEX(K$3:K$14,MATCH(D246,$A$3:$A$14,0))+ABS(B246-D246)*INDEX(K$3:K$14,MATCH(C246,$A$3:$A$14,0)))/(D246-C246),INDEX(K$3:K$14,MATCH(B246,$A$3:$A$14,0))),IF(E246=0,IF(ISERROR(MATCH(B246,$A$3:$A$14,0)),((B246-C246)*INDEX(L$3:L$14,MATCH(D246,$A$3:$A$14,0))+ABS(B246-D246)*INDEX(L$3:L$14,MATCH(C246,$A$3:$A$14,0)))/(D246-C246),INDEX(L$3:L$14,MATCH(B246,$A$3:$A$14,0))),"Kondensatoen zwischen 0 und 9"))))))))))</f>
        <v>0</v>
      </c>
    </row>
    <row r="247" spans="1:6">
      <c r="A247" s="12">
        <v>228</v>
      </c>
      <c r="B247">
        <f>Eingabe!D228</f>
        <v>0</v>
      </c>
      <c r="C247">
        <f t="array" ref="C247">MAX(IF($A$3:$A$14&lt;=B247,IF($A$3:$A$14&lt;&gt;"",$A$3:$A$14)))</f>
        <v>0</v>
      </c>
      <c r="D247">
        <f t="array" ref="D247">MIN(IF($A$3:$A$14&gt;=B247,IF($A$3:$A$14&lt;&gt;"",$A$3:$A$14)))</f>
        <v>0</v>
      </c>
      <c r="E247">
        <f>Eingabe!C228</f>
        <v>0</v>
      </c>
      <c r="F247">
        <f t="array" ref="F247">IF(E247=1,IF(ISERROR(MATCH(B247,$A$3:$A$14,0)),((B247-C247)*INDEX(C$3:C$14,MATCH(D247,$A$3:$A$14,0))+ABS(B247-D247)*INDEX(C$3:C$14,MATCH(C247,$A$3:$A$14,0)))/(D247-C247),INDEX(C$3:C$14,MATCH(B247,$A$3:$A$14,0))),IF(E247=2,IF(ISERROR(MATCH(B247,$A$3:$A$14,0)),((B247-C247)*INDEX(D$3:D$14,MATCH(D247,$A$3:$A$14,0))+ABS(B247-D247)*INDEX(D$3:D$14,MATCH(C247,$A$3:$A$14,0)))/(D247-C247),INDEX(D$3:D$14,MATCH(B247,$A$3:$A$14,0))),IF(E247=3,IF(ISERROR(MATCH(B247,$A$3:$A$14,0)),((B247-C247)*INDEX(E$3:E$14,MATCH(D247,$A$3:$A$14,0))+ABS(B247-D247)*INDEX(E$3:E$14,MATCH(C247,$A$3:$A$14,0)))/(D247-C247),INDEX(E$3:E$14,MATCH(B247,$A$3:$A$14,0))),IF(E247=4,IF(ISERROR(MATCH(B247,$A$3:$A$14,0)),((B247-C247)*INDEX(F$3:F$14,MATCH(D247,$A$3:$A$14,0))+ABS(B247-D247)*INDEX(F$3:F$14,MATCH(C247,$A$3:$A$14,0)))/(D247-C247),INDEX(F$3:F$14,MATCH(B247,$A$3:$A$14,0))),IF(E247=5,IF(ISERROR(MATCH(B247,$A$3:$A$14,0)),((B247-C247)*INDEX(G$3:G$14,MATCH(D247,$A$3:$A$14,0))+ABS(B247-D247)*INDEX(G$3:G$14,MATCH(C247,$A$3:$A$14,0)))/(D247-C247),INDEX(G$3:G$14,MATCH(B247,$A$3:$A$14,0))),IF(E247=6,IF(ISERROR(MATCH(B247,$A$3:$A$14,0)),((B247-C247)*INDEX(H$3:H$14,MATCH(D247,$A$3:$A$14,0))+ABS(B247-D247)*INDEX(H$3:H$14,MATCH(C247,$A$3:$A$14,0)))/(D247-C247),INDEX(H$3:H$14,MATCH(B247,$A$3:$A$14,0))),IF(E247=7,IF(ISERROR(MATCH(B247,$A$3:$A$14,0)),((B247-C247)*INDEX(I$3:I$14,MATCH(D247,$A$3:$A$14,0))+ABS(B247-D247)*INDEX(I$3:I$14,MATCH(C247,$A$3:$A$14,0)))/(D247-C247),INDEX(I$3:I$14,MATCH(B247,$A$3:$A$14,0))),IF(E247=8,IF(ISERROR(MATCH(B247,$A$3:$A$14,0)),((B247-C247)*INDEX(J$3:J$14,MATCH(D247,$A$3:$A$14,0))+ABS(B247-D247)*INDEX(J$3:J$14,MATCH(C247,$A$3:$A$14,0)))/(D247-C247),INDEX(J$3:J$14,MATCH(B247,$A$3:$A$14,0))),IF(E247=9,IF(ISERROR(MATCH(B247,$A$3:$A$14,0)),((B247-C247)*INDEX(K$3:K$14,MATCH(D247,$A$3:$A$14,0))+ABS(B247-D247)*INDEX(K$3:K$14,MATCH(C247,$A$3:$A$14,0)))/(D247-C247),INDEX(K$3:K$14,MATCH(B247,$A$3:$A$14,0))),IF(E247=0,IF(ISERROR(MATCH(B247,$A$3:$A$14,0)),((B247-C247)*INDEX(L$3:L$14,MATCH(D247,$A$3:$A$14,0))+ABS(B247-D247)*INDEX(L$3:L$14,MATCH(C247,$A$3:$A$14,0)))/(D247-C247),INDEX(L$3:L$14,MATCH(B247,$A$3:$A$14,0))),"Kondensatoen zwischen 0 und 9"))))))))))</f>
        <v>0</v>
      </c>
    </row>
    <row r="248" spans="1:6">
      <c r="A248" s="12">
        <v>229</v>
      </c>
      <c r="B248">
        <f>Eingabe!D229</f>
        <v>0</v>
      </c>
      <c r="C248">
        <f t="array" ref="C248">MAX(IF($A$3:$A$14&lt;=B248,IF($A$3:$A$14&lt;&gt;"",$A$3:$A$14)))</f>
        <v>0</v>
      </c>
      <c r="D248">
        <f t="array" ref="D248">MIN(IF($A$3:$A$14&gt;=B248,IF($A$3:$A$14&lt;&gt;"",$A$3:$A$14)))</f>
        <v>0</v>
      </c>
      <c r="E248">
        <f>Eingabe!C229</f>
        <v>0</v>
      </c>
      <c r="F248">
        <f t="array" ref="F248">IF(E248=1,IF(ISERROR(MATCH(B248,$A$3:$A$14,0)),((B248-C248)*INDEX(C$3:C$14,MATCH(D248,$A$3:$A$14,0))+ABS(B248-D248)*INDEX(C$3:C$14,MATCH(C248,$A$3:$A$14,0)))/(D248-C248),INDEX(C$3:C$14,MATCH(B248,$A$3:$A$14,0))),IF(E248=2,IF(ISERROR(MATCH(B248,$A$3:$A$14,0)),((B248-C248)*INDEX(D$3:D$14,MATCH(D248,$A$3:$A$14,0))+ABS(B248-D248)*INDEX(D$3:D$14,MATCH(C248,$A$3:$A$14,0)))/(D248-C248),INDEX(D$3:D$14,MATCH(B248,$A$3:$A$14,0))),IF(E248=3,IF(ISERROR(MATCH(B248,$A$3:$A$14,0)),((B248-C248)*INDEX(E$3:E$14,MATCH(D248,$A$3:$A$14,0))+ABS(B248-D248)*INDEX(E$3:E$14,MATCH(C248,$A$3:$A$14,0)))/(D248-C248),INDEX(E$3:E$14,MATCH(B248,$A$3:$A$14,0))),IF(E248=4,IF(ISERROR(MATCH(B248,$A$3:$A$14,0)),((B248-C248)*INDEX(F$3:F$14,MATCH(D248,$A$3:$A$14,0))+ABS(B248-D248)*INDEX(F$3:F$14,MATCH(C248,$A$3:$A$14,0)))/(D248-C248),INDEX(F$3:F$14,MATCH(B248,$A$3:$A$14,0))),IF(E248=5,IF(ISERROR(MATCH(B248,$A$3:$A$14,0)),((B248-C248)*INDEX(G$3:G$14,MATCH(D248,$A$3:$A$14,0))+ABS(B248-D248)*INDEX(G$3:G$14,MATCH(C248,$A$3:$A$14,0)))/(D248-C248),INDEX(G$3:G$14,MATCH(B248,$A$3:$A$14,0))),IF(E248=6,IF(ISERROR(MATCH(B248,$A$3:$A$14,0)),((B248-C248)*INDEX(H$3:H$14,MATCH(D248,$A$3:$A$14,0))+ABS(B248-D248)*INDEX(H$3:H$14,MATCH(C248,$A$3:$A$14,0)))/(D248-C248),INDEX(H$3:H$14,MATCH(B248,$A$3:$A$14,0))),IF(E248=7,IF(ISERROR(MATCH(B248,$A$3:$A$14,0)),((B248-C248)*INDEX(I$3:I$14,MATCH(D248,$A$3:$A$14,0))+ABS(B248-D248)*INDEX(I$3:I$14,MATCH(C248,$A$3:$A$14,0)))/(D248-C248),INDEX(I$3:I$14,MATCH(B248,$A$3:$A$14,0))),IF(E248=8,IF(ISERROR(MATCH(B248,$A$3:$A$14,0)),((B248-C248)*INDEX(J$3:J$14,MATCH(D248,$A$3:$A$14,0))+ABS(B248-D248)*INDEX(J$3:J$14,MATCH(C248,$A$3:$A$14,0)))/(D248-C248),INDEX(J$3:J$14,MATCH(B248,$A$3:$A$14,0))),IF(E248=9,IF(ISERROR(MATCH(B248,$A$3:$A$14,0)),((B248-C248)*INDEX(K$3:K$14,MATCH(D248,$A$3:$A$14,0))+ABS(B248-D248)*INDEX(K$3:K$14,MATCH(C248,$A$3:$A$14,0)))/(D248-C248),INDEX(K$3:K$14,MATCH(B248,$A$3:$A$14,0))),IF(E248=0,IF(ISERROR(MATCH(B248,$A$3:$A$14,0)),((B248-C248)*INDEX(L$3:L$14,MATCH(D248,$A$3:$A$14,0))+ABS(B248-D248)*INDEX(L$3:L$14,MATCH(C248,$A$3:$A$14,0)))/(D248-C248),INDEX(L$3:L$14,MATCH(B248,$A$3:$A$14,0))),"Kondensatoen zwischen 0 und 9"))))))))))</f>
        <v>0</v>
      </c>
    </row>
    <row r="249" spans="1:6">
      <c r="A249" s="12">
        <v>230</v>
      </c>
      <c r="B249">
        <f>Eingabe!D230</f>
        <v>0</v>
      </c>
      <c r="C249">
        <f t="array" ref="C249">MAX(IF($A$3:$A$14&lt;=B249,IF($A$3:$A$14&lt;&gt;"",$A$3:$A$14)))</f>
        <v>0</v>
      </c>
      <c r="D249">
        <f t="array" ref="D249">MIN(IF($A$3:$A$14&gt;=B249,IF($A$3:$A$14&lt;&gt;"",$A$3:$A$14)))</f>
        <v>0</v>
      </c>
      <c r="E249">
        <f>Eingabe!C230</f>
        <v>0</v>
      </c>
      <c r="F249">
        <f t="array" ref="F249">IF(E249=1,IF(ISERROR(MATCH(B249,$A$3:$A$14,0)),((B249-C249)*INDEX(C$3:C$14,MATCH(D249,$A$3:$A$14,0))+ABS(B249-D249)*INDEX(C$3:C$14,MATCH(C249,$A$3:$A$14,0)))/(D249-C249),INDEX(C$3:C$14,MATCH(B249,$A$3:$A$14,0))),IF(E249=2,IF(ISERROR(MATCH(B249,$A$3:$A$14,0)),((B249-C249)*INDEX(D$3:D$14,MATCH(D249,$A$3:$A$14,0))+ABS(B249-D249)*INDEX(D$3:D$14,MATCH(C249,$A$3:$A$14,0)))/(D249-C249),INDEX(D$3:D$14,MATCH(B249,$A$3:$A$14,0))),IF(E249=3,IF(ISERROR(MATCH(B249,$A$3:$A$14,0)),((B249-C249)*INDEX(E$3:E$14,MATCH(D249,$A$3:$A$14,0))+ABS(B249-D249)*INDEX(E$3:E$14,MATCH(C249,$A$3:$A$14,0)))/(D249-C249),INDEX(E$3:E$14,MATCH(B249,$A$3:$A$14,0))),IF(E249=4,IF(ISERROR(MATCH(B249,$A$3:$A$14,0)),((B249-C249)*INDEX(F$3:F$14,MATCH(D249,$A$3:$A$14,0))+ABS(B249-D249)*INDEX(F$3:F$14,MATCH(C249,$A$3:$A$14,0)))/(D249-C249),INDEX(F$3:F$14,MATCH(B249,$A$3:$A$14,0))),IF(E249=5,IF(ISERROR(MATCH(B249,$A$3:$A$14,0)),((B249-C249)*INDEX(G$3:G$14,MATCH(D249,$A$3:$A$14,0))+ABS(B249-D249)*INDEX(G$3:G$14,MATCH(C249,$A$3:$A$14,0)))/(D249-C249),INDEX(G$3:G$14,MATCH(B249,$A$3:$A$14,0))),IF(E249=6,IF(ISERROR(MATCH(B249,$A$3:$A$14,0)),((B249-C249)*INDEX(H$3:H$14,MATCH(D249,$A$3:$A$14,0))+ABS(B249-D249)*INDEX(H$3:H$14,MATCH(C249,$A$3:$A$14,0)))/(D249-C249),INDEX(H$3:H$14,MATCH(B249,$A$3:$A$14,0))),IF(E249=7,IF(ISERROR(MATCH(B249,$A$3:$A$14,0)),((B249-C249)*INDEX(I$3:I$14,MATCH(D249,$A$3:$A$14,0))+ABS(B249-D249)*INDEX(I$3:I$14,MATCH(C249,$A$3:$A$14,0)))/(D249-C249),INDEX(I$3:I$14,MATCH(B249,$A$3:$A$14,0))),IF(E249=8,IF(ISERROR(MATCH(B249,$A$3:$A$14,0)),((B249-C249)*INDEX(J$3:J$14,MATCH(D249,$A$3:$A$14,0))+ABS(B249-D249)*INDEX(J$3:J$14,MATCH(C249,$A$3:$A$14,0)))/(D249-C249),INDEX(J$3:J$14,MATCH(B249,$A$3:$A$14,0))),IF(E249=9,IF(ISERROR(MATCH(B249,$A$3:$A$14,0)),((B249-C249)*INDEX(K$3:K$14,MATCH(D249,$A$3:$A$14,0))+ABS(B249-D249)*INDEX(K$3:K$14,MATCH(C249,$A$3:$A$14,0)))/(D249-C249),INDEX(K$3:K$14,MATCH(B249,$A$3:$A$14,0))),IF(E249=0,IF(ISERROR(MATCH(B249,$A$3:$A$14,0)),((B249-C249)*INDEX(L$3:L$14,MATCH(D249,$A$3:$A$14,0))+ABS(B249-D249)*INDEX(L$3:L$14,MATCH(C249,$A$3:$A$14,0)))/(D249-C249),INDEX(L$3:L$14,MATCH(B249,$A$3:$A$14,0))),"Kondensatoen zwischen 0 und 9"))))))))))</f>
        <v>0</v>
      </c>
    </row>
    <row r="250" spans="1:6">
      <c r="A250" s="12">
        <v>231</v>
      </c>
      <c r="B250">
        <f>Eingabe!D231</f>
        <v>0</v>
      </c>
      <c r="C250">
        <f t="array" ref="C250">MAX(IF($A$3:$A$14&lt;=B250,IF($A$3:$A$14&lt;&gt;"",$A$3:$A$14)))</f>
        <v>0</v>
      </c>
      <c r="D250">
        <f t="array" ref="D250">MIN(IF($A$3:$A$14&gt;=B250,IF($A$3:$A$14&lt;&gt;"",$A$3:$A$14)))</f>
        <v>0</v>
      </c>
      <c r="E250">
        <f>Eingabe!C231</f>
        <v>0</v>
      </c>
      <c r="F250">
        <f t="array" ref="F250">IF(E250=1,IF(ISERROR(MATCH(B250,$A$3:$A$14,0)),((B250-C250)*INDEX(C$3:C$14,MATCH(D250,$A$3:$A$14,0))+ABS(B250-D250)*INDEX(C$3:C$14,MATCH(C250,$A$3:$A$14,0)))/(D250-C250),INDEX(C$3:C$14,MATCH(B250,$A$3:$A$14,0))),IF(E250=2,IF(ISERROR(MATCH(B250,$A$3:$A$14,0)),((B250-C250)*INDEX(D$3:D$14,MATCH(D250,$A$3:$A$14,0))+ABS(B250-D250)*INDEX(D$3:D$14,MATCH(C250,$A$3:$A$14,0)))/(D250-C250),INDEX(D$3:D$14,MATCH(B250,$A$3:$A$14,0))),IF(E250=3,IF(ISERROR(MATCH(B250,$A$3:$A$14,0)),((B250-C250)*INDEX(E$3:E$14,MATCH(D250,$A$3:$A$14,0))+ABS(B250-D250)*INDEX(E$3:E$14,MATCH(C250,$A$3:$A$14,0)))/(D250-C250),INDEX(E$3:E$14,MATCH(B250,$A$3:$A$14,0))),IF(E250=4,IF(ISERROR(MATCH(B250,$A$3:$A$14,0)),((B250-C250)*INDEX(F$3:F$14,MATCH(D250,$A$3:$A$14,0))+ABS(B250-D250)*INDEX(F$3:F$14,MATCH(C250,$A$3:$A$14,0)))/(D250-C250),INDEX(F$3:F$14,MATCH(B250,$A$3:$A$14,0))),IF(E250=5,IF(ISERROR(MATCH(B250,$A$3:$A$14,0)),((B250-C250)*INDEX(G$3:G$14,MATCH(D250,$A$3:$A$14,0))+ABS(B250-D250)*INDEX(G$3:G$14,MATCH(C250,$A$3:$A$14,0)))/(D250-C250),INDEX(G$3:G$14,MATCH(B250,$A$3:$A$14,0))),IF(E250=6,IF(ISERROR(MATCH(B250,$A$3:$A$14,0)),((B250-C250)*INDEX(H$3:H$14,MATCH(D250,$A$3:$A$14,0))+ABS(B250-D250)*INDEX(H$3:H$14,MATCH(C250,$A$3:$A$14,0)))/(D250-C250),INDEX(H$3:H$14,MATCH(B250,$A$3:$A$14,0))),IF(E250=7,IF(ISERROR(MATCH(B250,$A$3:$A$14,0)),((B250-C250)*INDEX(I$3:I$14,MATCH(D250,$A$3:$A$14,0))+ABS(B250-D250)*INDEX(I$3:I$14,MATCH(C250,$A$3:$A$14,0)))/(D250-C250),INDEX(I$3:I$14,MATCH(B250,$A$3:$A$14,0))),IF(E250=8,IF(ISERROR(MATCH(B250,$A$3:$A$14,0)),((B250-C250)*INDEX(J$3:J$14,MATCH(D250,$A$3:$A$14,0))+ABS(B250-D250)*INDEX(J$3:J$14,MATCH(C250,$A$3:$A$14,0)))/(D250-C250),INDEX(J$3:J$14,MATCH(B250,$A$3:$A$14,0))),IF(E250=9,IF(ISERROR(MATCH(B250,$A$3:$A$14,0)),((B250-C250)*INDEX(K$3:K$14,MATCH(D250,$A$3:$A$14,0))+ABS(B250-D250)*INDEX(K$3:K$14,MATCH(C250,$A$3:$A$14,0)))/(D250-C250),INDEX(K$3:K$14,MATCH(B250,$A$3:$A$14,0))),IF(E250=0,IF(ISERROR(MATCH(B250,$A$3:$A$14,0)),((B250-C250)*INDEX(L$3:L$14,MATCH(D250,$A$3:$A$14,0))+ABS(B250-D250)*INDEX(L$3:L$14,MATCH(C250,$A$3:$A$14,0)))/(D250-C250),INDEX(L$3:L$14,MATCH(B250,$A$3:$A$14,0))),"Kondensatoen zwischen 0 und 9"))))))))))</f>
        <v>0</v>
      </c>
    </row>
    <row r="251" spans="1:6">
      <c r="A251" s="12">
        <v>232</v>
      </c>
      <c r="B251">
        <f>Eingabe!D232</f>
        <v>0</v>
      </c>
      <c r="C251">
        <f t="array" ref="C251">MAX(IF($A$3:$A$14&lt;=B251,IF($A$3:$A$14&lt;&gt;"",$A$3:$A$14)))</f>
        <v>0</v>
      </c>
      <c r="D251">
        <f t="array" ref="D251">MIN(IF($A$3:$A$14&gt;=B251,IF($A$3:$A$14&lt;&gt;"",$A$3:$A$14)))</f>
        <v>0</v>
      </c>
      <c r="E251">
        <f>Eingabe!C232</f>
        <v>0</v>
      </c>
      <c r="F251">
        <f t="array" ref="F251">IF(E251=1,IF(ISERROR(MATCH(B251,$A$3:$A$14,0)),((B251-C251)*INDEX(C$3:C$14,MATCH(D251,$A$3:$A$14,0))+ABS(B251-D251)*INDEX(C$3:C$14,MATCH(C251,$A$3:$A$14,0)))/(D251-C251),INDEX(C$3:C$14,MATCH(B251,$A$3:$A$14,0))),IF(E251=2,IF(ISERROR(MATCH(B251,$A$3:$A$14,0)),((B251-C251)*INDEX(D$3:D$14,MATCH(D251,$A$3:$A$14,0))+ABS(B251-D251)*INDEX(D$3:D$14,MATCH(C251,$A$3:$A$14,0)))/(D251-C251),INDEX(D$3:D$14,MATCH(B251,$A$3:$A$14,0))),IF(E251=3,IF(ISERROR(MATCH(B251,$A$3:$A$14,0)),((B251-C251)*INDEX(E$3:E$14,MATCH(D251,$A$3:$A$14,0))+ABS(B251-D251)*INDEX(E$3:E$14,MATCH(C251,$A$3:$A$14,0)))/(D251-C251),INDEX(E$3:E$14,MATCH(B251,$A$3:$A$14,0))),IF(E251=4,IF(ISERROR(MATCH(B251,$A$3:$A$14,0)),((B251-C251)*INDEX(F$3:F$14,MATCH(D251,$A$3:$A$14,0))+ABS(B251-D251)*INDEX(F$3:F$14,MATCH(C251,$A$3:$A$14,0)))/(D251-C251),INDEX(F$3:F$14,MATCH(B251,$A$3:$A$14,0))),IF(E251=5,IF(ISERROR(MATCH(B251,$A$3:$A$14,0)),((B251-C251)*INDEX(G$3:G$14,MATCH(D251,$A$3:$A$14,0))+ABS(B251-D251)*INDEX(G$3:G$14,MATCH(C251,$A$3:$A$14,0)))/(D251-C251),INDEX(G$3:G$14,MATCH(B251,$A$3:$A$14,0))),IF(E251=6,IF(ISERROR(MATCH(B251,$A$3:$A$14,0)),((B251-C251)*INDEX(H$3:H$14,MATCH(D251,$A$3:$A$14,0))+ABS(B251-D251)*INDEX(H$3:H$14,MATCH(C251,$A$3:$A$14,0)))/(D251-C251),INDEX(H$3:H$14,MATCH(B251,$A$3:$A$14,0))),IF(E251=7,IF(ISERROR(MATCH(B251,$A$3:$A$14,0)),((B251-C251)*INDEX(I$3:I$14,MATCH(D251,$A$3:$A$14,0))+ABS(B251-D251)*INDEX(I$3:I$14,MATCH(C251,$A$3:$A$14,0)))/(D251-C251),INDEX(I$3:I$14,MATCH(B251,$A$3:$A$14,0))),IF(E251=8,IF(ISERROR(MATCH(B251,$A$3:$A$14,0)),((B251-C251)*INDEX(J$3:J$14,MATCH(D251,$A$3:$A$14,0))+ABS(B251-D251)*INDEX(J$3:J$14,MATCH(C251,$A$3:$A$14,0)))/(D251-C251),INDEX(J$3:J$14,MATCH(B251,$A$3:$A$14,0))),IF(E251=9,IF(ISERROR(MATCH(B251,$A$3:$A$14,0)),((B251-C251)*INDEX(K$3:K$14,MATCH(D251,$A$3:$A$14,0))+ABS(B251-D251)*INDEX(K$3:K$14,MATCH(C251,$A$3:$A$14,0)))/(D251-C251),INDEX(K$3:K$14,MATCH(B251,$A$3:$A$14,0))),IF(E251=0,IF(ISERROR(MATCH(B251,$A$3:$A$14,0)),((B251-C251)*INDEX(L$3:L$14,MATCH(D251,$A$3:$A$14,0))+ABS(B251-D251)*INDEX(L$3:L$14,MATCH(C251,$A$3:$A$14,0)))/(D251-C251),INDEX(L$3:L$14,MATCH(B251,$A$3:$A$14,0))),"Kondensatoen zwischen 0 und 9"))))))))))</f>
        <v>0</v>
      </c>
    </row>
    <row r="252" spans="1:6">
      <c r="A252" s="12">
        <v>233</v>
      </c>
      <c r="B252">
        <f>Eingabe!D233</f>
        <v>0</v>
      </c>
      <c r="C252">
        <f t="array" ref="C252">MAX(IF($A$3:$A$14&lt;=B252,IF($A$3:$A$14&lt;&gt;"",$A$3:$A$14)))</f>
        <v>0</v>
      </c>
      <c r="D252">
        <f t="array" ref="D252">MIN(IF($A$3:$A$14&gt;=B252,IF($A$3:$A$14&lt;&gt;"",$A$3:$A$14)))</f>
        <v>0</v>
      </c>
      <c r="E252">
        <f>Eingabe!C233</f>
        <v>0</v>
      </c>
      <c r="F252">
        <f t="array" ref="F252">IF(E252=1,IF(ISERROR(MATCH(B252,$A$3:$A$14,0)),((B252-C252)*INDEX(C$3:C$14,MATCH(D252,$A$3:$A$14,0))+ABS(B252-D252)*INDEX(C$3:C$14,MATCH(C252,$A$3:$A$14,0)))/(D252-C252),INDEX(C$3:C$14,MATCH(B252,$A$3:$A$14,0))),IF(E252=2,IF(ISERROR(MATCH(B252,$A$3:$A$14,0)),((B252-C252)*INDEX(D$3:D$14,MATCH(D252,$A$3:$A$14,0))+ABS(B252-D252)*INDEX(D$3:D$14,MATCH(C252,$A$3:$A$14,0)))/(D252-C252),INDEX(D$3:D$14,MATCH(B252,$A$3:$A$14,0))),IF(E252=3,IF(ISERROR(MATCH(B252,$A$3:$A$14,0)),((B252-C252)*INDEX(E$3:E$14,MATCH(D252,$A$3:$A$14,0))+ABS(B252-D252)*INDEX(E$3:E$14,MATCH(C252,$A$3:$A$14,0)))/(D252-C252),INDEX(E$3:E$14,MATCH(B252,$A$3:$A$14,0))),IF(E252=4,IF(ISERROR(MATCH(B252,$A$3:$A$14,0)),((B252-C252)*INDEX(F$3:F$14,MATCH(D252,$A$3:$A$14,0))+ABS(B252-D252)*INDEX(F$3:F$14,MATCH(C252,$A$3:$A$14,0)))/(D252-C252),INDEX(F$3:F$14,MATCH(B252,$A$3:$A$14,0))),IF(E252=5,IF(ISERROR(MATCH(B252,$A$3:$A$14,0)),((B252-C252)*INDEX(G$3:G$14,MATCH(D252,$A$3:$A$14,0))+ABS(B252-D252)*INDEX(G$3:G$14,MATCH(C252,$A$3:$A$14,0)))/(D252-C252),INDEX(G$3:G$14,MATCH(B252,$A$3:$A$14,0))),IF(E252=6,IF(ISERROR(MATCH(B252,$A$3:$A$14,0)),((B252-C252)*INDEX(H$3:H$14,MATCH(D252,$A$3:$A$14,0))+ABS(B252-D252)*INDEX(H$3:H$14,MATCH(C252,$A$3:$A$14,0)))/(D252-C252),INDEX(H$3:H$14,MATCH(B252,$A$3:$A$14,0))),IF(E252=7,IF(ISERROR(MATCH(B252,$A$3:$A$14,0)),((B252-C252)*INDEX(I$3:I$14,MATCH(D252,$A$3:$A$14,0))+ABS(B252-D252)*INDEX(I$3:I$14,MATCH(C252,$A$3:$A$14,0)))/(D252-C252),INDEX(I$3:I$14,MATCH(B252,$A$3:$A$14,0))),IF(E252=8,IF(ISERROR(MATCH(B252,$A$3:$A$14,0)),((B252-C252)*INDEX(J$3:J$14,MATCH(D252,$A$3:$A$14,0))+ABS(B252-D252)*INDEX(J$3:J$14,MATCH(C252,$A$3:$A$14,0)))/(D252-C252),INDEX(J$3:J$14,MATCH(B252,$A$3:$A$14,0))),IF(E252=9,IF(ISERROR(MATCH(B252,$A$3:$A$14,0)),((B252-C252)*INDEX(K$3:K$14,MATCH(D252,$A$3:$A$14,0))+ABS(B252-D252)*INDEX(K$3:K$14,MATCH(C252,$A$3:$A$14,0)))/(D252-C252),INDEX(K$3:K$14,MATCH(B252,$A$3:$A$14,0))),IF(E252=0,IF(ISERROR(MATCH(B252,$A$3:$A$14,0)),((B252-C252)*INDEX(L$3:L$14,MATCH(D252,$A$3:$A$14,0))+ABS(B252-D252)*INDEX(L$3:L$14,MATCH(C252,$A$3:$A$14,0)))/(D252-C252),INDEX(L$3:L$14,MATCH(B252,$A$3:$A$14,0))),"Kondensatoen zwischen 0 und 9"))))))))))</f>
        <v>0</v>
      </c>
    </row>
    <row r="253" spans="1:6">
      <c r="A253" s="12">
        <v>234</v>
      </c>
      <c r="B253">
        <f>Eingabe!D234</f>
        <v>0</v>
      </c>
      <c r="C253">
        <f t="array" ref="C253">MAX(IF($A$3:$A$14&lt;=B253,IF($A$3:$A$14&lt;&gt;"",$A$3:$A$14)))</f>
        <v>0</v>
      </c>
      <c r="D253">
        <f t="array" ref="D253">MIN(IF($A$3:$A$14&gt;=B253,IF($A$3:$A$14&lt;&gt;"",$A$3:$A$14)))</f>
        <v>0</v>
      </c>
      <c r="E253">
        <f>Eingabe!C234</f>
        <v>0</v>
      </c>
      <c r="F253">
        <f t="array" ref="F253">IF(E253=1,IF(ISERROR(MATCH(B253,$A$3:$A$14,0)),((B253-C253)*INDEX(C$3:C$14,MATCH(D253,$A$3:$A$14,0))+ABS(B253-D253)*INDEX(C$3:C$14,MATCH(C253,$A$3:$A$14,0)))/(D253-C253),INDEX(C$3:C$14,MATCH(B253,$A$3:$A$14,0))),IF(E253=2,IF(ISERROR(MATCH(B253,$A$3:$A$14,0)),((B253-C253)*INDEX(D$3:D$14,MATCH(D253,$A$3:$A$14,0))+ABS(B253-D253)*INDEX(D$3:D$14,MATCH(C253,$A$3:$A$14,0)))/(D253-C253),INDEX(D$3:D$14,MATCH(B253,$A$3:$A$14,0))),IF(E253=3,IF(ISERROR(MATCH(B253,$A$3:$A$14,0)),((B253-C253)*INDEX(E$3:E$14,MATCH(D253,$A$3:$A$14,0))+ABS(B253-D253)*INDEX(E$3:E$14,MATCH(C253,$A$3:$A$14,0)))/(D253-C253),INDEX(E$3:E$14,MATCH(B253,$A$3:$A$14,0))),IF(E253=4,IF(ISERROR(MATCH(B253,$A$3:$A$14,0)),((B253-C253)*INDEX(F$3:F$14,MATCH(D253,$A$3:$A$14,0))+ABS(B253-D253)*INDEX(F$3:F$14,MATCH(C253,$A$3:$A$14,0)))/(D253-C253),INDEX(F$3:F$14,MATCH(B253,$A$3:$A$14,0))),IF(E253=5,IF(ISERROR(MATCH(B253,$A$3:$A$14,0)),((B253-C253)*INDEX(G$3:G$14,MATCH(D253,$A$3:$A$14,0))+ABS(B253-D253)*INDEX(G$3:G$14,MATCH(C253,$A$3:$A$14,0)))/(D253-C253),INDEX(G$3:G$14,MATCH(B253,$A$3:$A$14,0))),IF(E253=6,IF(ISERROR(MATCH(B253,$A$3:$A$14,0)),((B253-C253)*INDEX(H$3:H$14,MATCH(D253,$A$3:$A$14,0))+ABS(B253-D253)*INDEX(H$3:H$14,MATCH(C253,$A$3:$A$14,0)))/(D253-C253),INDEX(H$3:H$14,MATCH(B253,$A$3:$A$14,0))),IF(E253=7,IF(ISERROR(MATCH(B253,$A$3:$A$14,0)),((B253-C253)*INDEX(I$3:I$14,MATCH(D253,$A$3:$A$14,0))+ABS(B253-D253)*INDEX(I$3:I$14,MATCH(C253,$A$3:$A$14,0)))/(D253-C253),INDEX(I$3:I$14,MATCH(B253,$A$3:$A$14,0))),IF(E253=8,IF(ISERROR(MATCH(B253,$A$3:$A$14,0)),((B253-C253)*INDEX(J$3:J$14,MATCH(D253,$A$3:$A$14,0))+ABS(B253-D253)*INDEX(J$3:J$14,MATCH(C253,$A$3:$A$14,0)))/(D253-C253),INDEX(J$3:J$14,MATCH(B253,$A$3:$A$14,0))),IF(E253=9,IF(ISERROR(MATCH(B253,$A$3:$A$14,0)),((B253-C253)*INDEX(K$3:K$14,MATCH(D253,$A$3:$A$14,0))+ABS(B253-D253)*INDEX(K$3:K$14,MATCH(C253,$A$3:$A$14,0)))/(D253-C253),INDEX(K$3:K$14,MATCH(B253,$A$3:$A$14,0))),IF(E253=0,IF(ISERROR(MATCH(B253,$A$3:$A$14,0)),((B253-C253)*INDEX(L$3:L$14,MATCH(D253,$A$3:$A$14,0))+ABS(B253-D253)*INDEX(L$3:L$14,MATCH(C253,$A$3:$A$14,0)))/(D253-C253),INDEX(L$3:L$14,MATCH(B253,$A$3:$A$14,0))),"Kondensatoen zwischen 0 und 9"))))))))))</f>
        <v>0</v>
      </c>
    </row>
    <row r="254" spans="1:6">
      <c r="A254" s="12">
        <v>235</v>
      </c>
      <c r="B254">
        <f>Eingabe!D235</f>
        <v>0</v>
      </c>
      <c r="C254">
        <f t="array" ref="C254">MAX(IF($A$3:$A$14&lt;=B254,IF($A$3:$A$14&lt;&gt;"",$A$3:$A$14)))</f>
        <v>0</v>
      </c>
      <c r="D254">
        <f t="array" ref="D254">MIN(IF($A$3:$A$14&gt;=B254,IF($A$3:$A$14&lt;&gt;"",$A$3:$A$14)))</f>
        <v>0</v>
      </c>
      <c r="E254">
        <f>Eingabe!C235</f>
        <v>0</v>
      </c>
      <c r="F254">
        <f t="array" ref="F254">IF(E254=1,IF(ISERROR(MATCH(B254,$A$3:$A$14,0)),((B254-C254)*INDEX(C$3:C$14,MATCH(D254,$A$3:$A$14,0))+ABS(B254-D254)*INDEX(C$3:C$14,MATCH(C254,$A$3:$A$14,0)))/(D254-C254),INDEX(C$3:C$14,MATCH(B254,$A$3:$A$14,0))),IF(E254=2,IF(ISERROR(MATCH(B254,$A$3:$A$14,0)),((B254-C254)*INDEX(D$3:D$14,MATCH(D254,$A$3:$A$14,0))+ABS(B254-D254)*INDEX(D$3:D$14,MATCH(C254,$A$3:$A$14,0)))/(D254-C254),INDEX(D$3:D$14,MATCH(B254,$A$3:$A$14,0))),IF(E254=3,IF(ISERROR(MATCH(B254,$A$3:$A$14,0)),((B254-C254)*INDEX(E$3:E$14,MATCH(D254,$A$3:$A$14,0))+ABS(B254-D254)*INDEX(E$3:E$14,MATCH(C254,$A$3:$A$14,0)))/(D254-C254),INDEX(E$3:E$14,MATCH(B254,$A$3:$A$14,0))),IF(E254=4,IF(ISERROR(MATCH(B254,$A$3:$A$14,0)),((B254-C254)*INDEX(F$3:F$14,MATCH(D254,$A$3:$A$14,0))+ABS(B254-D254)*INDEX(F$3:F$14,MATCH(C254,$A$3:$A$14,0)))/(D254-C254),INDEX(F$3:F$14,MATCH(B254,$A$3:$A$14,0))),IF(E254=5,IF(ISERROR(MATCH(B254,$A$3:$A$14,0)),((B254-C254)*INDEX(G$3:G$14,MATCH(D254,$A$3:$A$14,0))+ABS(B254-D254)*INDEX(G$3:G$14,MATCH(C254,$A$3:$A$14,0)))/(D254-C254),INDEX(G$3:G$14,MATCH(B254,$A$3:$A$14,0))),IF(E254=6,IF(ISERROR(MATCH(B254,$A$3:$A$14,0)),((B254-C254)*INDEX(H$3:H$14,MATCH(D254,$A$3:$A$14,0))+ABS(B254-D254)*INDEX(H$3:H$14,MATCH(C254,$A$3:$A$14,0)))/(D254-C254),INDEX(H$3:H$14,MATCH(B254,$A$3:$A$14,0))),IF(E254=7,IF(ISERROR(MATCH(B254,$A$3:$A$14,0)),((B254-C254)*INDEX(I$3:I$14,MATCH(D254,$A$3:$A$14,0))+ABS(B254-D254)*INDEX(I$3:I$14,MATCH(C254,$A$3:$A$14,0)))/(D254-C254),INDEX(I$3:I$14,MATCH(B254,$A$3:$A$14,0))),IF(E254=8,IF(ISERROR(MATCH(B254,$A$3:$A$14,0)),((B254-C254)*INDEX(J$3:J$14,MATCH(D254,$A$3:$A$14,0))+ABS(B254-D254)*INDEX(J$3:J$14,MATCH(C254,$A$3:$A$14,0)))/(D254-C254),INDEX(J$3:J$14,MATCH(B254,$A$3:$A$14,0))),IF(E254=9,IF(ISERROR(MATCH(B254,$A$3:$A$14,0)),((B254-C254)*INDEX(K$3:K$14,MATCH(D254,$A$3:$A$14,0))+ABS(B254-D254)*INDEX(K$3:K$14,MATCH(C254,$A$3:$A$14,0)))/(D254-C254),INDEX(K$3:K$14,MATCH(B254,$A$3:$A$14,0))),IF(E254=0,IF(ISERROR(MATCH(B254,$A$3:$A$14,0)),((B254-C254)*INDEX(L$3:L$14,MATCH(D254,$A$3:$A$14,0))+ABS(B254-D254)*INDEX(L$3:L$14,MATCH(C254,$A$3:$A$14,0)))/(D254-C254),INDEX(L$3:L$14,MATCH(B254,$A$3:$A$14,0))),"Kondensatoen zwischen 0 und 9"))))))))))</f>
        <v>0</v>
      </c>
    </row>
    <row r="255" spans="1:6">
      <c r="A255" s="12">
        <v>236</v>
      </c>
      <c r="B255">
        <f>Eingabe!D236</f>
        <v>0</v>
      </c>
      <c r="C255">
        <f t="array" ref="C255">MAX(IF($A$3:$A$14&lt;=B255,IF($A$3:$A$14&lt;&gt;"",$A$3:$A$14)))</f>
        <v>0</v>
      </c>
      <c r="D255">
        <f t="array" ref="D255">MIN(IF($A$3:$A$14&gt;=B255,IF($A$3:$A$14&lt;&gt;"",$A$3:$A$14)))</f>
        <v>0</v>
      </c>
      <c r="E255">
        <f>Eingabe!C236</f>
        <v>0</v>
      </c>
      <c r="F255">
        <f t="array" ref="F255">IF(E255=1,IF(ISERROR(MATCH(B255,$A$3:$A$14,0)),((B255-C255)*INDEX(C$3:C$14,MATCH(D255,$A$3:$A$14,0))+ABS(B255-D255)*INDEX(C$3:C$14,MATCH(C255,$A$3:$A$14,0)))/(D255-C255),INDEX(C$3:C$14,MATCH(B255,$A$3:$A$14,0))),IF(E255=2,IF(ISERROR(MATCH(B255,$A$3:$A$14,0)),((B255-C255)*INDEX(D$3:D$14,MATCH(D255,$A$3:$A$14,0))+ABS(B255-D255)*INDEX(D$3:D$14,MATCH(C255,$A$3:$A$14,0)))/(D255-C255),INDEX(D$3:D$14,MATCH(B255,$A$3:$A$14,0))),IF(E255=3,IF(ISERROR(MATCH(B255,$A$3:$A$14,0)),((B255-C255)*INDEX(E$3:E$14,MATCH(D255,$A$3:$A$14,0))+ABS(B255-D255)*INDEX(E$3:E$14,MATCH(C255,$A$3:$A$14,0)))/(D255-C255),INDEX(E$3:E$14,MATCH(B255,$A$3:$A$14,0))),IF(E255=4,IF(ISERROR(MATCH(B255,$A$3:$A$14,0)),((B255-C255)*INDEX(F$3:F$14,MATCH(D255,$A$3:$A$14,0))+ABS(B255-D255)*INDEX(F$3:F$14,MATCH(C255,$A$3:$A$14,0)))/(D255-C255),INDEX(F$3:F$14,MATCH(B255,$A$3:$A$14,0))),IF(E255=5,IF(ISERROR(MATCH(B255,$A$3:$A$14,0)),((B255-C255)*INDEX(G$3:G$14,MATCH(D255,$A$3:$A$14,0))+ABS(B255-D255)*INDEX(G$3:G$14,MATCH(C255,$A$3:$A$14,0)))/(D255-C255),INDEX(G$3:G$14,MATCH(B255,$A$3:$A$14,0))),IF(E255=6,IF(ISERROR(MATCH(B255,$A$3:$A$14,0)),((B255-C255)*INDEX(H$3:H$14,MATCH(D255,$A$3:$A$14,0))+ABS(B255-D255)*INDEX(H$3:H$14,MATCH(C255,$A$3:$A$14,0)))/(D255-C255),INDEX(H$3:H$14,MATCH(B255,$A$3:$A$14,0))),IF(E255=7,IF(ISERROR(MATCH(B255,$A$3:$A$14,0)),((B255-C255)*INDEX(I$3:I$14,MATCH(D255,$A$3:$A$14,0))+ABS(B255-D255)*INDEX(I$3:I$14,MATCH(C255,$A$3:$A$14,0)))/(D255-C255),INDEX(I$3:I$14,MATCH(B255,$A$3:$A$14,0))),IF(E255=8,IF(ISERROR(MATCH(B255,$A$3:$A$14,0)),((B255-C255)*INDEX(J$3:J$14,MATCH(D255,$A$3:$A$14,0))+ABS(B255-D255)*INDEX(J$3:J$14,MATCH(C255,$A$3:$A$14,0)))/(D255-C255),INDEX(J$3:J$14,MATCH(B255,$A$3:$A$14,0))),IF(E255=9,IF(ISERROR(MATCH(B255,$A$3:$A$14,0)),((B255-C255)*INDEX(K$3:K$14,MATCH(D255,$A$3:$A$14,0))+ABS(B255-D255)*INDEX(K$3:K$14,MATCH(C255,$A$3:$A$14,0)))/(D255-C255),INDEX(K$3:K$14,MATCH(B255,$A$3:$A$14,0))),IF(E255=0,IF(ISERROR(MATCH(B255,$A$3:$A$14,0)),((B255-C255)*INDEX(L$3:L$14,MATCH(D255,$A$3:$A$14,0))+ABS(B255-D255)*INDEX(L$3:L$14,MATCH(C255,$A$3:$A$14,0)))/(D255-C255),INDEX(L$3:L$14,MATCH(B255,$A$3:$A$14,0))),"Kondensatoen zwischen 0 und 9"))))))))))</f>
        <v>0</v>
      </c>
    </row>
    <row r="256" spans="1:6">
      <c r="A256" s="12">
        <v>237</v>
      </c>
      <c r="B256">
        <f>Eingabe!D237</f>
        <v>0</v>
      </c>
      <c r="C256">
        <f t="array" ref="C256">MAX(IF($A$3:$A$14&lt;=B256,IF($A$3:$A$14&lt;&gt;"",$A$3:$A$14)))</f>
        <v>0</v>
      </c>
      <c r="D256">
        <f t="array" ref="D256">MIN(IF($A$3:$A$14&gt;=B256,IF($A$3:$A$14&lt;&gt;"",$A$3:$A$14)))</f>
        <v>0</v>
      </c>
      <c r="E256">
        <f>Eingabe!C237</f>
        <v>0</v>
      </c>
      <c r="F256">
        <f t="array" ref="F256">IF(E256=1,IF(ISERROR(MATCH(B256,$A$3:$A$14,0)),((B256-C256)*INDEX(C$3:C$14,MATCH(D256,$A$3:$A$14,0))+ABS(B256-D256)*INDEX(C$3:C$14,MATCH(C256,$A$3:$A$14,0)))/(D256-C256),INDEX(C$3:C$14,MATCH(B256,$A$3:$A$14,0))),IF(E256=2,IF(ISERROR(MATCH(B256,$A$3:$A$14,0)),((B256-C256)*INDEX(D$3:D$14,MATCH(D256,$A$3:$A$14,0))+ABS(B256-D256)*INDEX(D$3:D$14,MATCH(C256,$A$3:$A$14,0)))/(D256-C256),INDEX(D$3:D$14,MATCH(B256,$A$3:$A$14,0))),IF(E256=3,IF(ISERROR(MATCH(B256,$A$3:$A$14,0)),((B256-C256)*INDEX(E$3:E$14,MATCH(D256,$A$3:$A$14,0))+ABS(B256-D256)*INDEX(E$3:E$14,MATCH(C256,$A$3:$A$14,0)))/(D256-C256),INDEX(E$3:E$14,MATCH(B256,$A$3:$A$14,0))),IF(E256=4,IF(ISERROR(MATCH(B256,$A$3:$A$14,0)),((B256-C256)*INDEX(F$3:F$14,MATCH(D256,$A$3:$A$14,0))+ABS(B256-D256)*INDEX(F$3:F$14,MATCH(C256,$A$3:$A$14,0)))/(D256-C256),INDEX(F$3:F$14,MATCH(B256,$A$3:$A$14,0))),IF(E256=5,IF(ISERROR(MATCH(B256,$A$3:$A$14,0)),((B256-C256)*INDEX(G$3:G$14,MATCH(D256,$A$3:$A$14,0))+ABS(B256-D256)*INDEX(G$3:G$14,MATCH(C256,$A$3:$A$14,0)))/(D256-C256),INDEX(G$3:G$14,MATCH(B256,$A$3:$A$14,0))),IF(E256=6,IF(ISERROR(MATCH(B256,$A$3:$A$14,0)),((B256-C256)*INDEX(H$3:H$14,MATCH(D256,$A$3:$A$14,0))+ABS(B256-D256)*INDEX(H$3:H$14,MATCH(C256,$A$3:$A$14,0)))/(D256-C256),INDEX(H$3:H$14,MATCH(B256,$A$3:$A$14,0))),IF(E256=7,IF(ISERROR(MATCH(B256,$A$3:$A$14,0)),((B256-C256)*INDEX(I$3:I$14,MATCH(D256,$A$3:$A$14,0))+ABS(B256-D256)*INDEX(I$3:I$14,MATCH(C256,$A$3:$A$14,0)))/(D256-C256),INDEX(I$3:I$14,MATCH(B256,$A$3:$A$14,0))),IF(E256=8,IF(ISERROR(MATCH(B256,$A$3:$A$14,0)),((B256-C256)*INDEX(J$3:J$14,MATCH(D256,$A$3:$A$14,0))+ABS(B256-D256)*INDEX(J$3:J$14,MATCH(C256,$A$3:$A$14,0)))/(D256-C256),INDEX(J$3:J$14,MATCH(B256,$A$3:$A$14,0))),IF(E256=9,IF(ISERROR(MATCH(B256,$A$3:$A$14,0)),((B256-C256)*INDEX(K$3:K$14,MATCH(D256,$A$3:$A$14,0))+ABS(B256-D256)*INDEX(K$3:K$14,MATCH(C256,$A$3:$A$14,0)))/(D256-C256),INDEX(K$3:K$14,MATCH(B256,$A$3:$A$14,0))),IF(E256=0,IF(ISERROR(MATCH(B256,$A$3:$A$14,0)),((B256-C256)*INDEX(L$3:L$14,MATCH(D256,$A$3:$A$14,0))+ABS(B256-D256)*INDEX(L$3:L$14,MATCH(C256,$A$3:$A$14,0)))/(D256-C256),INDEX(L$3:L$14,MATCH(B256,$A$3:$A$14,0))),"Kondensatoen zwischen 0 und 9"))))))))))</f>
        <v>0</v>
      </c>
    </row>
    <row r="257" spans="1:6">
      <c r="A257" s="12">
        <v>238</v>
      </c>
      <c r="B257">
        <f>Eingabe!D238</f>
        <v>0</v>
      </c>
      <c r="C257">
        <f t="array" ref="C257">MAX(IF($A$3:$A$14&lt;=B257,IF($A$3:$A$14&lt;&gt;"",$A$3:$A$14)))</f>
        <v>0</v>
      </c>
      <c r="D257">
        <f t="array" ref="D257">MIN(IF($A$3:$A$14&gt;=B257,IF($A$3:$A$14&lt;&gt;"",$A$3:$A$14)))</f>
        <v>0</v>
      </c>
      <c r="E257">
        <f>Eingabe!C238</f>
        <v>0</v>
      </c>
      <c r="F257">
        <f t="array" ref="F257">IF(E257=1,IF(ISERROR(MATCH(B257,$A$3:$A$14,0)),((B257-C257)*INDEX(C$3:C$14,MATCH(D257,$A$3:$A$14,0))+ABS(B257-D257)*INDEX(C$3:C$14,MATCH(C257,$A$3:$A$14,0)))/(D257-C257),INDEX(C$3:C$14,MATCH(B257,$A$3:$A$14,0))),IF(E257=2,IF(ISERROR(MATCH(B257,$A$3:$A$14,0)),((B257-C257)*INDEX(D$3:D$14,MATCH(D257,$A$3:$A$14,0))+ABS(B257-D257)*INDEX(D$3:D$14,MATCH(C257,$A$3:$A$14,0)))/(D257-C257),INDEX(D$3:D$14,MATCH(B257,$A$3:$A$14,0))),IF(E257=3,IF(ISERROR(MATCH(B257,$A$3:$A$14,0)),((B257-C257)*INDEX(E$3:E$14,MATCH(D257,$A$3:$A$14,0))+ABS(B257-D257)*INDEX(E$3:E$14,MATCH(C257,$A$3:$A$14,0)))/(D257-C257),INDEX(E$3:E$14,MATCH(B257,$A$3:$A$14,0))),IF(E257=4,IF(ISERROR(MATCH(B257,$A$3:$A$14,0)),((B257-C257)*INDEX(F$3:F$14,MATCH(D257,$A$3:$A$14,0))+ABS(B257-D257)*INDEX(F$3:F$14,MATCH(C257,$A$3:$A$14,0)))/(D257-C257),INDEX(F$3:F$14,MATCH(B257,$A$3:$A$14,0))),IF(E257=5,IF(ISERROR(MATCH(B257,$A$3:$A$14,0)),((B257-C257)*INDEX(G$3:G$14,MATCH(D257,$A$3:$A$14,0))+ABS(B257-D257)*INDEX(G$3:G$14,MATCH(C257,$A$3:$A$14,0)))/(D257-C257),INDEX(G$3:G$14,MATCH(B257,$A$3:$A$14,0))),IF(E257=6,IF(ISERROR(MATCH(B257,$A$3:$A$14,0)),((B257-C257)*INDEX(H$3:H$14,MATCH(D257,$A$3:$A$14,0))+ABS(B257-D257)*INDEX(H$3:H$14,MATCH(C257,$A$3:$A$14,0)))/(D257-C257),INDEX(H$3:H$14,MATCH(B257,$A$3:$A$14,0))),IF(E257=7,IF(ISERROR(MATCH(B257,$A$3:$A$14,0)),((B257-C257)*INDEX(I$3:I$14,MATCH(D257,$A$3:$A$14,0))+ABS(B257-D257)*INDEX(I$3:I$14,MATCH(C257,$A$3:$A$14,0)))/(D257-C257),INDEX(I$3:I$14,MATCH(B257,$A$3:$A$14,0))),IF(E257=8,IF(ISERROR(MATCH(B257,$A$3:$A$14,0)),((B257-C257)*INDEX(J$3:J$14,MATCH(D257,$A$3:$A$14,0))+ABS(B257-D257)*INDEX(J$3:J$14,MATCH(C257,$A$3:$A$14,0)))/(D257-C257),INDEX(J$3:J$14,MATCH(B257,$A$3:$A$14,0))),IF(E257=9,IF(ISERROR(MATCH(B257,$A$3:$A$14,0)),((B257-C257)*INDEX(K$3:K$14,MATCH(D257,$A$3:$A$14,0))+ABS(B257-D257)*INDEX(K$3:K$14,MATCH(C257,$A$3:$A$14,0)))/(D257-C257),INDEX(K$3:K$14,MATCH(B257,$A$3:$A$14,0))),IF(E257=0,IF(ISERROR(MATCH(B257,$A$3:$A$14,0)),((B257-C257)*INDEX(L$3:L$14,MATCH(D257,$A$3:$A$14,0))+ABS(B257-D257)*INDEX(L$3:L$14,MATCH(C257,$A$3:$A$14,0)))/(D257-C257),INDEX(L$3:L$14,MATCH(B257,$A$3:$A$14,0))),"Kondensatoen zwischen 0 und 9"))))))))))</f>
        <v>0</v>
      </c>
    </row>
    <row r="258" spans="1:6">
      <c r="A258" s="12">
        <v>239</v>
      </c>
      <c r="B258">
        <f>Eingabe!D239</f>
        <v>0</v>
      </c>
      <c r="C258">
        <f t="array" ref="C258">MAX(IF($A$3:$A$14&lt;=B258,IF($A$3:$A$14&lt;&gt;"",$A$3:$A$14)))</f>
        <v>0</v>
      </c>
      <c r="D258">
        <f t="array" ref="D258">MIN(IF($A$3:$A$14&gt;=B258,IF($A$3:$A$14&lt;&gt;"",$A$3:$A$14)))</f>
        <v>0</v>
      </c>
      <c r="E258">
        <f>Eingabe!C239</f>
        <v>0</v>
      </c>
      <c r="F258">
        <f t="array" ref="F258">IF(E258=1,IF(ISERROR(MATCH(B258,$A$3:$A$14,0)),((B258-C258)*INDEX(C$3:C$14,MATCH(D258,$A$3:$A$14,0))+ABS(B258-D258)*INDEX(C$3:C$14,MATCH(C258,$A$3:$A$14,0)))/(D258-C258),INDEX(C$3:C$14,MATCH(B258,$A$3:$A$14,0))),IF(E258=2,IF(ISERROR(MATCH(B258,$A$3:$A$14,0)),((B258-C258)*INDEX(D$3:D$14,MATCH(D258,$A$3:$A$14,0))+ABS(B258-D258)*INDEX(D$3:D$14,MATCH(C258,$A$3:$A$14,0)))/(D258-C258),INDEX(D$3:D$14,MATCH(B258,$A$3:$A$14,0))),IF(E258=3,IF(ISERROR(MATCH(B258,$A$3:$A$14,0)),((B258-C258)*INDEX(E$3:E$14,MATCH(D258,$A$3:$A$14,0))+ABS(B258-D258)*INDEX(E$3:E$14,MATCH(C258,$A$3:$A$14,0)))/(D258-C258),INDEX(E$3:E$14,MATCH(B258,$A$3:$A$14,0))),IF(E258=4,IF(ISERROR(MATCH(B258,$A$3:$A$14,0)),((B258-C258)*INDEX(F$3:F$14,MATCH(D258,$A$3:$A$14,0))+ABS(B258-D258)*INDEX(F$3:F$14,MATCH(C258,$A$3:$A$14,0)))/(D258-C258),INDEX(F$3:F$14,MATCH(B258,$A$3:$A$14,0))),IF(E258=5,IF(ISERROR(MATCH(B258,$A$3:$A$14,0)),((B258-C258)*INDEX(G$3:G$14,MATCH(D258,$A$3:$A$14,0))+ABS(B258-D258)*INDEX(G$3:G$14,MATCH(C258,$A$3:$A$14,0)))/(D258-C258),INDEX(G$3:G$14,MATCH(B258,$A$3:$A$14,0))),IF(E258=6,IF(ISERROR(MATCH(B258,$A$3:$A$14,0)),((B258-C258)*INDEX(H$3:H$14,MATCH(D258,$A$3:$A$14,0))+ABS(B258-D258)*INDEX(H$3:H$14,MATCH(C258,$A$3:$A$14,0)))/(D258-C258),INDEX(H$3:H$14,MATCH(B258,$A$3:$A$14,0))),IF(E258=7,IF(ISERROR(MATCH(B258,$A$3:$A$14,0)),((B258-C258)*INDEX(I$3:I$14,MATCH(D258,$A$3:$A$14,0))+ABS(B258-D258)*INDEX(I$3:I$14,MATCH(C258,$A$3:$A$14,0)))/(D258-C258),INDEX(I$3:I$14,MATCH(B258,$A$3:$A$14,0))),IF(E258=8,IF(ISERROR(MATCH(B258,$A$3:$A$14,0)),((B258-C258)*INDEX(J$3:J$14,MATCH(D258,$A$3:$A$14,0))+ABS(B258-D258)*INDEX(J$3:J$14,MATCH(C258,$A$3:$A$14,0)))/(D258-C258),INDEX(J$3:J$14,MATCH(B258,$A$3:$A$14,0))),IF(E258=9,IF(ISERROR(MATCH(B258,$A$3:$A$14,0)),((B258-C258)*INDEX(K$3:K$14,MATCH(D258,$A$3:$A$14,0))+ABS(B258-D258)*INDEX(K$3:K$14,MATCH(C258,$A$3:$A$14,0)))/(D258-C258),INDEX(K$3:K$14,MATCH(B258,$A$3:$A$14,0))),IF(E258=0,IF(ISERROR(MATCH(B258,$A$3:$A$14,0)),((B258-C258)*INDEX(L$3:L$14,MATCH(D258,$A$3:$A$14,0))+ABS(B258-D258)*INDEX(L$3:L$14,MATCH(C258,$A$3:$A$14,0)))/(D258-C258),INDEX(L$3:L$14,MATCH(B258,$A$3:$A$14,0))),"Kondensatoen zwischen 0 und 9"))))))))))</f>
        <v>0</v>
      </c>
    </row>
    <row r="259" spans="1:6">
      <c r="A259" s="12">
        <v>240</v>
      </c>
      <c r="B259">
        <f>Eingabe!D240</f>
        <v>0</v>
      </c>
      <c r="C259">
        <f t="array" ref="C259">MAX(IF($A$3:$A$14&lt;=B259,IF($A$3:$A$14&lt;&gt;"",$A$3:$A$14)))</f>
        <v>0</v>
      </c>
      <c r="D259">
        <f t="array" ref="D259">MIN(IF($A$3:$A$14&gt;=B259,IF($A$3:$A$14&lt;&gt;"",$A$3:$A$14)))</f>
        <v>0</v>
      </c>
      <c r="E259">
        <f>Eingabe!C240</f>
        <v>0</v>
      </c>
      <c r="F259">
        <f t="array" ref="F259">IF(E259=1,IF(ISERROR(MATCH(B259,$A$3:$A$14,0)),((B259-C259)*INDEX(C$3:C$14,MATCH(D259,$A$3:$A$14,0))+ABS(B259-D259)*INDEX(C$3:C$14,MATCH(C259,$A$3:$A$14,0)))/(D259-C259),INDEX(C$3:C$14,MATCH(B259,$A$3:$A$14,0))),IF(E259=2,IF(ISERROR(MATCH(B259,$A$3:$A$14,0)),((B259-C259)*INDEX(D$3:D$14,MATCH(D259,$A$3:$A$14,0))+ABS(B259-D259)*INDEX(D$3:D$14,MATCH(C259,$A$3:$A$14,0)))/(D259-C259),INDEX(D$3:D$14,MATCH(B259,$A$3:$A$14,0))),IF(E259=3,IF(ISERROR(MATCH(B259,$A$3:$A$14,0)),((B259-C259)*INDEX(E$3:E$14,MATCH(D259,$A$3:$A$14,0))+ABS(B259-D259)*INDEX(E$3:E$14,MATCH(C259,$A$3:$A$14,0)))/(D259-C259),INDEX(E$3:E$14,MATCH(B259,$A$3:$A$14,0))),IF(E259=4,IF(ISERROR(MATCH(B259,$A$3:$A$14,0)),((B259-C259)*INDEX(F$3:F$14,MATCH(D259,$A$3:$A$14,0))+ABS(B259-D259)*INDEX(F$3:F$14,MATCH(C259,$A$3:$A$14,0)))/(D259-C259),INDEX(F$3:F$14,MATCH(B259,$A$3:$A$14,0))),IF(E259=5,IF(ISERROR(MATCH(B259,$A$3:$A$14,0)),((B259-C259)*INDEX(G$3:G$14,MATCH(D259,$A$3:$A$14,0))+ABS(B259-D259)*INDEX(G$3:G$14,MATCH(C259,$A$3:$A$14,0)))/(D259-C259),INDEX(G$3:G$14,MATCH(B259,$A$3:$A$14,0))),IF(E259=6,IF(ISERROR(MATCH(B259,$A$3:$A$14,0)),((B259-C259)*INDEX(H$3:H$14,MATCH(D259,$A$3:$A$14,0))+ABS(B259-D259)*INDEX(H$3:H$14,MATCH(C259,$A$3:$A$14,0)))/(D259-C259),INDEX(H$3:H$14,MATCH(B259,$A$3:$A$14,0))),IF(E259=7,IF(ISERROR(MATCH(B259,$A$3:$A$14,0)),((B259-C259)*INDEX(I$3:I$14,MATCH(D259,$A$3:$A$14,0))+ABS(B259-D259)*INDEX(I$3:I$14,MATCH(C259,$A$3:$A$14,0)))/(D259-C259),INDEX(I$3:I$14,MATCH(B259,$A$3:$A$14,0))),IF(E259=8,IF(ISERROR(MATCH(B259,$A$3:$A$14,0)),((B259-C259)*INDEX(J$3:J$14,MATCH(D259,$A$3:$A$14,0))+ABS(B259-D259)*INDEX(J$3:J$14,MATCH(C259,$A$3:$A$14,0)))/(D259-C259),INDEX(J$3:J$14,MATCH(B259,$A$3:$A$14,0))),IF(E259=9,IF(ISERROR(MATCH(B259,$A$3:$A$14,0)),((B259-C259)*INDEX(K$3:K$14,MATCH(D259,$A$3:$A$14,0))+ABS(B259-D259)*INDEX(K$3:K$14,MATCH(C259,$A$3:$A$14,0)))/(D259-C259),INDEX(K$3:K$14,MATCH(B259,$A$3:$A$14,0))),IF(E259=0,IF(ISERROR(MATCH(B259,$A$3:$A$14,0)),((B259-C259)*INDEX(L$3:L$14,MATCH(D259,$A$3:$A$14,0))+ABS(B259-D259)*INDEX(L$3:L$14,MATCH(C259,$A$3:$A$14,0)))/(D259-C259),INDEX(L$3:L$14,MATCH(B259,$A$3:$A$14,0))),"Kondensatoen zwischen 0 und 9"))))))))))</f>
        <v>0</v>
      </c>
    </row>
    <row r="260" spans="1:6">
      <c r="A260" s="12">
        <v>241</v>
      </c>
      <c r="B260">
        <f>Eingabe!D241</f>
        <v>0</v>
      </c>
      <c r="C260">
        <f t="array" ref="C260">MAX(IF($A$3:$A$14&lt;=B260,IF($A$3:$A$14&lt;&gt;"",$A$3:$A$14)))</f>
        <v>0</v>
      </c>
      <c r="D260">
        <f t="array" ref="D260">MIN(IF($A$3:$A$14&gt;=B260,IF($A$3:$A$14&lt;&gt;"",$A$3:$A$14)))</f>
        <v>0</v>
      </c>
      <c r="E260">
        <f>Eingabe!C241</f>
        <v>0</v>
      </c>
      <c r="F260">
        <f t="array" ref="F260">IF(E260=1,IF(ISERROR(MATCH(B260,$A$3:$A$14,0)),((B260-C260)*INDEX(C$3:C$14,MATCH(D260,$A$3:$A$14,0))+ABS(B260-D260)*INDEX(C$3:C$14,MATCH(C260,$A$3:$A$14,0)))/(D260-C260),INDEX(C$3:C$14,MATCH(B260,$A$3:$A$14,0))),IF(E260=2,IF(ISERROR(MATCH(B260,$A$3:$A$14,0)),((B260-C260)*INDEX(D$3:D$14,MATCH(D260,$A$3:$A$14,0))+ABS(B260-D260)*INDEX(D$3:D$14,MATCH(C260,$A$3:$A$14,0)))/(D260-C260),INDEX(D$3:D$14,MATCH(B260,$A$3:$A$14,0))),IF(E260=3,IF(ISERROR(MATCH(B260,$A$3:$A$14,0)),((B260-C260)*INDEX(E$3:E$14,MATCH(D260,$A$3:$A$14,0))+ABS(B260-D260)*INDEX(E$3:E$14,MATCH(C260,$A$3:$A$14,0)))/(D260-C260),INDEX(E$3:E$14,MATCH(B260,$A$3:$A$14,0))),IF(E260=4,IF(ISERROR(MATCH(B260,$A$3:$A$14,0)),((B260-C260)*INDEX(F$3:F$14,MATCH(D260,$A$3:$A$14,0))+ABS(B260-D260)*INDEX(F$3:F$14,MATCH(C260,$A$3:$A$14,0)))/(D260-C260),INDEX(F$3:F$14,MATCH(B260,$A$3:$A$14,0))),IF(E260=5,IF(ISERROR(MATCH(B260,$A$3:$A$14,0)),((B260-C260)*INDEX(G$3:G$14,MATCH(D260,$A$3:$A$14,0))+ABS(B260-D260)*INDEX(G$3:G$14,MATCH(C260,$A$3:$A$14,0)))/(D260-C260),INDEX(G$3:G$14,MATCH(B260,$A$3:$A$14,0))),IF(E260=6,IF(ISERROR(MATCH(B260,$A$3:$A$14,0)),((B260-C260)*INDEX(H$3:H$14,MATCH(D260,$A$3:$A$14,0))+ABS(B260-D260)*INDEX(H$3:H$14,MATCH(C260,$A$3:$A$14,0)))/(D260-C260),INDEX(H$3:H$14,MATCH(B260,$A$3:$A$14,0))),IF(E260=7,IF(ISERROR(MATCH(B260,$A$3:$A$14,0)),((B260-C260)*INDEX(I$3:I$14,MATCH(D260,$A$3:$A$14,0))+ABS(B260-D260)*INDEX(I$3:I$14,MATCH(C260,$A$3:$A$14,0)))/(D260-C260),INDEX(I$3:I$14,MATCH(B260,$A$3:$A$14,0))),IF(E260=8,IF(ISERROR(MATCH(B260,$A$3:$A$14,0)),((B260-C260)*INDEX(J$3:J$14,MATCH(D260,$A$3:$A$14,0))+ABS(B260-D260)*INDEX(J$3:J$14,MATCH(C260,$A$3:$A$14,0)))/(D260-C260),INDEX(J$3:J$14,MATCH(B260,$A$3:$A$14,0))),IF(E260=9,IF(ISERROR(MATCH(B260,$A$3:$A$14,0)),((B260-C260)*INDEX(K$3:K$14,MATCH(D260,$A$3:$A$14,0))+ABS(B260-D260)*INDEX(K$3:K$14,MATCH(C260,$A$3:$A$14,0)))/(D260-C260),INDEX(K$3:K$14,MATCH(B260,$A$3:$A$14,0))),IF(E260=0,IF(ISERROR(MATCH(B260,$A$3:$A$14,0)),((B260-C260)*INDEX(L$3:L$14,MATCH(D260,$A$3:$A$14,0))+ABS(B260-D260)*INDEX(L$3:L$14,MATCH(C260,$A$3:$A$14,0)))/(D260-C260),INDEX(L$3:L$14,MATCH(B260,$A$3:$A$14,0))),"Kondensatoen zwischen 0 und 9"))))))))))</f>
        <v>0</v>
      </c>
    </row>
    <row r="261" spans="1:6">
      <c r="A261" s="12">
        <v>242</v>
      </c>
      <c r="B261">
        <f>Eingabe!D242</f>
        <v>0</v>
      </c>
      <c r="C261">
        <f t="array" ref="C261">MAX(IF($A$3:$A$14&lt;=B261,IF($A$3:$A$14&lt;&gt;"",$A$3:$A$14)))</f>
        <v>0</v>
      </c>
      <c r="D261">
        <f t="array" ref="D261">MIN(IF($A$3:$A$14&gt;=B261,IF($A$3:$A$14&lt;&gt;"",$A$3:$A$14)))</f>
        <v>0</v>
      </c>
      <c r="E261">
        <f>Eingabe!C242</f>
        <v>0</v>
      </c>
      <c r="F261">
        <f t="array" ref="F261">IF(E261=1,IF(ISERROR(MATCH(B261,$A$3:$A$14,0)),((B261-C261)*INDEX(C$3:C$14,MATCH(D261,$A$3:$A$14,0))+ABS(B261-D261)*INDEX(C$3:C$14,MATCH(C261,$A$3:$A$14,0)))/(D261-C261),INDEX(C$3:C$14,MATCH(B261,$A$3:$A$14,0))),IF(E261=2,IF(ISERROR(MATCH(B261,$A$3:$A$14,0)),((B261-C261)*INDEX(D$3:D$14,MATCH(D261,$A$3:$A$14,0))+ABS(B261-D261)*INDEX(D$3:D$14,MATCH(C261,$A$3:$A$14,0)))/(D261-C261),INDEX(D$3:D$14,MATCH(B261,$A$3:$A$14,0))),IF(E261=3,IF(ISERROR(MATCH(B261,$A$3:$A$14,0)),((B261-C261)*INDEX(E$3:E$14,MATCH(D261,$A$3:$A$14,0))+ABS(B261-D261)*INDEX(E$3:E$14,MATCH(C261,$A$3:$A$14,0)))/(D261-C261),INDEX(E$3:E$14,MATCH(B261,$A$3:$A$14,0))),IF(E261=4,IF(ISERROR(MATCH(B261,$A$3:$A$14,0)),((B261-C261)*INDEX(F$3:F$14,MATCH(D261,$A$3:$A$14,0))+ABS(B261-D261)*INDEX(F$3:F$14,MATCH(C261,$A$3:$A$14,0)))/(D261-C261),INDEX(F$3:F$14,MATCH(B261,$A$3:$A$14,0))),IF(E261=5,IF(ISERROR(MATCH(B261,$A$3:$A$14,0)),((B261-C261)*INDEX(G$3:G$14,MATCH(D261,$A$3:$A$14,0))+ABS(B261-D261)*INDEX(G$3:G$14,MATCH(C261,$A$3:$A$14,0)))/(D261-C261),INDEX(G$3:G$14,MATCH(B261,$A$3:$A$14,0))),IF(E261=6,IF(ISERROR(MATCH(B261,$A$3:$A$14,0)),((B261-C261)*INDEX(H$3:H$14,MATCH(D261,$A$3:$A$14,0))+ABS(B261-D261)*INDEX(H$3:H$14,MATCH(C261,$A$3:$A$14,0)))/(D261-C261),INDEX(H$3:H$14,MATCH(B261,$A$3:$A$14,0))),IF(E261=7,IF(ISERROR(MATCH(B261,$A$3:$A$14,0)),((B261-C261)*INDEX(I$3:I$14,MATCH(D261,$A$3:$A$14,0))+ABS(B261-D261)*INDEX(I$3:I$14,MATCH(C261,$A$3:$A$14,0)))/(D261-C261),INDEX(I$3:I$14,MATCH(B261,$A$3:$A$14,0))),IF(E261=8,IF(ISERROR(MATCH(B261,$A$3:$A$14,0)),((B261-C261)*INDEX(J$3:J$14,MATCH(D261,$A$3:$A$14,0))+ABS(B261-D261)*INDEX(J$3:J$14,MATCH(C261,$A$3:$A$14,0)))/(D261-C261),INDEX(J$3:J$14,MATCH(B261,$A$3:$A$14,0))),IF(E261=9,IF(ISERROR(MATCH(B261,$A$3:$A$14,0)),((B261-C261)*INDEX(K$3:K$14,MATCH(D261,$A$3:$A$14,0))+ABS(B261-D261)*INDEX(K$3:K$14,MATCH(C261,$A$3:$A$14,0)))/(D261-C261),INDEX(K$3:K$14,MATCH(B261,$A$3:$A$14,0))),IF(E261=0,IF(ISERROR(MATCH(B261,$A$3:$A$14,0)),((B261-C261)*INDEX(L$3:L$14,MATCH(D261,$A$3:$A$14,0))+ABS(B261-D261)*INDEX(L$3:L$14,MATCH(C261,$A$3:$A$14,0)))/(D261-C261),INDEX(L$3:L$14,MATCH(B261,$A$3:$A$14,0))),"Kondensatoen zwischen 0 und 9"))))))))))</f>
        <v>0</v>
      </c>
    </row>
    <row r="262" spans="1:6">
      <c r="A262" s="12">
        <v>243</v>
      </c>
      <c r="B262">
        <f>Eingabe!D243</f>
        <v>0</v>
      </c>
      <c r="C262">
        <f t="array" ref="C262">MAX(IF($A$3:$A$14&lt;=B262,IF($A$3:$A$14&lt;&gt;"",$A$3:$A$14)))</f>
        <v>0</v>
      </c>
      <c r="D262">
        <f t="array" ref="D262">MIN(IF($A$3:$A$14&gt;=B262,IF($A$3:$A$14&lt;&gt;"",$A$3:$A$14)))</f>
        <v>0</v>
      </c>
      <c r="E262">
        <f>Eingabe!C243</f>
        <v>0</v>
      </c>
      <c r="F262">
        <f t="array" ref="F262">IF(E262=1,IF(ISERROR(MATCH(B262,$A$3:$A$14,0)),((B262-C262)*INDEX(C$3:C$14,MATCH(D262,$A$3:$A$14,0))+ABS(B262-D262)*INDEX(C$3:C$14,MATCH(C262,$A$3:$A$14,0)))/(D262-C262),INDEX(C$3:C$14,MATCH(B262,$A$3:$A$14,0))),IF(E262=2,IF(ISERROR(MATCH(B262,$A$3:$A$14,0)),((B262-C262)*INDEX(D$3:D$14,MATCH(D262,$A$3:$A$14,0))+ABS(B262-D262)*INDEX(D$3:D$14,MATCH(C262,$A$3:$A$14,0)))/(D262-C262),INDEX(D$3:D$14,MATCH(B262,$A$3:$A$14,0))),IF(E262=3,IF(ISERROR(MATCH(B262,$A$3:$A$14,0)),((B262-C262)*INDEX(E$3:E$14,MATCH(D262,$A$3:$A$14,0))+ABS(B262-D262)*INDEX(E$3:E$14,MATCH(C262,$A$3:$A$14,0)))/(D262-C262),INDEX(E$3:E$14,MATCH(B262,$A$3:$A$14,0))),IF(E262=4,IF(ISERROR(MATCH(B262,$A$3:$A$14,0)),((B262-C262)*INDEX(F$3:F$14,MATCH(D262,$A$3:$A$14,0))+ABS(B262-D262)*INDEX(F$3:F$14,MATCH(C262,$A$3:$A$14,0)))/(D262-C262),INDEX(F$3:F$14,MATCH(B262,$A$3:$A$14,0))),IF(E262=5,IF(ISERROR(MATCH(B262,$A$3:$A$14,0)),((B262-C262)*INDEX(G$3:G$14,MATCH(D262,$A$3:$A$14,0))+ABS(B262-D262)*INDEX(G$3:G$14,MATCH(C262,$A$3:$A$14,0)))/(D262-C262),INDEX(G$3:G$14,MATCH(B262,$A$3:$A$14,0))),IF(E262=6,IF(ISERROR(MATCH(B262,$A$3:$A$14,0)),((B262-C262)*INDEX(H$3:H$14,MATCH(D262,$A$3:$A$14,0))+ABS(B262-D262)*INDEX(H$3:H$14,MATCH(C262,$A$3:$A$14,0)))/(D262-C262),INDEX(H$3:H$14,MATCH(B262,$A$3:$A$14,0))),IF(E262=7,IF(ISERROR(MATCH(B262,$A$3:$A$14,0)),((B262-C262)*INDEX(I$3:I$14,MATCH(D262,$A$3:$A$14,0))+ABS(B262-D262)*INDEX(I$3:I$14,MATCH(C262,$A$3:$A$14,0)))/(D262-C262),INDEX(I$3:I$14,MATCH(B262,$A$3:$A$14,0))),IF(E262=8,IF(ISERROR(MATCH(B262,$A$3:$A$14,0)),((B262-C262)*INDEX(J$3:J$14,MATCH(D262,$A$3:$A$14,0))+ABS(B262-D262)*INDEX(J$3:J$14,MATCH(C262,$A$3:$A$14,0)))/(D262-C262),INDEX(J$3:J$14,MATCH(B262,$A$3:$A$14,0))),IF(E262=9,IF(ISERROR(MATCH(B262,$A$3:$A$14,0)),((B262-C262)*INDEX(K$3:K$14,MATCH(D262,$A$3:$A$14,0))+ABS(B262-D262)*INDEX(K$3:K$14,MATCH(C262,$A$3:$A$14,0)))/(D262-C262),INDEX(K$3:K$14,MATCH(B262,$A$3:$A$14,0))),IF(E262=0,IF(ISERROR(MATCH(B262,$A$3:$A$14,0)),((B262-C262)*INDEX(L$3:L$14,MATCH(D262,$A$3:$A$14,0))+ABS(B262-D262)*INDEX(L$3:L$14,MATCH(C262,$A$3:$A$14,0)))/(D262-C262),INDEX(L$3:L$14,MATCH(B262,$A$3:$A$14,0))),"Kondensatoen zwischen 0 und 9"))))))))))</f>
        <v>0</v>
      </c>
    </row>
    <row r="263" spans="1:6">
      <c r="A263" s="12">
        <v>244</v>
      </c>
      <c r="B263">
        <f>Eingabe!D244</f>
        <v>0</v>
      </c>
      <c r="C263">
        <f t="array" ref="C263">MAX(IF($A$3:$A$14&lt;=B263,IF($A$3:$A$14&lt;&gt;"",$A$3:$A$14)))</f>
        <v>0</v>
      </c>
      <c r="D263">
        <f t="array" ref="D263">MIN(IF($A$3:$A$14&gt;=B263,IF($A$3:$A$14&lt;&gt;"",$A$3:$A$14)))</f>
        <v>0</v>
      </c>
      <c r="E263">
        <f>Eingabe!C244</f>
        <v>0</v>
      </c>
      <c r="F263">
        <f t="array" ref="F263">IF(E263=1,IF(ISERROR(MATCH(B263,$A$3:$A$14,0)),((B263-C263)*INDEX(C$3:C$14,MATCH(D263,$A$3:$A$14,0))+ABS(B263-D263)*INDEX(C$3:C$14,MATCH(C263,$A$3:$A$14,0)))/(D263-C263),INDEX(C$3:C$14,MATCH(B263,$A$3:$A$14,0))),IF(E263=2,IF(ISERROR(MATCH(B263,$A$3:$A$14,0)),((B263-C263)*INDEX(D$3:D$14,MATCH(D263,$A$3:$A$14,0))+ABS(B263-D263)*INDEX(D$3:D$14,MATCH(C263,$A$3:$A$14,0)))/(D263-C263),INDEX(D$3:D$14,MATCH(B263,$A$3:$A$14,0))),IF(E263=3,IF(ISERROR(MATCH(B263,$A$3:$A$14,0)),((B263-C263)*INDEX(E$3:E$14,MATCH(D263,$A$3:$A$14,0))+ABS(B263-D263)*INDEX(E$3:E$14,MATCH(C263,$A$3:$A$14,0)))/(D263-C263),INDEX(E$3:E$14,MATCH(B263,$A$3:$A$14,0))),IF(E263=4,IF(ISERROR(MATCH(B263,$A$3:$A$14,0)),((B263-C263)*INDEX(F$3:F$14,MATCH(D263,$A$3:$A$14,0))+ABS(B263-D263)*INDEX(F$3:F$14,MATCH(C263,$A$3:$A$14,0)))/(D263-C263),INDEX(F$3:F$14,MATCH(B263,$A$3:$A$14,0))),IF(E263=5,IF(ISERROR(MATCH(B263,$A$3:$A$14,0)),((B263-C263)*INDEX(G$3:G$14,MATCH(D263,$A$3:$A$14,0))+ABS(B263-D263)*INDEX(G$3:G$14,MATCH(C263,$A$3:$A$14,0)))/(D263-C263),INDEX(G$3:G$14,MATCH(B263,$A$3:$A$14,0))),IF(E263=6,IF(ISERROR(MATCH(B263,$A$3:$A$14,0)),((B263-C263)*INDEX(H$3:H$14,MATCH(D263,$A$3:$A$14,0))+ABS(B263-D263)*INDEX(H$3:H$14,MATCH(C263,$A$3:$A$14,0)))/(D263-C263),INDEX(H$3:H$14,MATCH(B263,$A$3:$A$14,0))),IF(E263=7,IF(ISERROR(MATCH(B263,$A$3:$A$14,0)),((B263-C263)*INDEX(I$3:I$14,MATCH(D263,$A$3:$A$14,0))+ABS(B263-D263)*INDEX(I$3:I$14,MATCH(C263,$A$3:$A$14,0)))/(D263-C263),INDEX(I$3:I$14,MATCH(B263,$A$3:$A$14,0))),IF(E263=8,IF(ISERROR(MATCH(B263,$A$3:$A$14,0)),((B263-C263)*INDEX(J$3:J$14,MATCH(D263,$A$3:$A$14,0))+ABS(B263-D263)*INDEX(J$3:J$14,MATCH(C263,$A$3:$A$14,0)))/(D263-C263),INDEX(J$3:J$14,MATCH(B263,$A$3:$A$14,0))),IF(E263=9,IF(ISERROR(MATCH(B263,$A$3:$A$14,0)),((B263-C263)*INDEX(K$3:K$14,MATCH(D263,$A$3:$A$14,0))+ABS(B263-D263)*INDEX(K$3:K$14,MATCH(C263,$A$3:$A$14,0)))/(D263-C263),INDEX(K$3:K$14,MATCH(B263,$A$3:$A$14,0))),IF(E263=0,IF(ISERROR(MATCH(B263,$A$3:$A$14,0)),((B263-C263)*INDEX(L$3:L$14,MATCH(D263,$A$3:$A$14,0))+ABS(B263-D263)*INDEX(L$3:L$14,MATCH(C263,$A$3:$A$14,0)))/(D263-C263),INDEX(L$3:L$14,MATCH(B263,$A$3:$A$14,0))),"Kondensatoen zwischen 0 und 9"))))))))))</f>
        <v>0</v>
      </c>
    </row>
    <row r="264" spans="1:6">
      <c r="A264" s="12">
        <v>245</v>
      </c>
      <c r="B264">
        <f>Eingabe!D245</f>
        <v>0</v>
      </c>
      <c r="C264">
        <f t="array" ref="C264">MAX(IF($A$3:$A$14&lt;=B264,IF($A$3:$A$14&lt;&gt;"",$A$3:$A$14)))</f>
        <v>0</v>
      </c>
      <c r="D264">
        <f t="array" ref="D264">MIN(IF($A$3:$A$14&gt;=B264,IF($A$3:$A$14&lt;&gt;"",$A$3:$A$14)))</f>
        <v>0</v>
      </c>
      <c r="E264">
        <f>Eingabe!C245</f>
        <v>0</v>
      </c>
      <c r="F264">
        <f t="array" ref="F264">IF(E264=1,IF(ISERROR(MATCH(B264,$A$3:$A$14,0)),((B264-C264)*INDEX(C$3:C$14,MATCH(D264,$A$3:$A$14,0))+ABS(B264-D264)*INDEX(C$3:C$14,MATCH(C264,$A$3:$A$14,0)))/(D264-C264),INDEX(C$3:C$14,MATCH(B264,$A$3:$A$14,0))),IF(E264=2,IF(ISERROR(MATCH(B264,$A$3:$A$14,0)),((B264-C264)*INDEX(D$3:D$14,MATCH(D264,$A$3:$A$14,0))+ABS(B264-D264)*INDEX(D$3:D$14,MATCH(C264,$A$3:$A$14,0)))/(D264-C264),INDEX(D$3:D$14,MATCH(B264,$A$3:$A$14,0))),IF(E264=3,IF(ISERROR(MATCH(B264,$A$3:$A$14,0)),((B264-C264)*INDEX(E$3:E$14,MATCH(D264,$A$3:$A$14,0))+ABS(B264-D264)*INDEX(E$3:E$14,MATCH(C264,$A$3:$A$14,0)))/(D264-C264),INDEX(E$3:E$14,MATCH(B264,$A$3:$A$14,0))),IF(E264=4,IF(ISERROR(MATCH(B264,$A$3:$A$14,0)),((B264-C264)*INDEX(F$3:F$14,MATCH(D264,$A$3:$A$14,0))+ABS(B264-D264)*INDEX(F$3:F$14,MATCH(C264,$A$3:$A$14,0)))/(D264-C264),INDEX(F$3:F$14,MATCH(B264,$A$3:$A$14,0))),IF(E264=5,IF(ISERROR(MATCH(B264,$A$3:$A$14,0)),((B264-C264)*INDEX(G$3:G$14,MATCH(D264,$A$3:$A$14,0))+ABS(B264-D264)*INDEX(G$3:G$14,MATCH(C264,$A$3:$A$14,0)))/(D264-C264),INDEX(G$3:G$14,MATCH(B264,$A$3:$A$14,0))),IF(E264=6,IF(ISERROR(MATCH(B264,$A$3:$A$14,0)),((B264-C264)*INDEX(H$3:H$14,MATCH(D264,$A$3:$A$14,0))+ABS(B264-D264)*INDEX(H$3:H$14,MATCH(C264,$A$3:$A$14,0)))/(D264-C264),INDEX(H$3:H$14,MATCH(B264,$A$3:$A$14,0))),IF(E264=7,IF(ISERROR(MATCH(B264,$A$3:$A$14,0)),((B264-C264)*INDEX(I$3:I$14,MATCH(D264,$A$3:$A$14,0))+ABS(B264-D264)*INDEX(I$3:I$14,MATCH(C264,$A$3:$A$14,0)))/(D264-C264),INDEX(I$3:I$14,MATCH(B264,$A$3:$A$14,0))),IF(E264=8,IF(ISERROR(MATCH(B264,$A$3:$A$14,0)),((B264-C264)*INDEX(J$3:J$14,MATCH(D264,$A$3:$A$14,0))+ABS(B264-D264)*INDEX(J$3:J$14,MATCH(C264,$A$3:$A$14,0)))/(D264-C264),INDEX(J$3:J$14,MATCH(B264,$A$3:$A$14,0))),IF(E264=9,IF(ISERROR(MATCH(B264,$A$3:$A$14,0)),((B264-C264)*INDEX(K$3:K$14,MATCH(D264,$A$3:$A$14,0))+ABS(B264-D264)*INDEX(K$3:K$14,MATCH(C264,$A$3:$A$14,0)))/(D264-C264),INDEX(K$3:K$14,MATCH(B264,$A$3:$A$14,0))),IF(E264=0,IF(ISERROR(MATCH(B264,$A$3:$A$14,0)),((B264-C264)*INDEX(L$3:L$14,MATCH(D264,$A$3:$A$14,0))+ABS(B264-D264)*INDEX(L$3:L$14,MATCH(C264,$A$3:$A$14,0)))/(D264-C264),INDEX(L$3:L$14,MATCH(B264,$A$3:$A$14,0))),"Kondensatoen zwischen 0 und 9"))))))))))</f>
        <v>0</v>
      </c>
    </row>
    <row r="265" spans="1:6">
      <c r="A265" s="12">
        <v>246</v>
      </c>
      <c r="B265">
        <f>Eingabe!D246</f>
        <v>0</v>
      </c>
      <c r="C265">
        <f t="array" ref="C265">MAX(IF($A$3:$A$14&lt;=B265,IF($A$3:$A$14&lt;&gt;"",$A$3:$A$14)))</f>
        <v>0</v>
      </c>
      <c r="D265">
        <f t="array" ref="D265">MIN(IF($A$3:$A$14&gt;=B265,IF($A$3:$A$14&lt;&gt;"",$A$3:$A$14)))</f>
        <v>0</v>
      </c>
      <c r="E265">
        <f>Eingabe!C246</f>
        <v>0</v>
      </c>
      <c r="F265">
        <f t="array" ref="F265">IF(E265=1,IF(ISERROR(MATCH(B265,$A$3:$A$14,0)),((B265-C265)*INDEX(C$3:C$14,MATCH(D265,$A$3:$A$14,0))+ABS(B265-D265)*INDEX(C$3:C$14,MATCH(C265,$A$3:$A$14,0)))/(D265-C265),INDEX(C$3:C$14,MATCH(B265,$A$3:$A$14,0))),IF(E265=2,IF(ISERROR(MATCH(B265,$A$3:$A$14,0)),((B265-C265)*INDEX(D$3:D$14,MATCH(D265,$A$3:$A$14,0))+ABS(B265-D265)*INDEX(D$3:D$14,MATCH(C265,$A$3:$A$14,0)))/(D265-C265),INDEX(D$3:D$14,MATCH(B265,$A$3:$A$14,0))),IF(E265=3,IF(ISERROR(MATCH(B265,$A$3:$A$14,0)),((B265-C265)*INDEX(E$3:E$14,MATCH(D265,$A$3:$A$14,0))+ABS(B265-D265)*INDEX(E$3:E$14,MATCH(C265,$A$3:$A$14,0)))/(D265-C265),INDEX(E$3:E$14,MATCH(B265,$A$3:$A$14,0))),IF(E265=4,IF(ISERROR(MATCH(B265,$A$3:$A$14,0)),((B265-C265)*INDEX(F$3:F$14,MATCH(D265,$A$3:$A$14,0))+ABS(B265-D265)*INDEX(F$3:F$14,MATCH(C265,$A$3:$A$14,0)))/(D265-C265),INDEX(F$3:F$14,MATCH(B265,$A$3:$A$14,0))),IF(E265=5,IF(ISERROR(MATCH(B265,$A$3:$A$14,0)),((B265-C265)*INDEX(G$3:G$14,MATCH(D265,$A$3:$A$14,0))+ABS(B265-D265)*INDEX(G$3:G$14,MATCH(C265,$A$3:$A$14,0)))/(D265-C265),INDEX(G$3:G$14,MATCH(B265,$A$3:$A$14,0))),IF(E265=6,IF(ISERROR(MATCH(B265,$A$3:$A$14,0)),((B265-C265)*INDEX(H$3:H$14,MATCH(D265,$A$3:$A$14,0))+ABS(B265-D265)*INDEX(H$3:H$14,MATCH(C265,$A$3:$A$14,0)))/(D265-C265),INDEX(H$3:H$14,MATCH(B265,$A$3:$A$14,0))),IF(E265=7,IF(ISERROR(MATCH(B265,$A$3:$A$14,0)),((B265-C265)*INDEX(I$3:I$14,MATCH(D265,$A$3:$A$14,0))+ABS(B265-D265)*INDEX(I$3:I$14,MATCH(C265,$A$3:$A$14,0)))/(D265-C265),INDEX(I$3:I$14,MATCH(B265,$A$3:$A$14,0))),IF(E265=8,IF(ISERROR(MATCH(B265,$A$3:$A$14,0)),((B265-C265)*INDEX(J$3:J$14,MATCH(D265,$A$3:$A$14,0))+ABS(B265-D265)*INDEX(J$3:J$14,MATCH(C265,$A$3:$A$14,0)))/(D265-C265),INDEX(J$3:J$14,MATCH(B265,$A$3:$A$14,0))),IF(E265=9,IF(ISERROR(MATCH(B265,$A$3:$A$14,0)),((B265-C265)*INDEX(K$3:K$14,MATCH(D265,$A$3:$A$14,0))+ABS(B265-D265)*INDEX(K$3:K$14,MATCH(C265,$A$3:$A$14,0)))/(D265-C265),INDEX(K$3:K$14,MATCH(B265,$A$3:$A$14,0))),IF(E265=0,IF(ISERROR(MATCH(B265,$A$3:$A$14,0)),((B265-C265)*INDEX(L$3:L$14,MATCH(D265,$A$3:$A$14,0))+ABS(B265-D265)*INDEX(L$3:L$14,MATCH(C265,$A$3:$A$14,0)))/(D265-C265),INDEX(L$3:L$14,MATCH(B265,$A$3:$A$14,0))),"Kondensatoen zwischen 0 und 9"))))))))))</f>
        <v>0</v>
      </c>
    </row>
    <row r="266" spans="1:6">
      <c r="A266" s="12">
        <v>247</v>
      </c>
      <c r="B266">
        <f>Eingabe!D247</f>
        <v>0</v>
      </c>
      <c r="C266">
        <f t="array" ref="C266">MAX(IF($A$3:$A$14&lt;=B266,IF($A$3:$A$14&lt;&gt;"",$A$3:$A$14)))</f>
        <v>0</v>
      </c>
      <c r="D266">
        <f t="array" ref="D266">MIN(IF($A$3:$A$14&gt;=B266,IF($A$3:$A$14&lt;&gt;"",$A$3:$A$14)))</f>
        <v>0</v>
      </c>
      <c r="E266">
        <f>Eingabe!C247</f>
        <v>0</v>
      </c>
      <c r="F266">
        <f t="array" ref="F266">IF(E266=1,IF(ISERROR(MATCH(B266,$A$3:$A$14,0)),((B266-C266)*INDEX(C$3:C$14,MATCH(D266,$A$3:$A$14,0))+ABS(B266-D266)*INDEX(C$3:C$14,MATCH(C266,$A$3:$A$14,0)))/(D266-C266),INDEX(C$3:C$14,MATCH(B266,$A$3:$A$14,0))),IF(E266=2,IF(ISERROR(MATCH(B266,$A$3:$A$14,0)),((B266-C266)*INDEX(D$3:D$14,MATCH(D266,$A$3:$A$14,0))+ABS(B266-D266)*INDEX(D$3:D$14,MATCH(C266,$A$3:$A$14,0)))/(D266-C266),INDEX(D$3:D$14,MATCH(B266,$A$3:$A$14,0))),IF(E266=3,IF(ISERROR(MATCH(B266,$A$3:$A$14,0)),((B266-C266)*INDEX(E$3:E$14,MATCH(D266,$A$3:$A$14,0))+ABS(B266-D266)*INDEX(E$3:E$14,MATCH(C266,$A$3:$A$14,0)))/(D266-C266),INDEX(E$3:E$14,MATCH(B266,$A$3:$A$14,0))),IF(E266=4,IF(ISERROR(MATCH(B266,$A$3:$A$14,0)),((B266-C266)*INDEX(F$3:F$14,MATCH(D266,$A$3:$A$14,0))+ABS(B266-D266)*INDEX(F$3:F$14,MATCH(C266,$A$3:$A$14,0)))/(D266-C266),INDEX(F$3:F$14,MATCH(B266,$A$3:$A$14,0))),IF(E266=5,IF(ISERROR(MATCH(B266,$A$3:$A$14,0)),((B266-C266)*INDEX(G$3:G$14,MATCH(D266,$A$3:$A$14,0))+ABS(B266-D266)*INDEX(G$3:G$14,MATCH(C266,$A$3:$A$14,0)))/(D266-C266),INDEX(G$3:G$14,MATCH(B266,$A$3:$A$14,0))),IF(E266=6,IF(ISERROR(MATCH(B266,$A$3:$A$14,0)),((B266-C266)*INDEX(H$3:H$14,MATCH(D266,$A$3:$A$14,0))+ABS(B266-D266)*INDEX(H$3:H$14,MATCH(C266,$A$3:$A$14,0)))/(D266-C266),INDEX(H$3:H$14,MATCH(B266,$A$3:$A$14,0))),IF(E266=7,IF(ISERROR(MATCH(B266,$A$3:$A$14,0)),((B266-C266)*INDEX(I$3:I$14,MATCH(D266,$A$3:$A$14,0))+ABS(B266-D266)*INDEX(I$3:I$14,MATCH(C266,$A$3:$A$14,0)))/(D266-C266),INDEX(I$3:I$14,MATCH(B266,$A$3:$A$14,0))),IF(E266=8,IF(ISERROR(MATCH(B266,$A$3:$A$14,0)),((B266-C266)*INDEX(J$3:J$14,MATCH(D266,$A$3:$A$14,0))+ABS(B266-D266)*INDEX(J$3:J$14,MATCH(C266,$A$3:$A$14,0)))/(D266-C266),INDEX(J$3:J$14,MATCH(B266,$A$3:$A$14,0))),IF(E266=9,IF(ISERROR(MATCH(B266,$A$3:$A$14,0)),((B266-C266)*INDEX(K$3:K$14,MATCH(D266,$A$3:$A$14,0))+ABS(B266-D266)*INDEX(K$3:K$14,MATCH(C266,$A$3:$A$14,0)))/(D266-C266),INDEX(K$3:K$14,MATCH(B266,$A$3:$A$14,0))),IF(E266=0,IF(ISERROR(MATCH(B266,$A$3:$A$14,0)),((B266-C266)*INDEX(L$3:L$14,MATCH(D266,$A$3:$A$14,0))+ABS(B266-D266)*INDEX(L$3:L$14,MATCH(C266,$A$3:$A$14,0)))/(D266-C266),INDEX(L$3:L$14,MATCH(B266,$A$3:$A$14,0))),"Kondensatoen zwischen 0 und 9"))))))))))</f>
        <v>0</v>
      </c>
    </row>
    <row r="267" spans="1:6">
      <c r="A267" s="12">
        <v>248</v>
      </c>
      <c r="B267">
        <f>Eingabe!D248</f>
        <v>0</v>
      </c>
      <c r="C267">
        <f t="array" ref="C267">MAX(IF($A$3:$A$14&lt;=B267,IF($A$3:$A$14&lt;&gt;"",$A$3:$A$14)))</f>
        <v>0</v>
      </c>
      <c r="D267">
        <f t="array" ref="D267">MIN(IF($A$3:$A$14&gt;=B267,IF($A$3:$A$14&lt;&gt;"",$A$3:$A$14)))</f>
        <v>0</v>
      </c>
      <c r="E267">
        <f>Eingabe!C248</f>
        <v>0</v>
      </c>
      <c r="F267">
        <f t="array" ref="F267">IF(E267=1,IF(ISERROR(MATCH(B267,$A$3:$A$14,0)),((B267-C267)*INDEX(C$3:C$14,MATCH(D267,$A$3:$A$14,0))+ABS(B267-D267)*INDEX(C$3:C$14,MATCH(C267,$A$3:$A$14,0)))/(D267-C267),INDEX(C$3:C$14,MATCH(B267,$A$3:$A$14,0))),IF(E267=2,IF(ISERROR(MATCH(B267,$A$3:$A$14,0)),((B267-C267)*INDEX(D$3:D$14,MATCH(D267,$A$3:$A$14,0))+ABS(B267-D267)*INDEX(D$3:D$14,MATCH(C267,$A$3:$A$14,0)))/(D267-C267),INDEX(D$3:D$14,MATCH(B267,$A$3:$A$14,0))),IF(E267=3,IF(ISERROR(MATCH(B267,$A$3:$A$14,0)),((B267-C267)*INDEX(E$3:E$14,MATCH(D267,$A$3:$A$14,0))+ABS(B267-D267)*INDEX(E$3:E$14,MATCH(C267,$A$3:$A$14,0)))/(D267-C267),INDEX(E$3:E$14,MATCH(B267,$A$3:$A$14,0))),IF(E267=4,IF(ISERROR(MATCH(B267,$A$3:$A$14,0)),((B267-C267)*INDEX(F$3:F$14,MATCH(D267,$A$3:$A$14,0))+ABS(B267-D267)*INDEX(F$3:F$14,MATCH(C267,$A$3:$A$14,0)))/(D267-C267),INDEX(F$3:F$14,MATCH(B267,$A$3:$A$14,0))),IF(E267=5,IF(ISERROR(MATCH(B267,$A$3:$A$14,0)),((B267-C267)*INDEX(G$3:G$14,MATCH(D267,$A$3:$A$14,0))+ABS(B267-D267)*INDEX(G$3:G$14,MATCH(C267,$A$3:$A$14,0)))/(D267-C267),INDEX(G$3:G$14,MATCH(B267,$A$3:$A$14,0))),IF(E267=6,IF(ISERROR(MATCH(B267,$A$3:$A$14,0)),((B267-C267)*INDEX(H$3:H$14,MATCH(D267,$A$3:$A$14,0))+ABS(B267-D267)*INDEX(H$3:H$14,MATCH(C267,$A$3:$A$14,0)))/(D267-C267),INDEX(H$3:H$14,MATCH(B267,$A$3:$A$14,0))),IF(E267=7,IF(ISERROR(MATCH(B267,$A$3:$A$14,0)),((B267-C267)*INDEX(I$3:I$14,MATCH(D267,$A$3:$A$14,0))+ABS(B267-D267)*INDEX(I$3:I$14,MATCH(C267,$A$3:$A$14,0)))/(D267-C267),INDEX(I$3:I$14,MATCH(B267,$A$3:$A$14,0))),IF(E267=8,IF(ISERROR(MATCH(B267,$A$3:$A$14,0)),((B267-C267)*INDEX(J$3:J$14,MATCH(D267,$A$3:$A$14,0))+ABS(B267-D267)*INDEX(J$3:J$14,MATCH(C267,$A$3:$A$14,0)))/(D267-C267),INDEX(J$3:J$14,MATCH(B267,$A$3:$A$14,0))),IF(E267=9,IF(ISERROR(MATCH(B267,$A$3:$A$14,0)),((B267-C267)*INDEX(K$3:K$14,MATCH(D267,$A$3:$A$14,0))+ABS(B267-D267)*INDEX(K$3:K$14,MATCH(C267,$A$3:$A$14,0)))/(D267-C267),INDEX(K$3:K$14,MATCH(B267,$A$3:$A$14,0))),IF(E267=0,IF(ISERROR(MATCH(B267,$A$3:$A$14,0)),((B267-C267)*INDEX(L$3:L$14,MATCH(D267,$A$3:$A$14,0))+ABS(B267-D267)*INDEX(L$3:L$14,MATCH(C267,$A$3:$A$14,0)))/(D267-C267),INDEX(L$3:L$14,MATCH(B267,$A$3:$A$14,0))),"Kondensatoen zwischen 0 und 9"))))))))))</f>
        <v>0</v>
      </c>
    </row>
    <row r="268" spans="1:6">
      <c r="A268" s="12">
        <v>249</v>
      </c>
      <c r="B268">
        <f>Eingabe!D249</f>
        <v>0</v>
      </c>
      <c r="C268">
        <f t="array" ref="C268">MAX(IF($A$3:$A$14&lt;=B268,IF($A$3:$A$14&lt;&gt;"",$A$3:$A$14)))</f>
        <v>0</v>
      </c>
      <c r="D268">
        <f t="array" ref="D268">MIN(IF($A$3:$A$14&gt;=B268,IF($A$3:$A$14&lt;&gt;"",$A$3:$A$14)))</f>
        <v>0</v>
      </c>
      <c r="E268">
        <f>Eingabe!C249</f>
        <v>0</v>
      </c>
      <c r="F268">
        <f t="array" ref="F268">IF(E268=1,IF(ISERROR(MATCH(B268,$A$3:$A$14,0)),((B268-C268)*INDEX(C$3:C$14,MATCH(D268,$A$3:$A$14,0))+ABS(B268-D268)*INDEX(C$3:C$14,MATCH(C268,$A$3:$A$14,0)))/(D268-C268),INDEX(C$3:C$14,MATCH(B268,$A$3:$A$14,0))),IF(E268=2,IF(ISERROR(MATCH(B268,$A$3:$A$14,0)),((B268-C268)*INDEX(D$3:D$14,MATCH(D268,$A$3:$A$14,0))+ABS(B268-D268)*INDEX(D$3:D$14,MATCH(C268,$A$3:$A$14,0)))/(D268-C268),INDEX(D$3:D$14,MATCH(B268,$A$3:$A$14,0))),IF(E268=3,IF(ISERROR(MATCH(B268,$A$3:$A$14,0)),((B268-C268)*INDEX(E$3:E$14,MATCH(D268,$A$3:$A$14,0))+ABS(B268-D268)*INDEX(E$3:E$14,MATCH(C268,$A$3:$A$14,0)))/(D268-C268),INDEX(E$3:E$14,MATCH(B268,$A$3:$A$14,0))),IF(E268=4,IF(ISERROR(MATCH(B268,$A$3:$A$14,0)),((B268-C268)*INDEX(F$3:F$14,MATCH(D268,$A$3:$A$14,0))+ABS(B268-D268)*INDEX(F$3:F$14,MATCH(C268,$A$3:$A$14,0)))/(D268-C268),INDEX(F$3:F$14,MATCH(B268,$A$3:$A$14,0))),IF(E268=5,IF(ISERROR(MATCH(B268,$A$3:$A$14,0)),((B268-C268)*INDEX(G$3:G$14,MATCH(D268,$A$3:$A$14,0))+ABS(B268-D268)*INDEX(G$3:G$14,MATCH(C268,$A$3:$A$14,0)))/(D268-C268),INDEX(G$3:G$14,MATCH(B268,$A$3:$A$14,0))),IF(E268=6,IF(ISERROR(MATCH(B268,$A$3:$A$14,0)),((B268-C268)*INDEX(H$3:H$14,MATCH(D268,$A$3:$A$14,0))+ABS(B268-D268)*INDEX(H$3:H$14,MATCH(C268,$A$3:$A$14,0)))/(D268-C268),INDEX(H$3:H$14,MATCH(B268,$A$3:$A$14,0))),IF(E268=7,IF(ISERROR(MATCH(B268,$A$3:$A$14,0)),((B268-C268)*INDEX(I$3:I$14,MATCH(D268,$A$3:$A$14,0))+ABS(B268-D268)*INDEX(I$3:I$14,MATCH(C268,$A$3:$A$14,0)))/(D268-C268),INDEX(I$3:I$14,MATCH(B268,$A$3:$A$14,0))),IF(E268=8,IF(ISERROR(MATCH(B268,$A$3:$A$14,0)),((B268-C268)*INDEX(J$3:J$14,MATCH(D268,$A$3:$A$14,0))+ABS(B268-D268)*INDEX(J$3:J$14,MATCH(C268,$A$3:$A$14,0)))/(D268-C268),INDEX(J$3:J$14,MATCH(B268,$A$3:$A$14,0))),IF(E268=9,IF(ISERROR(MATCH(B268,$A$3:$A$14,0)),((B268-C268)*INDEX(K$3:K$14,MATCH(D268,$A$3:$A$14,0))+ABS(B268-D268)*INDEX(K$3:K$14,MATCH(C268,$A$3:$A$14,0)))/(D268-C268),INDEX(K$3:K$14,MATCH(B268,$A$3:$A$14,0))),IF(E268=0,IF(ISERROR(MATCH(B268,$A$3:$A$14,0)),((B268-C268)*INDEX(L$3:L$14,MATCH(D268,$A$3:$A$14,0))+ABS(B268-D268)*INDEX(L$3:L$14,MATCH(C268,$A$3:$A$14,0)))/(D268-C268),INDEX(L$3:L$14,MATCH(B268,$A$3:$A$14,0))),"Kondensatoen zwischen 0 und 9"))))))))))</f>
        <v>0</v>
      </c>
    </row>
    <row r="269" spans="1:6">
      <c r="A269" s="12">
        <v>250</v>
      </c>
      <c r="B269">
        <f>Eingabe!D250</f>
        <v>0</v>
      </c>
      <c r="C269">
        <f t="array" ref="C269">MAX(IF($A$3:$A$14&lt;=B269,IF($A$3:$A$14&lt;&gt;"",$A$3:$A$14)))</f>
        <v>0</v>
      </c>
      <c r="D269">
        <f t="array" ref="D269">MIN(IF($A$3:$A$14&gt;=B269,IF($A$3:$A$14&lt;&gt;"",$A$3:$A$14)))</f>
        <v>0</v>
      </c>
      <c r="E269">
        <f>Eingabe!C250</f>
        <v>0</v>
      </c>
      <c r="F269">
        <f t="array" ref="F269">IF(E269=1,IF(ISERROR(MATCH(B269,$A$3:$A$14,0)),((B269-C269)*INDEX(C$3:C$14,MATCH(D269,$A$3:$A$14,0))+ABS(B269-D269)*INDEX(C$3:C$14,MATCH(C269,$A$3:$A$14,0)))/(D269-C269),INDEX(C$3:C$14,MATCH(B269,$A$3:$A$14,0))),IF(E269=2,IF(ISERROR(MATCH(B269,$A$3:$A$14,0)),((B269-C269)*INDEX(D$3:D$14,MATCH(D269,$A$3:$A$14,0))+ABS(B269-D269)*INDEX(D$3:D$14,MATCH(C269,$A$3:$A$14,0)))/(D269-C269),INDEX(D$3:D$14,MATCH(B269,$A$3:$A$14,0))),IF(E269=3,IF(ISERROR(MATCH(B269,$A$3:$A$14,0)),((B269-C269)*INDEX(E$3:E$14,MATCH(D269,$A$3:$A$14,0))+ABS(B269-D269)*INDEX(E$3:E$14,MATCH(C269,$A$3:$A$14,0)))/(D269-C269),INDEX(E$3:E$14,MATCH(B269,$A$3:$A$14,0))),IF(E269=4,IF(ISERROR(MATCH(B269,$A$3:$A$14,0)),((B269-C269)*INDEX(F$3:F$14,MATCH(D269,$A$3:$A$14,0))+ABS(B269-D269)*INDEX(F$3:F$14,MATCH(C269,$A$3:$A$14,0)))/(D269-C269),INDEX(F$3:F$14,MATCH(B269,$A$3:$A$14,0))),IF(E269=5,IF(ISERROR(MATCH(B269,$A$3:$A$14,0)),((B269-C269)*INDEX(G$3:G$14,MATCH(D269,$A$3:$A$14,0))+ABS(B269-D269)*INDEX(G$3:G$14,MATCH(C269,$A$3:$A$14,0)))/(D269-C269),INDEX(G$3:G$14,MATCH(B269,$A$3:$A$14,0))),IF(E269=6,IF(ISERROR(MATCH(B269,$A$3:$A$14,0)),((B269-C269)*INDEX(H$3:H$14,MATCH(D269,$A$3:$A$14,0))+ABS(B269-D269)*INDEX(H$3:H$14,MATCH(C269,$A$3:$A$14,0)))/(D269-C269),INDEX(H$3:H$14,MATCH(B269,$A$3:$A$14,0))),IF(E269=7,IF(ISERROR(MATCH(B269,$A$3:$A$14,0)),((B269-C269)*INDEX(I$3:I$14,MATCH(D269,$A$3:$A$14,0))+ABS(B269-D269)*INDEX(I$3:I$14,MATCH(C269,$A$3:$A$14,0)))/(D269-C269),INDEX(I$3:I$14,MATCH(B269,$A$3:$A$14,0))),IF(E269=8,IF(ISERROR(MATCH(B269,$A$3:$A$14,0)),((B269-C269)*INDEX(J$3:J$14,MATCH(D269,$A$3:$A$14,0))+ABS(B269-D269)*INDEX(J$3:J$14,MATCH(C269,$A$3:$A$14,0)))/(D269-C269),INDEX(J$3:J$14,MATCH(B269,$A$3:$A$14,0))),IF(E269=9,IF(ISERROR(MATCH(B269,$A$3:$A$14,0)),((B269-C269)*INDEX(K$3:K$14,MATCH(D269,$A$3:$A$14,0))+ABS(B269-D269)*INDEX(K$3:K$14,MATCH(C269,$A$3:$A$14,0)))/(D269-C269),INDEX(K$3:K$14,MATCH(B269,$A$3:$A$14,0))),IF(E269=0,IF(ISERROR(MATCH(B269,$A$3:$A$14,0)),((B269-C269)*INDEX(L$3:L$14,MATCH(D269,$A$3:$A$14,0))+ABS(B269-D269)*INDEX(L$3:L$14,MATCH(C269,$A$3:$A$14,0)))/(D269-C269),INDEX(L$3:L$14,MATCH(B269,$A$3:$A$14,0))),"Kondensatoen zwischen 0 und 9"))))))))))</f>
        <v>0</v>
      </c>
    </row>
    <row r="270" spans="1:6">
      <c r="A270" s="12">
        <v>251</v>
      </c>
      <c r="B270">
        <f>Eingabe!D251</f>
        <v>0</v>
      </c>
      <c r="C270">
        <f t="array" ref="C270">MAX(IF($A$3:$A$14&lt;=B270,IF($A$3:$A$14&lt;&gt;"",$A$3:$A$14)))</f>
        <v>0</v>
      </c>
      <c r="D270">
        <f t="array" ref="D270">MIN(IF($A$3:$A$14&gt;=B270,IF($A$3:$A$14&lt;&gt;"",$A$3:$A$14)))</f>
        <v>0</v>
      </c>
      <c r="E270">
        <f>Eingabe!C251</f>
        <v>0</v>
      </c>
      <c r="F270">
        <f t="array" ref="F270">IF(E270=1,IF(ISERROR(MATCH(B270,$A$3:$A$14,0)),((B270-C270)*INDEX(C$3:C$14,MATCH(D270,$A$3:$A$14,0))+ABS(B270-D270)*INDEX(C$3:C$14,MATCH(C270,$A$3:$A$14,0)))/(D270-C270),INDEX(C$3:C$14,MATCH(B270,$A$3:$A$14,0))),IF(E270=2,IF(ISERROR(MATCH(B270,$A$3:$A$14,0)),((B270-C270)*INDEX(D$3:D$14,MATCH(D270,$A$3:$A$14,0))+ABS(B270-D270)*INDEX(D$3:D$14,MATCH(C270,$A$3:$A$14,0)))/(D270-C270),INDEX(D$3:D$14,MATCH(B270,$A$3:$A$14,0))),IF(E270=3,IF(ISERROR(MATCH(B270,$A$3:$A$14,0)),((B270-C270)*INDEX(E$3:E$14,MATCH(D270,$A$3:$A$14,0))+ABS(B270-D270)*INDEX(E$3:E$14,MATCH(C270,$A$3:$A$14,0)))/(D270-C270),INDEX(E$3:E$14,MATCH(B270,$A$3:$A$14,0))),IF(E270=4,IF(ISERROR(MATCH(B270,$A$3:$A$14,0)),((B270-C270)*INDEX(F$3:F$14,MATCH(D270,$A$3:$A$14,0))+ABS(B270-D270)*INDEX(F$3:F$14,MATCH(C270,$A$3:$A$14,0)))/(D270-C270),INDEX(F$3:F$14,MATCH(B270,$A$3:$A$14,0))),IF(E270=5,IF(ISERROR(MATCH(B270,$A$3:$A$14,0)),((B270-C270)*INDEX(G$3:G$14,MATCH(D270,$A$3:$A$14,0))+ABS(B270-D270)*INDEX(G$3:G$14,MATCH(C270,$A$3:$A$14,0)))/(D270-C270),INDEX(G$3:G$14,MATCH(B270,$A$3:$A$14,0))),IF(E270=6,IF(ISERROR(MATCH(B270,$A$3:$A$14,0)),((B270-C270)*INDEX(H$3:H$14,MATCH(D270,$A$3:$A$14,0))+ABS(B270-D270)*INDEX(H$3:H$14,MATCH(C270,$A$3:$A$14,0)))/(D270-C270),INDEX(H$3:H$14,MATCH(B270,$A$3:$A$14,0))),IF(E270=7,IF(ISERROR(MATCH(B270,$A$3:$A$14,0)),((B270-C270)*INDEX(I$3:I$14,MATCH(D270,$A$3:$A$14,0))+ABS(B270-D270)*INDEX(I$3:I$14,MATCH(C270,$A$3:$A$14,0)))/(D270-C270),INDEX(I$3:I$14,MATCH(B270,$A$3:$A$14,0))),IF(E270=8,IF(ISERROR(MATCH(B270,$A$3:$A$14,0)),((B270-C270)*INDEX(J$3:J$14,MATCH(D270,$A$3:$A$14,0))+ABS(B270-D270)*INDEX(J$3:J$14,MATCH(C270,$A$3:$A$14,0)))/(D270-C270),INDEX(J$3:J$14,MATCH(B270,$A$3:$A$14,0))),IF(E270=9,IF(ISERROR(MATCH(B270,$A$3:$A$14,0)),((B270-C270)*INDEX(K$3:K$14,MATCH(D270,$A$3:$A$14,0))+ABS(B270-D270)*INDEX(K$3:K$14,MATCH(C270,$A$3:$A$14,0)))/(D270-C270),INDEX(K$3:K$14,MATCH(B270,$A$3:$A$14,0))),IF(E270=0,IF(ISERROR(MATCH(B270,$A$3:$A$14,0)),((B270-C270)*INDEX(L$3:L$14,MATCH(D270,$A$3:$A$14,0))+ABS(B270-D270)*INDEX(L$3:L$14,MATCH(C270,$A$3:$A$14,0)))/(D270-C270),INDEX(L$3:L$14,MATCH(B270,$A$3:$A$14,0))),"Kondensatoen zwischen 0 und 9"))))))))))</f>
        <v>0</v>
      </c>
    </row>
    <row r="271" spans="1:6">
      <c r="A271" s="12">
        <v>252</v>
      </c>
      <c r="B271">
        <f>Eingabe!D252</f>
        <v>0</v>
      </c>
      <c r="C271">
        <f t="array" ref="C271">MAX(IF($A$3:$A$14&lt;=B271,IF($A$3:$A$14&lt;&gt;"",$A$3:$A$14)))</f>
        <v>0</v>
      </c>
      <c r="D271">
        <f t="array" ref="D271">MIN(IF($A$3:$A$14&gt;=B271,IF($A$3:$A$14&lt;&gt;"",$A$3:$A$14)))</f>
        <v>0</v>
      </c>
      <c r="E271">
        <f>Eingabe!C252</f>
        <v>0</v>
      </c>
      <c r="F271">
        <f t="array" ref="F271">IF(E271=1,IF(ISERROR(MATCH(B271,$A$3:$A$14,0)),((B271-C271)*INDEX(C$3:C$14,MATCH(D271,$A$3:$A$14,0))+ABS(B271-D271)*INDEX(C$3:C$14,MATCH(C271,$A$3:$A$14,0)))/(D271-C271),INDEX(C$3:C$14,MATCH(B271,$A$3:$A$14,0))),IF(E271=2,IF(ISERROR(MATCH(B271,$A$3:$A$14,0)),((B271-C271)*INDEX(D$3:D$14,MATCH(D271,$A$3:$A$14,0))+ABS(B271-D271)*INDEX(D$3:D$14,MATCH(C271,$A$3:$A$14,0)))/(D271-C271),INDEX(D$3:D$14,MATCH(B271,$A$3:$A$14,0))),IF(E271=3,IF(ISERROR(MATCH(B271,$A$3:$A$14,0)),((B271-C271)*INDEX(E$3:E$14,MATCH(D271,$A$3:$A$14,0))+ABS(B271-D271)*INDEX(E$3:E$14,MATCH(C271,$A$3:$A$14,0)))/(D271-C271),INDEX(E$3:E$14,MATCH(B271,$A$3:$A$14,0))),IF(E271=4,IF(ISERROR(MATCH(B271,$A$3:$A$14,0)),((B271-C271)*INDEX(F$3:F$14,MATCH(D271,$A$3:$A$14,0))+ABS(B271-D271)*INDEX(F$3:F$14,MATCH(C271,$A$3:$A$14,0)))/(D271-C271),INDEX(F$3:F$14,MATCH(B271,$A$3:$A$14,0))),IF(E271=5,IF(ISERROR(MATCH(B271,$A$3:$A$14,0)),((B271-C271)*INDEX(G$3:G$14,MATCH(D271,$A$3:$A$14,0))+ABS(B271-D271)*INDEX(G$3:G$14,MATCH(C271,$A$3:$A$14,0)))/(D271-C271),INDEX(G$3:G$14,MATCH(B271,$A$3:$A$14,0))),IF(E271=6,IF(ISERROR(MATCH(B271,$A$3:$A$14,0)),((B271-C271)*INDEX(H$3:H$14,MATCH(D271,$A$3:$A$14,0))+ABS(B271-D271)*INDEX(H$3:H$14,MATCH(C271,$A$3:$A$14,0)))/(D271-C271),INDEX(H$3:H$14,MATCH(B271,$A$3:$A$14,0))),IF(E271=7,IF(ISERROR(MATCH(B271,$A$3:$A$14,0)),((B271-C271)*INDEX(I$3:I$14,MATCH(D271,$A$3:$A$14,0))+ABS(B271-D271)*INDEX(I$3:I$14,MATCH(C271,$A$3:$A$14,0)))/(D271-C271),INDEX(I$3:I$14,MATCH(B271,$A$3:$A$14,0))),IF(E271=8,IF(ISERROR(MATCH(B271,$A$3:$A$14,0)),((B271-C271)*INDEX(J$3:J$14,MATCH(D271,$A$3:$A$14,0))+ABS(B271-D271)*INDEX(J$3:J$14,MATCH(C271,$A$3:$A$14,0)))/(D271-C271),INDEX(J$3:J$14,MATCH(B271,$A$3:$A$14,0))),IF(E271=9,IF(ISERROR(MATCH(B271,$A$3:$A$14,0)),((B271-C271)*INDEX(K$3:K$14,MATCH(D271,$A$3:$A$14,0))+ABS(B271-D271)*INDEX(K$3:K$14,MATCH(C271,$A$3:$A$14,0)))/(D271-C271),INDEX(K$3:K$14,MATCH(B271,$A$3:$A$14,0))),IF(E271=0,IF(ISERROR(MATCH(B271,$A$3:$A$14,0)),((B271-C271)*INDEX(L$3:L$14,MATCH(D271,$A$3:$A$14,0))+ABS(B271-D271)*INDEX(L$3:L$14,MATCH(C271,$A$3:$A$14,0)))/(D271-C271),INDEX(L$3:L$14,MATCH(B271,$A$3:$A$14,0))),"Kondensatoen zwischen 0 und 9"))))))))))</f>
        <v>0</v>
      </c>
    </row>
    <row r="272" spans="1:6">
      <c r="A272" s="12">
        <v>253</v>
      </c>
      <c r="B272">
        <f>Eingabe!D253</f>
        <v>0</v>
      </c>
      <c r="C272">
        <f t="array" ref="C272">MAX(IF($A$3:$A$14&lt;=B272,IF($A$3:$A$14&lt;&gt;"",$A$3:$A$14)))</f>
        <v>0</v>
      </c>
      <c r="D272">
        <f t="array" ref="D272">MIN(IF($A$3:$A$14&gt;=B272,IF($A$3:$A$14&lt;&gt;"",$A$3:$A$14)))</f>
        <v>0</v>
      </c>
      <c r="E272">
        <f>Eingabe!C253</f>
        <v>0</v>
      </c>
      <c r="F272">
        <f t="array" ref="F272">IF(E272=1,IF(ISERROR(MATCH(B272,$A$3:$A$14,0)),((B272-C272)*INDEX(C$3:C$14,MATCH(D272,$A$3:$A$14,0))+ABS(B272-D272)*INDEX(C$3:C$14,MATCH(C272,$A$3:$A$14,0)))/(D272-C272),INDEX(C$3:C$14,MATCH(B272,$A$3:$A$14,0))),IF(E272=2,IF(ISERROR(MATCH(B272,$A$3:$A$14,0)),((B272-C272)*INDEX(D$3:D$14,MATCH(D272,$A$3:$A$14,0))+ABS(B272-D272)*INDEX(D$3:D$14,MATCH(C272,$A$3:$A$14,0)))/(D272-C272),INDEX(D$3:D$14,MATCH(B272,$A$3:$A$14,0))),IF(E272=3,IF(ISERROR(MATCH(B272,$A$3:$A$14,0)),((B272-C272)*INDEX(E$3:E$14,MATCH(D272,$A$3:$A$14,0))+ABS(B272-D272)*INDEX(E$3:E$14,MATCH(C272,$A$3:$A$14,0)))/(D272-C272),INDEX(E$3:E$14,MATCH(B272,$A$3:$A$14,0))),IF(E272=4,IF(ISERROR(MATCH(B272,$A$3:$A$14,0)),((B272-C272)*INDEX(F$3:F$14,MATCH(D272,$A$3:$A$14,0))+ABS(B272-D272)*INDEX(F$3:F$14,MATCH(C272,$A$3:$A$14,0)))/(D272-C272),INDEX(F$3:F$14,MATCH(B272,$A$3:$A$14,0))),IF(E272=5,IF(ISERROR(MATCH(B272,$A$3:$A$14,0)),((B272-C272)*INDEX(G$3:G$14,MATCH(D272,$A$3:$A$14,0))+ABS(B272-D272)*INDEX(G$3:G$14,MATCH(C272,$A$3:$A$14,0)))/(D272-C272),INDEX(G$3:G$14,MATCH(B272,$A$3:$A$14,0))),IF(E272=6,IF(ISERROR(MATCH(B272,$A$3:$A$14,0)),((B272-C272)*INDEX(H$3:H$14,MATCH(D272,$A$3:$A$14,0))+ABS(B272-D272)*INDEX(H$3:H$14,MATCH(C272,$A$3:$A$14,0)))/(D272-C272),INDEX(H$3:H$14,MATCH(B272,$A$3:$A$14,0))),IF(E272=7,IF(ISERROR(MATCH(B272,$A$3:$A$14,0)),((B272-C272)*INDEX(I$3:I$14,MATCH(D272,$A$3:$A$14,0))+ABS(B272-D272)*INDEX(I$3:I$14,MATCH(C272,$A$3:$A$14,0)))/(D272-C272),INDEX(I$3:I$14,MATCH(B272,$A$3:$A$14,0))),IF(E272=8,IF(ISERROR(MATCH(B272,$A$3:$A$14,0)),((B272-C272)*INDEX(J$3:J$14,MATCH(D272,$A$3:$A$14,0))+ABS(B272-D272)*INDEX(J$3:J$14,MATCH(C272,$A$3:$A$14,0)))/(D272-C272),INDEX(J$3:J$14,MATCH(B272,$A$3:$A$14,0))),IF(E272=9,IF(ISERROR(MATCH(B272,$A$3:$A$14,0)),((B272-C272)*INDEX(K$3:K$14,MATCH(D272,$A$3:$A$14,0))+ABS(B272-D272)*INDEX(K$3:K$14,MATCH(C272,$A$3:$A$14,0)))/(D272-C272),INDEX(K$3:K$14,MATCH(B272,$A$3:$A$14,0))),IF(E272=0,IF(ISERROR(MATCH(B272,$A$3:$A$14,0)),((B272-C272)*INDEX(L$3:L$14,MATCH(D272,$A$3:$A$14,0))+ABS(B272-D272)*INDEX(L$3:L$14,MATCH(C272,$A$3:$A$14,0)))/(D272-C272),INDEX(L$3:L$14,MATCH(B272,$A$3:$A$14,0))),"Kondensatoen zwischen 0 und 9"))))))))))</f>
        <v>0</v>
      </c>
    </row>
    <row r="273" spans="1:6">
      <c r="A273" s="12">
        <v>254</v>
      </c>
      <c r="B273">
        <f>Eingabe!D254</f>
        <v>0</v>
      </c>
      <c r="C273">
        <f t="array" ref="C273">MAX(IF($A$3:$A$14&lt;=B273,IF($A$3:$A$14&lt;&gt;"",$A$3:$A$14)))</f>
        <v>0</v>
      </c>
      <c r="D273">
        <f t="array" ref="D273">MIN(IF($A$3:$A$14&gt;=B273,IF($A$3:$A$14&lt;&gt;"",$A$3:$A$14)))</f>
        <v>0</v>
      </c>
      <c r="E273">
        <f>Eingabe!C254</f>
        <v>0</v>
      </c>
      <c r="F273">
        <f t="array" ref="F273">IF(E273=1,IF(ISERROR(MATCH(B273,$A$3:$A$14,0)),((B273-C273)*INDEX(C$3:C$14,MATCH(D273,$A$3:$A$14,0))+ABS(B273-D273)*INDEX(C$3:C$14,MATCH(C273,$A$3:$A$14,0)))/(D273-C273),INDEX(C$3:C$14,MATCH(B273,$A$3:$A$14,0))),IF(E273=2,IF(ISERROR(MATCH(B273,$A$3:$A$14,0)),((B273-C273)*INDEX(D$3:D$14,MATCH(D273,$A$3:$A$14,0))+ABS(B273-D273)*INDEX(D$3:D$14,MATCH(C273,$A$3:$A$14,0)))/(D273-C273),INDEX(D$3:D$14,MATCH(B273,$A$3:$A$14,0))),IF(E273=3,IF(ISERROR(MATCH(B273,$A$3:$A$14,0)),((B273-C273)*INDEX(E$3:E$14,MATCH(D273,$A$3:$A$14,0))+ABS(B273-D273)*INDEX(E$3:E$14,MATCH(C273,$A$3:$A$14,0)))/(D273-C273),INDEX(E$3:E$14,MATCH(B273,$A$3:$A$14,0))),IF(E273=4,IF(ISERROR(MATCH(B273,$A$3:$A$14,0)),((B273-C273)*INDEX(F$3:F$14,MATCH(D273,$A$3:$A$14,0))+ABS(B273-D273)*INDEX(F$3:F$14,MATCH(C273,$A$3:$A$14,0)))/(D273-C273),INDEX(F$3:F$14,MATCH(B273,$A$3:$A$14,0))),IF(E273=5,IF(ISERROR(MATCH(B273,$A$3:$A$14,0)),((B273-C273)*INDEX(G$3:G$14,MATCH(D273,$A$3:$A$14,0))+ABS(B273-D273)*INDEX(G$3:G$14,MATCH(C273,$A$3:$A$14,0)))/(D273-C273),INDEX(G$3:G$14,MATCH(B273,$A$3:$A$14,0))),IF(E273=6,IF(ISERROR(MATCH(B273,$A$3:$A$14,0)),((B273-C273)*INDEX(H$3:H$14,MATCH(D273,$A$3:$A$14,0))+ABS(B273-D273)*INDEX(H$3:H$14,MATCH(C273,$A$3:$A$14,0)))/(D273-C273),INDEX(H$3:H$14,MATCH(B273,$A$3:$A$14,0))),IF(E273=7,IF(ISERROR(MATCH(B273,$A$3:$A$14,0)),((B273-C273)*INDEX(I$3:I$14,MATCH(D273,$A$3:$A$14,0))+ABS(B273-D273)*INDEX(I$3:I$14,MATCH(C273,$A$3:$A$14,0)))/(D273-C273),INDEX(I$3:I$14,MATCH(B273,$A$3:$A$14,0))),IF(E273=8,IF(ISERROR(MATCH(B273,$A$3:$A$14,0)),((B273-C273)*INDEX(J$3:J$14,MATCH(D273,$A$3:$A$14,0))+ABS(B273-D273)*INDEX(J$3:J$14,MATCH(C273,$A$3:$A$14,0)))/(D273-C273),INDEX(J$3:J$14,MATCH(B273,$A$3:$A$14,0))),IF(E273=9,IF(ISERROR(MATCH(B273,$A$3:$A$14,0)),((B273-C273)*INDEX(K$3:K$14,MATCH(D273,$A$3:$A$14,0))+ABS(B273-D273)*INDEX(K$3:K$14,MATCH(C273,$A$3:$A$14,0)))/(D273-C273),INDEX(K$3:K$14,MATCH(B273,$A$3:$A$14,0))),IF(E273=0,IF(ISERROR(MATCH(B273,$A$3:$A$14,0)),((B273-C273)*INDEX(L$3:L$14,MATCH(D273,$A$3:$A$14,0))+ABS(B273-D273)*INDEX(L$3:L$14,MATCH(C273,$A$3:$A$14,0)))/(D273-C273),INDEX(L$3:L$14,MATCH(B273,$A$3:$A$14,0))),"Kondensatoen zwischen 0 und 9"))))))))))</f>
        <v>0</v>
      </c>
    </row>
    <row r="274" spans="1:6">
      <c r="A274" s="12">
        <v>255</v>
      </c>
      <c r="B274">
        <f>Eingabe!D255</f>
        <v>0</v>
      </c>
      <c r="C274">
        <f t="array" ref="C274">MAX(IF($A$3:$A$14&lt;=B274,IF($A$3:$A$14&lt;&gt;"",$A$3:$A$14)))</f>
        <v>0</v>
      </c>
      <c r="D274">
        <f t="array" ref="D274">MIN(IF($A$3:$A$14&gt;=B274,IF($A$3:$A$14&lt;&gt;"",$A$3:$A$14)))</f>
        <v>0</v>
      </c>
      <c r="E274">
        <f>Eingabe!C255</f>
        <v>0</v>
      </c>
      <c r="F274">
        <f t="array" ref="F274">IF(E274=1,IF(ISERROR(MATCH(B274,$A$3:$A$14,0)),((B274-C274)*INDEX(C$3:C$14,MATCH(D274,$A$3:$A$14,0))+ABS(B274-D274)*INDEX(C$3:C$14,MATCH(C274,$A$3:$A$14,0)))/(D274-C274),INDEX(C$3:C$14,MATCH(B274,$A$3:$A$14,0))),IF(E274=2,IF(ISERROR(MATCH(B274,$A$3:$A$14,0)),((B274-C274)*INDEX(D$3:D$14,MATCH(D274,$A$3:$A$14,0))+ABS(B274-D274)*INDEX(D$3:D$14,MATCH(C274,$A$3:$A$14,0)))/(D274-C274),INDEX(D$3:D$14,MATCH(B274,$A$3:$A$14,0))),IF(E274=3,IF(ISERROR(MATCH(B274,$A$3:$A$14,0)),((B274-C274)*INDEX(E$3:E$14,MATCH(D274,$A$3:$A$14,0))+ABS(B274-D274)*INDEX(E$3:E$14,MATCH(C274,$A$3:$A$14,0)))/(D274-C274),INDEX(E$3:E$14,MATCH(B274,$A$3:$A$14,0))),IF(E274=4,IF(ISERROR(MATCH(B274,$A$3:$A$14,0)),((B274-C274)*INDEX(F$3:F$14,MATCH(D274,$A$3:$A$14,0))+ABS(B274-D274)*INDEX(F$3:F$14,MATCH(C274,$A$3:$A$14,0)))/(D274-C274),INDEX(F$3:F$14,MATCH(B274,$A$3:$A$14,0))),IF(E274=5,IF(ISERROR(MATCH(B274,$A$3:$A$14,0)),((B274-C274)*INDEX(G$3:G$14,MATCH(D274,$A$3:$A$14,0))+ABS(B274-D274)*INDEX(G$3:G$14,MATCH(C274,$A$3:$A$14,0)))/(D274-C274),INDEX(G$3:G$14,MATCH(B274,$A$3:$A$14,0))),IF(E274=6,IF(ISERROR(MATCH(B274,$A$3:$A$14,0)),((B274-C274)*INDEX(H$3:H$14,MATCH(D274,$A$3:$A$14,0))+ABS(B274-D274)*INDEX(H$3:H$14,MATCH(C274,$A$3:$A$14,0)))/(D274-C274),INDEX(H$3:H$14,MATCH(B274,$A$3:$A$14,0))),IF(E274=7,IF(ISERROR(MATCH(B274,$A$3:$A$14,0)),((B274-C274)*INDEX(I$3:I$14,MATCH(D274,$A$3:$A$14,0))+ABS(B274-D274)*INDEX(I$3:I$14,MATCH(C274,$A$3:$A$14,0)))/(D274-C274),INDEX(I$3:I$14,MATCH(B274,$A$3:$A$14,0))),IF(E274=8,IF(ISERROR(MATCH(B274,$A$3:$A$14,0)),((B274-C274)*INDEX(J$3:J$14,MATCH(D274,$A$3:$A$14,0))+ABS(B274-D274)*INDEX(J$3:J$14,MATCH(C274,$A$3:$A$14,0)))/(D274-C274),INDEX(J$3:J$14,MATCH(B274,$A$3:$A$14,0))),IF(E274=9,IF(ISERROR(MATCH(B274,$A$3:$A$14,0)),((B274-C274)*INDEX(K$3:K$14,MATCH(D274,$A$3:$A$14,0))+ABS(B274-D274)*INDEX(K$3:K$14,MATCH(C274,$A$3:$A$14,0)))/(D274-C274),INDEX(K$3:K$14,MATCH(B274,$A$3:$A$14,0))),IF(E274=0,IF(ISERROR(MATCH(B274,$A$3:$A$14,0)),((B274-C274)*INDEX(L$3:L$14,MATCH(D274,$A$3:$A$14,0))+ABS(B274-D274)*INDEX(L$3:L$14,MATCH(C274,$A$3:$A$14,0)))/(D274-C274),INDEX(L$3:L$14,MATCH(B274,$A$3:$A$14,0))),"Kondensatoen zwischen 0 und 9"))))))))))</f>
        <v>0</v>
      </c>
    </row>
    <row r="275" spans="1:6">
      <c r="A275" s="12">
        <v>256</v>
      </c>
      <c r="B275">
        <f>Eingabe!D256</f>
        <v>0</v>
      </c>
      <c r="C275">
        <f t="array" ref="C275">MAX(IF($A$3:$A$14&lt;=B275,IF($A$3:$A$14&lt;&gt;"",$A$3:$A$14)))</f>
        <v>0</v>
      </c>
      <c r="D275">
        <f t="array" ref="D275">MIN(IF($A$3:$A$14&gt;=B275,IF($A$3:$A$14&lt;&gt;"",$A$3:$A$14)))</f>
        <v>0</v>
      </c>
      <c r="E275">
        <f>Eingabe!C256</f>
        <v>0</v>
      </c>
      <c r="F275">
        <f t="array" ref="F275">IF(E275=1,IF(ISERROR(MATCH(B275,$A$3:$A$14,0)),((B275-C275)*INDEX(C$3:C$14,MATCH(D275,$A$3:$A$14,0))+ABS(B275-D275)*INDEX(C$3:C$14,MATCH(C275,$A$3:$A$14,0)))/(D275-C275),INDEX(C$3:C$14,MATCH(B275,$A$3:$A$14,0))),IF(E275=2,IF(ISERROR(MATCH(B275,$A$3:$A$14,0)),((B275-C275)*INDEX(D$3:D$14,MATCH(D275,$A$3:$A$14,0))+ABS(B275-D275)*INDEX(D$3:D$14,MATCH(C275,$A$3:$A$14,0)))/(D275-C275),INDEX(D$3:D$14,MATCH(B275,$A$3:$A$14,0))),IF(E275=3,IF(ISERROR(MATCH(B275,$A$3:$A$14,0)),((B275-C275)*INDEX(E$3:E$14,MATCH(D275,$A$3:$A$14,0))+ABS(B275-D275)*INDEX(E$3:E$14,MATCH(C275,$A$3:$A$14,0)))/(D275-C275),INDEX(E$3:E$14,MATCH(B275,$A$3:$A$14,0))),IF(E275=4,IF(ISERROR(MATCH(B275,$A$3:$A$14,0)),((B275-C275)*INDEX(F$3:F$14,MATCH(D275,$A$3:$A$14,0))+ABS(B275-D275)*INDEX(F$3:F$14,MATCH(C275,$A$3:$A$14,0)))/(D275-C275),INDEX(F$3:F$14,MATCH(B275,$A$3:$A$14,0))),IF(E275=5,IF(ISERROR(MATCH(B275,$A$3:$A$14,0)),((B275-C275)*INDEX(G$3:G$14,MATCH(D275,$A$3:$A$14,0))+ABS(B275-D275)*INDEX(G$3:G$14,MATCH(C275,$A$3:$A$14,0)))/(D275-C275),INDEX(G$3:G$14,MATCH(B275,$A$3:$A$14,0))),IF(E275=6,IF(ISERROR(MATCH(B275,$A$3:$A$14,0)),((B275-C275)*INDEX(H$3:H$14,MATCH(D275,$A$3:$A$14,0))+ABS(B275-D275)*INDEX(H$3:H$14,MATCH(C275,$A$3:$A$14,0)))/(D275-C275),INDEX(H$3:H$14,MATCH(B275,$A$3:$A$14,0))),IF(E275=7,IF(ISERROR(MATCH(B275,$A$3:$A$14,0)),((B275-C275)*INDEX(I$3:I$14,MATCH(D275,$A$3:$A$14,0))+ABS(B275-D275)*INDEX(I$3:I$14,MATCH(C275,$A$3:$A$14,0)))/(D275-C275),INDEX(I$3:I$14,MATCH(B275,$A$3:$A$14,0))),IF(E275=8,IF(ISERROR(MATCH(B275,$A$3:$A$14,0)),((B275-C275)*INDEX(J$3:J$14,MATCH(D275,$A$3:$A$14,0))+ABS(B275-D275)*INDEX(J$3:J$14,MATCH(C275,$A$3:$A$14,0)))/(D275-C275),INDEX(J$3:J$14,MATCH(B275,$A$3:$A$14,0))),IF(E275=9,IF(ISERROR(MATCH(B275,$A$3:$A$14,0)),((B275-C275)*INDEX(K$3:K$14,MATCH(D275,$A$3:$A$14,0))+ABS(B275-D275)*INDEX(K$3:K$14,MATCH(C275,$A$3:$A$14,0)))/(D275-C275),INDEX(K$3:K$14,MATCH(B275,$A$3:$A$14,0))),IF(E275=0,IF(ISERROR(MATCH(B275,$A$3:$A$14,0)),((B275-C275)*INDEX(L$3:L$14,MATCH(D275,$A$3:$A$14,0))+ABS(B275-D275)*INDEX(L$3:L$14,MATCH(C275,$A$3:$A$14,0)))/(D275-C275),INDEX(L$3:L$14,MATCH(B275,$A$3:$A$14,0))),"Kondensatoen zwischen 0 und 9"))))))))))</f>
        <v>0</v>
      </c>
    </row>
    <row r="276" spans="1:6">
      <c r="A276" s="12">
        <v>257</v>
      </c>
      <c r="B276">
        <f>Eingabe!D257</f>
        <v>0</v>
      </c>
      <c r="C276">
        <f t="array" ref="C276">MAX(IF($A$3:$A$14&lt;=B276,IF($A$3:$A$14&lt;&gt;"",$A$3:$A$14)))</f>
        <v>0</v>
      </c>
      <c r="D276">
        <f t="array" ref="D276">MIN(IF($A$3:$A$14&gt;=B276,IF($A$3:$A$14&lt;&gt;"",$A$3:$A$14)))</f>
        <v>0</v>
      </c>
      <c r="E276">
        <f>Eingabe!C257</f>
        <v>0</v>
      </c>
      <c r="F276">
        <f t="array" ref="F276">IF(E276=1,IF(ISERROR(MATCH(B276,$A$3:$A$14,0)),((B276-C276)*INDEX(C$3:C$14,MATCH(D276,$A$3:$A$14,0))+ABS(B276-D276)*INDEX(C$3:C$14,MATCH(C276,$A$3:$A$14,0)))/(D276-C276),INDEX(C$3:C$14,MATCH(B276,$A$3:$A$14,0))),IF(E276=2,IF(ISERROR(MATCH(B276,$A$3:$A$14,0)),((B276-C276)*INDEX(D$3:D$14,MATCH(D276,$A$3:$A$14,0))+ABS(B276-D276)*INDEX(D$3:D$14,MATCH(C276,$A$3:$A$14,0)))/(D276-C276),INDEX(D$3:D$14,MATCH(B276,$A$3:$A$14,0))),IF(E276=3,IF(ISERROR(MATCH(B276,$A$3:$A$14,0)),((B276-C276)*INDEX(E$3:E$14,MATCH(D276,$A$3:$A$14,0))+ABS(B276-D276)*INDEX(E$3:E$14,MATCH(C276,$A$3:$A$14,0)))/(D276-C276),INDEX(E$3:E$14,MATCH(B276,$A$3:$A$14,0))),IF(E276=4,IF(ISERROR(MATCH(B276,$A$3:$A$14,0)),((B276-C276)*INDEX(F$3:F$14,MATCH(D276,$A$3:$A$14,0))+ABS(B276-D276)*INDEX(F$3:F$14,MATCH(C276,$A$3:$A$14,0)))/(D276-C276),INDEX(F$3:F$14,MATCH(B276,$A$3:$A$14,0))),IF(E276=5,IF(ISERROR(MATCH(B276,$A$3:$A$14,0)),((B276-C276)*INDEX(G$3:G$14,MATCH(D276,$A$3:$A$14,0))+ABS(B276-D276)*INDEX(G$3:G$14,MATCH(C276,$A$3:$A$14,0)))/(D276-C276),INDEX(G$3:G$14,MATCH(B276,$A$3:$A$14,0))),IF(E276=6,IF(ISERROR(MATCH(B276,$A$3:$A$14,0)),((B276-C276)*INDEX(H$3:H$14,MATCH(D276,$A$3:$A$14,0))+ABS(B276-D276)*INDEX(H$3:H$14,MATCH(C276,$A$3:$A$14,0)))/(D276-C276),INDEX(H$3:H$14,MATCH(B276,$A$3:$A$14,0))),IF(E276=7,IF(ISERROR(MATCH(B276,$A$3:$A$14,0)),((B276-C276)*INDEX(I$3:I$14,MATCH(D276,$A$3:$A$14,0))+ABS(B276-D276)*INDEX(I$3:I$14,MATCH(C276,$A$3:$A$14,0)))/(D276-C276),INDEX(I$3:I$14,MATCH(B276,$A$3:$A$14,0))),IF(E276=8,IF(ISERROR(MATCH(B276,$A$3:$A$14,0)),((B276-C276)*INDEX(J$3:J$14,MATCH(D276,$A$3:$A$14,0))+ABS(B276-D276)*INDEX(J$3:J$14,MATCH(C276,$A$3:$A$14,0)))/(D276-C276),INDEX(J$3:J$14,MATCH(B276,$A$3:$A$14,0))),IF(E276=9,IF(ISERROR(MATCH(B276,$A$3:$A$14,0)),((B276-C276)*INDEX(K$3:K$14,MATCH(D276,$A$3:$A$14,0))+ABS(B276-D276)*INDEX(K$3:K$14,MATCH(C276,$A$3:$A$14,0)))/(D276-C276),INDEX(K$3:K$14,MATCH(B276,$A$3:$A$14,0))),IF(E276=0,IF(ISERROR(MATCH(B276,$A$3:$A$14,0)),((B276-C276)*INDEX(L$3:L$14,MATCH(D276,$A$3:$A$14,0))+ABS(B276-D276)*INDEX(L$3:L$14,MATCH(C276,$A$3:$A$14,0)))/(D276-C276),INDEX(L$3:L$14,MATCH(B276,$A$3:$A$14,0))),"Kondensatoen zwischen 0 und 9"))))))))))</f>
        <v>0</v>
      </c>
    </row>
    <row r="277" spans="1:6">
      <c r="A277" s="12">
        <v>258</v>
      </c>
      <c r="B277">
        <f>Eingabe!D258</f>
        <v>0</v>
      </c>
      <c r="C277">
        <f t="array" ref="C277">MAX(IF($A$3:$A$14&lt;=B277,IF($A$3:$A$14&lt;&gt;"",$A$3:$A$14)))</f>
        <v>0</v>
      </c>
      <c r="D277">
        <f t="array" ref="D277">MIN(IF($A$3:$A$14&gt;=B277,IF($A$3:$A$14&lt;&gt;"",$A$3:$A$14)))</f>
        <v>0</v>
      </c>
      <c r="E277">
        <f>Eingabe!C258</f>
        <v>0</v>
      </c>
      <c r="F277">
        <f t="array" ref="F277">IF(E277=1,IF(ISERROR(MATCH(B277,$A$3:$A$14,0)),((B277-C277)*INDEX(C$3:C$14,MATCH(D277,$A$3:$A$14,0))+ABS(B277-D277)*INDEX(C$3:C$14,MATCH(C277,$A$3:$A$14,0)))/(D277-C277),INDEX(C$3:C$14,MATCH(B277,$A$3:$A$14,0))),IF(E277=2,IF(ISERROR(MATCH(B277,$A$3:$A$14,0)),((B277-C277)*INDEX(D$3:D$14,MATCH(D277,$A$3:$A$14,0))+ABS(B277-D277)*INDEX(D$3:D$14,MATCH(C277,$A$3:$A$14,0)))/(D277-C277),INDEX(D$3:D$14,MATCH(B277,$A$3:$A$14,0))),IF(E277=3,IF(ISERROR(MATCH(B277,$A$3:$A$14,0)),((B277-C277)*INDEX(E$3:E$14,MATCH(D277,$A$3:$A$14,0))+ABS(B277-D277)*INDEX(E$3:E$14,MATCH(C277,$A$3:$A$14,0)))/(D277-C277),INDEX(E$3:E$14,MATCH(B277,$A$3:$A$14,0))),IF(E277=4,IF(ISERROR(MATCH(B277,$A$3:$A$14,0)),((B277-C277)*INDEX(F$3:F$14,MATCH(D277,$A$3:$A$14,0))+ABS(B277-D277)*INDEX(F$3:F$14,MATCH(C277,$A$3:$A$14,0)))/(D277-C277),INDEX(F$3:F$14,MATCH(B277,$A$3:$A$14,0))),IF(E277=5,IF(ISERROR(MATCH(B277,$A$3:$A$14,0)),((B277-C277)*INDEX(G$3:G$14,MATCH(D277,$A$3:$A$14,0))+ABS(B277-D277)*INDEX(G$3:G$14,MATCH(C277,$A$3:$A$14,0)))/(D277-C277),INDEX(G$3:G$14,MATCH(B277,$A$3:$A$14,0))),IF(E277=6,IF(ISERROR(MATCH(B277,$A$3:$A$14,0)),((B277-C277)*INDEX(H$3:H$14,MATCH(D277,$A$3:$A$14,0))+ABS(B277-D277)*INDEX(H$3:H$14,MATCH(C277,$A$3:$A$14,0)))/(D277-C277),INDEX(H$3:H$14,MATCH(B277,$A$3:$A$14,0))),IF(E277=7,IF(ISERROR(MATCH(B277,$A$3:$A$14,0)),((B277-C277)*INDEX(I$3:I$14,MATCH(D277,$A$3:$A$14,0))+ABS(B277-D277)*INDEX(I$3:I$14,MATCH(C277,$A$3:$A$14,0)))/(D277-C277),INDEX(I$3:I$14,MATCH(B277,$A$3:$A$14,0))),IF(E277=8,IF(ISERROR(MATCH(B277,$A$3:$A$14,0)),((B277-C277)*INDEX(J$3:J$14,MATCH(D277,$A$3:$A$14,0))+ABS(B277-D277)*INDEX(J$3:J$14,MATCH(C277,$A$3:$A$14,0)))/(D277-C277),INDEX(J$3:J$14,MATCH(B277,$A$3:$A$14,0))),IF(E277=9,IF(ISERROR(MATCH(B277,$A$3:$A$14,0)),((B277-C277)*INDEX(K$3:K$14,MATCH(D277,$A$3:$A$14,0))+ABS(B277-D277)*INDEX(K$3:K$14,MATCH(C277,$A$3:$A$14,0)))/(D277-C277),INDEX(K$3:K$14,MATCH(B277,$A$3:$A$14,0))),IF(E277=0,IF(ISERROR(MATCH(B277,$A$3:$A$14,0)),((B277-C277)*INDEX(L$3:L$14,MATCH(D277,$A$3:$A$14,0))+ABS(B277-D277)*INDEX(L$3:L$14,MATCH(C277,$A$3:$A$14,0)))/(D277-C277),INDEX(L$3:L$14,MATCH(B277,$A$3:$A$14,0))),"Kondensatoen zwischen 0 und 9"))))))))))</f>
        <v>0</v>
      </c>
    </row>
    <row r="278" spans="1:6">
      <c r="A278" s="12">
        <v>259</v>
      </c>
      <c r="B278">
        <f>Eingabe!D259</f>
        <v>0</v>
      </c>
      <c r="C278">
        <f t="array" ref="C278">MAX(IF($A$3:$A$14&lt;=B278,IF($A$3:$A$14&lt;&gt;"",$A$3:$A$14)))</f>
        <v>0</v>
      </c>
      <c r="D278">
        <f t="array" ref="D278">MIN(IF($A$3:$A$14&gt;=B278,IF($A$3:$A$14&lt;&gt;"",$A$3:$A$14)))</f>
        <v>0</v>
      </c>
      <c r="E278">
        <f>Eingabe!C259</f>
        <v>0</v>
      </c>
      <c r="F278">
        <f t="array" ref="F278">IF(E278=1,IF(ISERROR(MATCH(B278,$A$3:$A$14,0)),((B278-C278)*INDEX(C$3:C$14,MATCH(D278,$A$3:$A$14,0))+ABS(B278-D278)*INDEX(C$3:C$14,MATCH(C278,$A$3:$A$14,0)))/(D278-C278),INDEX(C$3:C$14,MATCH(B278,$A$3:$A$14,0))),IF(E278=2,IF(ISERROR(MATCH(B278,$A$3:$A$14,0)),((B278-C278)*INDEX(D$3:D$14,MATCH(D278,$A$3:$A$14,0))+ABS(B278-D278)*INDEX(D$3:D$14,MATCH(C278,$A$3:$A$14,0)))/(D278-C278),INDEX(D$3:D$14,MATCH(B278,$A$3:$A$14,0))),IF(E278=3,IF(ISERROR(MATCH(B278,$A$3:$A$14,0)),((B278-C278)*INDEX(E$3:E$14,MATCH(D278,$A$3:$A$14,0))+ABS(B278-D278)*INDEX(E$3:E$14,MATCH(C278,$A$3:$A$14,0)))/(D278-C278),INDEX(E$3:E$14,MATCH(B278,$A$3:$A$14,0))),IF(E278=4,IF(ISERROR(MATCH(B278,$A$3:$A$14,0)),((B278-C278)*INDEX(F$3:F$14,MATCH(D278,$A$3:$A$14,0))+ABS(B278-D278)*INDEX(F$3:F$14,MATCH(C278,$A$3:$A$14,0)))/(D278-C278),INDEX(F$3:F$14,MATCH(B278,$A$3:$A$14,0))),IF(E278=5,IF(ISERROR(MATCH(B278,$A$3:$A$14,0)),((B278-C278)*INDEX(G$3:G$14,MATCH(D278,$A$3:$A$14,0))+ABS(B278-D278)*INDEX(G$3:G$14,MATCH(C278,$A$3:$A$14,0)))/(D278-C278),INDEX(G$3:G$14,MATCH(B278,$A$3:$A$14,0))),IF(E278=6,IF(ISERROR(MATCH(B278,$A$3:$A$14,0)),((B278-C278)*INDEX(H$3:H$14,MATCH(D278,$A$3:$A$14,0))+ABS(B278-D278)*INDEX(H$3:H$14,MATCH(C278,$A$3:$A$14,0)))/(D278-C278),INDEX(H$3:H$14,MATCH(B278,$A$3:$A$14,0))),IF(E278=7,IF(ISERROR(MATCH(B278,$A$3:$A$14,0)),((B278-C278)*INDEX(I$3:I$14,MATCH(D278,$A$3:$A$14,0))+ABS(B278-D278)*INDEX(I$3:I$14,MATCH(C278,$A$3:$A$14,0)))/(D278-C278),INDEX(I$3:I$14,MATCH(B278,$A$3:$A$14,0))),IF(E278=8,IF(ISERROR(MATCH(B278,$A$3:$A$14,0)),((B278-C278)*INDEX(J$3:J$14,MATCH(D278,$A$3:$A$14,0))+ABS(B278-D278)*INDEX(J$3:J$14,MATCH(C278,$A$3:$A$14,0)))/(D278-C278),INDEX(J$3:J$14,MATCH(B278,$A$3:$A$14,0))),IF(E278=9,IF(ISERROR(MATCH(B278,$A$3:$A$14,0)),((B278-C278)*INDEX(K$3:K$14,MATCH(D278,$A$3:$A$14,0))+ABS(B278-D278)*INDEX(K$3:K$14,MATCH(C278,$A$3:$A$14,0)))/(D278-C278),INDEX(K$3:K$14,MATCH(B278,$A$3:$A$14,0))),IF(E278=0,IF(ISERROR(MATCH(B278,$A$3:$A$14,0)),((B278-C278)*INDEX(L$3:L$14,MATCH(D278,$A$3:$A$14,0))+ABS(B278-D278)*INDEX(L$3:L$14,MATCH(C278,$A$3:$A$14,0)))/(D278-C278),INDEX(L$3:L$14,MATCH(B278,$A$3:$A$14,0))),"Kondensatoen zwischen 0 und 9"))))))))))</f>
        <v>0</v>
      </c>
    </row>
    <row r="279" spans="1:6">
      <c r="A279" s="12">
        <v>260</v>
      </c>
      <c r="B279">
        <f>Eingabe!D260</f>
        <v>0</v>
      </c>
      <c r="C279">
        <f t="array" ref="C279">MAX(IF($A$3:$A$14&lt;=B279,IF($A$3:$A$14&lt;&gt;"",$A$3:$A$14)))</f>
        <v>0</v>
      </c>
      <c r="D279">
        <f t="array" ref="D279">MIN(IF($A$3:$A$14&gt;=B279,IF($A$3:$A$14&lt;&gt;"",$A$3:$A$14)))</f>
        <v>0</v>
      </c>
      <c r="E279">
        <f>Eingabe!C260</f>
        <v>0</v>
      </c>
      <c r="F279">
        <f t="array" ref="F279">IF(E279=1,IF(ISERROR(MATCH(B279,$A$3:$A$14,0)),((B279-C279)*INDEX(C$3:C$14,MATCH(D279,$A$3:$A$14,0))+ABS(B279-D279)*INDEX(C$3:C$14,MATCH(C279,$A$3:$A$14,0)))/(D279-C279),INDEX(C$3:C$14,MATCH(B279,$A$3:$A$14,0))),IF(E279=2,IF(ISERROR(MATCH(B279,$A$3:$A$14,0)),((B279-C279)*INDEX(D$3:D$14,MATCH(D279,$A$3:$A$14,0))+ABS(B279-D279)*INDEX(D$3:D$14,MATCH(C279,$A$3:$A$14,0)))/(D279-C279),INDEX(D$3:D$14,MATCH(B279,$A$3:$A$14,0))),IF(E279=3,IF(ISERROR(MATCH(B279,$A$3:$A$14,0)),((B279-C279)*INDEX(E$3:E$14,MATCH(D279,$A$3:$A$14,0))+ABS(B279-D279)*INDEX(E$3:E$14,MATCH(C279,$A$3:$A$14,0)))/(D279-C279),INDEX(E$3:E$14,MATCH(B279,$A$3:$A$14,0))),IF(E279=4,IF(ISERROR(MATCH(B279,$A$3:$A$14,0)),((B279-C279)*INDEX(F$3:F$14,MATCH(D279,$A$3:$A$14,0))+ABS(B279-D279)*INDEX(F$3:F$14,MATCH(C279,$A$3:$A$14,0)))/(D279-C279),INDEX(F$3:F$14,MATCH(B279,$A$3:$A$14,0))),IF(E279=5,IF(ISERROR(MATCH(B279,$A$3:$A$14,0)),((B279-C279)*INDEX(G$3:G$14,MATCH(D279,$A$3:$A$14,0))+ABS(B279-D279)*INDEX(G$3:G$14,MATCH(C279,$A$3:$A$14,0)))/(D279-C279),INDEX(G$3:G$14,MATCH(B279,$A$3:$A$14,0))),IF(E279=6,IF(ISERROR(MATCH(B279,$A$3:$A$14,0)),((B279-C279)*INDEX(H$3:H$14,MATCH(D279,$A$3:$A$14,0))+ABS(B279-D279)*INDEX(H$3:H$14,MATCH(C279,$A$3:$A$14,0)))/(D279-C279),INDEX(H$3:H$14,MATCH(B279,$A$3:$A$14,0))),IF(E279=7,IF(ISERROR(MATCH(B279,$A$3:$A$14,0)),((B279-C279)*INDEX(I$3:I$14,MATCH(D279,$A$3:$A$14,0))+ABS(B279-D279)*INDEX(I$3:I$14,MATCH(C279,$A$3:$A$14,0)))/(D279-C279),INDEX(I$3:I$14,MATCH(B279,$A$3:$A$14,0))),IF(E279=8,IF(ISERROR(MATCH(B279,$A$3:$A$14,0)),((B279-C279)*INDEX(J$3:J$14,MATCH(D279,$A$3:$A$14,0))+ABS(B279-D279)*INDEX(J$3:J$14,MATCH(C279,$A$3:$A$14,0)))/(D279-C279),INDEX(J$3:J$14,MATCH(B279,$A$3:$A$14,0))),IF(E279=9,IF(ISERROR(MATCH(B279,$A$3:$A$14,0)),((B279-C279)*INDEX(K$3:K$14,MATCH(D279,$A$3:$A$14,0))+ABS(B279-D279)*INDEX(K$3:K$14,MATCH(C279,$A$3:$A$14,0)))/(D279-C279),INDEX(K$3:K$14,MATCH(B279,$A$3:$A$14,0))),IF(E279=0,IF(ISERROR(MATCH(B279,$A$3:$A$14,0)),((B279-C279)*INDEX(L$3:L$14,MATCH(D279,$A$3:$A$14,0))+ABS(B279-D279)*INDEX(L$3:L$14,MATCH(C279,$A$3:$A$14,0)))/(D279-C279),INDEX(L$3:L$14,MATCH(B279,$A$3:$A$14,0))),"Kondensatoen zwischen 0 und 9"))))))))))</f>
        <v>0</v>
      </c>
    </row>
    <row r="280" spans="1:6">
      <c r="A280" s="12">
        <v>261</v>
      </c>
      <c r="B280">
        <f>Eingabe!D261</f>
        <v>0</v>
      </c>
      <c r="C280">
        <f t="array" ref="C280">MAX(IF($A$3:$A$14&lt;=B280,IF($A$3:$A$14&lt;&gt;"",$A$3:$A$14)))</f>
        <v>0</v>
      </c>
      <c r="D280">
        <f t="array" ref="D280">MIN(IF($A$3:$A$14&gt;=B280,IF($A$3:$A$14&lt;&gt;"",$A$3:$A$14)))</f>
        <v>0</v>
      </c>
      <c r="E280">
        <f>Eingabe!C261</f>
        <v>0</v>
      </c>
      <c r="F280">
        <f t="array" ref="F280">IF(E280=1,IF(ISERROR(MATCH(B280,$A$3:$A$14,0)),((B280-C280)*INDEX(C$3:C$14,MATCH(D280,$A$3:$A$14,0))+ABS(B280-D280)*INDEX(C$3:C$14,MATCH(C280,$A$3:$A$14,0)))/(D280-C280),INDEX(C$3:C$14,MATCH(B280,$A$3:$A$14,0))),IF(E280=2,IF(ISERROR(MATCH(B280,$A$3:$A$14,0)),((B280-C280)*INDEX(D$3:D$14,MATCH(D280,$A$3:$A$14,0))+ABS(B280-D280)*INDEX(D$3:D$14,MATCH(C280,$A$3:$A$14,0)))/(D280-C280),INDEX(D$3:D$14,MATCH(B280,$A$3:$A$14,0))),IF(E280=3,IF(ISERROR(MATCH(B280,$A$3:$A$14,0)),((B280-C280)*INDEX(E$3:E$14,MATCH(D280,$A$3:$A$14,0))+ABS(B280-D280)*INDEX(E$3:E$14,MATCH(C280,$A$3:$A$14,0)))/(D280-C280),INDEX(E$3:E$14,MATCH(B280,$A$3:$A$14,0))),IF(E280=4,IF(ISERROR(MATCH(B280,$A$3:$A$14,0)),((B280-C280)*INDEX(F$3:F$14,MATCH(D280,$A$3:$A$14,0))+ABS(B280-D280)*INDEX(F$3:F$14,MATCH(C280,$A$3:$A$14,0)))/(D280-C280),INDEX(F$3:F$14,MATCH(B280,$A$3:$A$14,0))),IF(E280=5,IF(ISERROR(MATCH(B280,$A$3:$A$14,0)),((B280-C280)*INDEX(G$3:G$14,MATCH(D280,$A$3:$A$14,0))+ABS(B280-D280)*INDEX(G$3:G$14,MATCH(C280,$A$3:$A$14,0)))/(D280-C280),INDEX(G$3:G$14,MATCH(B280,$A$3:$A$14,0))),IF(E280=6,IF(ISERROR(MATCH(B280,$A$3:$A$14,0)),((B280-C280)*INDEX(H$3:H$14,MATCH(D280,$A$3:$A$14,0))+ABS(B280-D280)*INDEX(H$3:H$14,MATCH(C280,$A$3:$A$14,0)))/(D280-C280),INDEX(H$3:H$14,MATCH(B280,$A$3:$A$14,0))),IF(E280=7,IF(ISERROR(MATCH(B280,$A$3:$A$14,0)),((B280-C280)*INDEX(I$3:I$14,MATCH(D280,$A$3:$A$14,0))+ABS(B280-D280)*INDEX(I$3:I$14,MATCH(C280,$A$3:$A$14,0)))/(D280-C280),INDEX(I$3:I$14,MATCH(B280,$A$3:$A$14,0))),IF(E280=8,IF(ISERROR(MATCH(B280,$A$3:$A$14,0)),((B280-C280)*INDEX(J$3:J$14,MATCH(D280,$A$3:$A$14,0))+ABS(B280-D280)*INDEX(J$3:J$14,MATCH(C280,$A$3:$A$14,0)))/(D280-C280),INDEX(J$3:J$14,MATCH(B280,$A$3:$A$14,0))),IF(E280=9,IF(ISERROR(MATCH(B280,$A$3:$A$14,0)),((B280-C280)*INDEX(K$3:K$14,MATCH(D280,$A$3:$A$14,0))+ABS(B280-D280)*INDEX(K$3:K$14,MATCH(C280,$A$3:$A$14,0)))/(D280-C280),INDEX(K$3:K$14,MATCH(B280,$A$3:$A$14,0))),IF(E280=0,IF(ISERROR(MATCH(B280,$A$3:$A$14,0)),((B280-C280)*INDEX(L$3:L$14,MATCH(D280,$A$3:$A$14,0))+ABS(B280-D280)*INDEX(L$3:L$14,MATCH(C280,$A$3:$A$14,0)))/(D280-C280),INDEX(L$3:L$14,MATCH(B280,$A$3:$A$14,0))),"Kondensatoen zwischen 0 und 9"))))))))))</f>
        <v>0</v>
      </c>
    </row>
    <row r="281" spans="1:6">
      <c r="A281" s="12">
        <v>262</v>
      </c>
      <c r="B281">
        <f>Eingabe!D262</f>
        <v>0</v>
      </c>
      <c r="C281">
        <f t="array" ref="C281">MAX(IF($A$3:$A$14&lt;=B281,IF($A$3:$A$14&lt;&gt;"",$A$3:$A$14)))</f>
        <v>0</v>
      </c>
      <c r="D281">
        <f t="array" ref="D281">MIN(IF($A$3:$A$14&gt;=B281,IF($A$3:$A$14&lt;&gt;"",$A$3:$A$14)))</f>
        <v>0</v>
      </c>
      <c r="E281">
        <f>Eingabe!C262</f>
        <v>0</v>
      </c>
      <c r="F281">
        <f t="array" ref="F281">IF(E281=1,IF(ISERROR(MATCH(B281,$A$3:$A$14,0)),((B281-C281)*INDEX(C$3:C$14,MATCH(D281,$A$3:$A$14,0))+ABS(B281-D281)*INDEX(C$3:C$14,MATCH(C281,$A$3:$A$14,0)))/(D281-C281),INDEX(C$3:C$14,MATCH(B281,$A$3:$A$14,0))),IF(E281=2,IF(ISERROR(MATCH(B281,$A$3:$A$14,0)),((B281-C281)*INDEX(D$3:D$14,MATCH(D281,$A$3:$A$14,0))+ABS(B281-D281)*INDEX(D$3:D$14,MATCH(C281,$A$3:$A$14,0)))/(D281-C281),INDEX(D$3:D$14,MATCH(B281,$A$3:$A$14,0))),IF(E281=3,IF(ISERROR(MATCH(B281,$A$3:$A$14,0)),((B281-C281)*INDEX(E$3:E$14,MATCH(D281,$A$3:$A$14,0))+ABS(B281-D281)*INDEX(E$3:E$14,MATCH(C281,$A$3:$A$14,0)))/(D281-C281),INDEX(E$3:E$14,MATCH(B281,$A$3:$A$14,0))),IF(E281=4,IF(ISERROR(MATCH(B281,$A$3:$A$14,0)),((B281-C281)*INDEX(F$3:F$14,MATCH(D281,$A$3:$A$14,0))+ABS(B281-D281)*INDEX(F$3:F$14,MATCH(C281,$A$3:$A$14,0)))/(D281-C281),INDEX(F$3:F$14,MATCH(B281,$A$3:$A$14,0))),IF(E281=5,IF(ISERROR(MATCH(B281,$A$3:$A$14,0)),((B281-C281)*INDEX(G$3:G$14,MATCH(D281,$A$3:$A$14,0))+ABS(B281-D281)*INDEX(G$3:G$14,MATCH(C281,$A$3:$A$14,0)))/(D281-C281),INDEX(G$3:G$14,MATCH(B281,$A$3:$A$14,0))),IF(E281=6,IF(ISERROR(MATCH(B281,$A$3:$A$14,0)),((B281-C281)*INDEX(H$3:H$14,MATCH(D281,$A$3:$A$14,0))+ABS(B281-D281)*INDEX(H$3:H$14,MATCH(C281,$A$3:$A$14,0)))/(D281-C281),INDEX(H$3:H$14,MATCH(B281,$A$3:$A$14,0))),IF(E281=7,IF(ISERROR(MATCH(B281,$A$3:$A$14,0)),((B281-C281)*INDEX(I$3:I$14,MATCH(D281,$A$3:$A$14,0))+ABS(B281-D281)*INDEX(I$3:I$14,MATCH(C281,$A$3:$A$14,0)))/(D281-C281),INDEX(I$3:I$14,MATCH(B281,$A$3:$A$14,0))),IF(E281=8,IF(ISERROR(MATCH(B281,$A$3:$A$14,0)),((B281-C281)*INDEX(J$3:J$14,MATCH(D281,$A$3:$A$14,0))+ABS(B281-D281)*INDEX(J$3:J$14,MATCH(C281,$A$3:$A$14,0)))/(D281-C281),INDEX(J$3:J$14,MATCH(B281,$A$3:$A$14,0))),IF(E281=9,IF(ISERROR(MATCH(B281,$A$3:$A$14,0)),((B281-C281)*INDEX(K$3:K$14,MATCH(D281,$A$3:$A$14,0))+ABS(B281-D281)*INDEX(K$3:K$14,MATCH(C281,$A$3:$A$14,0)))/(D281-C281),INDEX(K$3:K$14,MATCH(B281,$A$3:$A$14,0))),IF(E281=0,IF(ISERROR(MATCH(B281,$A$3:$A$14,0)),((B281-C281)*INDEX(L$3:L$14,MATCH(D281,$A$3:$A$14,0))+ABS(B281-D281)*INDEX(L$3:L$14,MATCH(C281,$A$3:$A$14,0)))/(D281-C281),INDEX(L$3:L$14,MATCH(B281,$A$3:$A$14,0))),"Kondensatoen zwischen 0 und 9"))))))))))</f>
        <v>0</v>
      </c>
    </row>
    <row r="282" spans="1:6">
      <c r="A282" s="12">
        <v>263</v>
      </c>
      <c r="B282">
        <f>Eingabe!D263</f>
        <v>0</v>
      </c>
      <c r="C282">
        <f t="array" ref="C282">MAX(IF($A$3:$A$14&lt;=B282,IF($A$3:$A$14&lt;&gt;"",$A$3:$A$14)))</f>
        <v>0</v>
      </c>
      <c r="D282">
        <f t="array" ref="D282">MIN(IF($A$3:$A$14&gt;=B282,IF($A$3:$A$14&lt;&gt;"",$A$3:$A$14)))</f>
        <v>0</v>
      </c>
      <c r="E282">
        <f>Eingabe!C263</f>
        <v>0</v>
      </c>
      <c r="F282">
        <f t="array" ref="F282">IF(E282=1,IF(ISERROR(MATCH(B282,$A$3:$A$14,0)),((B282-C282)*INDEX(C$3:C$14,MATCH(D282,$A$3:$A$14,0))+ABS(B282-D282)*INDEX(C$3:C$14,MATCH(C282,$A$3:$A$14,0)))/(D282-C282),INDEX(C$3:C$14,MATCH(B282,$A$3:$A$14,0))),IF(E282=2,IF(ISERROR(MATCH(B282,$A$3:$A$14,0)),((B282-C282)*INDEX(D$3:D$14,MATCH(D282,$A$3:$A$14,0))+ABS(B282-D282)*INDEX(D$3:D$14,MATCH(C282,$A$3:$A$14,0)))/(D282-C282),INDEX(D$3:D$14,MATCH(B282,$A$3:$A$14,0))),IF(E282=3,IF(ISERROR(MATCH(B282,$A$3:$A$14,0)),((B282-C282)*INDEX(E$3:E$14,MATCH(D282,$A$3:$A$14,0))+ABS(B282-D282)*INDEX(E$3:E$14,MATCH(C282,$A$3:$A$14,0)))/(D282-C282),INDEX(E$3:E$14,MATCH(B282,$A$3:$A$14,0))),IF(E282=4,IF(ISERROR(MATCH(B282,$A$3:$A$14,0)),((B282-C282)*INDEX(F$3:F$14,MATCH(D282,$A$3:$A$14,0))+ABS(B282-D282)*INDEX(F$3:F$14,MATCH(C282,$A$3:$A$14,0)))/(D282-C282),INDEX(F$3:F$14,MATCH(B282,$A$3:$A$14,0))),IF(E282=5,IF(ISERROR(MATCH(B282,$A$3:$A$14,0)),((B282-C282)*INDEX(G$3:G$14,MATCH(D282,$A$3:$A$14,0))+ABS(B282-D282)*INDEX(G$3:G$14,MATCH(C282,$A$3:$A$14,0)))/(D282-C282),INDEX(G$3:G$14,MATCH(B282,$A$3:$A$14,0))),IF(E282=6,IF(ISERROR(MATCH(B282,$A$3:$A$14,0)),((B282-C282)*INDEX(H$3:H$14,MATCH(D282,$A$3:$A$14,0))+ABS(B282-D282)*INDEX(H$3:H$14,MATCH(C282,$A$3:$A$14,0)))/(D282-C282),INDEX(H$3:H$14,MATCH(B282,$A$3:$A$14,0))),IF(E282=7,IF(ISERROR(MATCH(B282,$A$3:$A$14,0)),((B282-C282)*INDEX(I$3:I$14,MATCH(D282,$A$3:$A$14,0))+ABS(B282-D282)*INDEX(I$3:I$14,MATCH(C282,$A$3:$A$14,0)))/(D282-C282),INDEX(I$3:I$14,MATCH(B282,$A$3:$A$14,0))),IF(E282=8,IF(ISERROR(MATCH(B282,$A$3:$A$14,0)),((B282-C282)*INDEX(J$3:J$14,MATCH(D282,$A$3:$A$14,0))+ABS(B282-D282)*INDEX(J$3:J$14,MATCH(C282,$A$3:$A$14,0)))/(D282-C282),INDEX(J$3:J$14,MATCH(B282,$A$3:$A$14,0))),IF(E282=9,IF(ISERROR(MATCH(B282,$A$3:$A$14,0)),((B282-C282)*INDEX(K$3:K$14,MATCH(D282,$A$3:$A$14,0))+ABS(B282-D282)*INDEX(K$3:K$14,MATCH(C282,$A$3:$A$14,0)))/(D282-C282),INDEX(K$3:K$14,MATCH(B282,$A$3:$A$14,0))),IF(E282=0,IF(ISERROR(MATCH(B282,$A$3:$A$14,0)),((B282-C282)*INDEX(L$3:L$14,MATCH(D282,$A$3:$A$14,0))+ABS(B282-D282)*INDEX(L$3:L$14,MATCH(C282,$A$3:$A$14,0)))/(D282-C282),INDEX(L$3:L$14,MATCH(B282,$A$3:$A$14,0))),"Kondensatoen zwischen 0 und 9"))))))))))</f>
        <v>0</v>
      </c>
    </row>
    <row r="283" spans="1:6">
      <c r="A283" s="12">
        <v>264</v>
      </c>
      <c r="B283">
        <f>Eingabe!D264</f>
        <v>0</v>
      </c>
      <c r="C283">
        <f t="array" ref="C283">MAX(IF($A$3:$A$14&lt;=B283,IF($A$3:$A$14&lt;&gt;"",$A$3:$A$14)))</f>
        <v>0</v>
      </c>
      <c r="D283">
        <f t="array" ref="D283">MIN(IF($A$3:$A$14&gt;=B283,IF($A$3:$A$14&lt;&gt;"",$A$3:$A$14)))</f>
        <v>0</v>
      </c>
      <c r="E283">
        <f>Eingabe!C264</f>
        <v>0</v>
      </c>
      <c r="F283">
        <f t="array" ref="F283">IF(E283=1,IF(ISERROR(MATCH(B283,$A$3:$A$14,0)),((B283-C283)*INDEX(C$3:C$14,MATCH(D283,$A$3:$A$14,0))+ABS(B283-D283)*INDEX(C$3:C$14,MATCH(C283,$A$3:$A$14,0)))/(D283-C283),INDEX(C$3:C$14,MATCH(B283,$A$3:$A$14,0))),IF(E283=2,IF(ISERROR(MATCH(B283,$A$3:$A$14,0)),((B283-C283)*INDEX(D$3:D$14,MATCH(D283,$A$3:$A$14,0))+ABS(B283-D283)*INDEX(D$3:D$14,MATCH(C283,$A$3:$A$14,0)))/(D283-C283),INDEX(D$3:D$14,MATCH(B283,$A$3:$A$14,0))),IF(E283=3,IF(ISERROR(MATCH(B283,$A$3:$A$14,0)),((B283-C283)*INDEX(E$3:E$14,MATCH(D283,$A$3:$A$14,0))+ABS(B283-D283)*INDEX(E$3:E$14,MATCH(C283,$A$3:$A$14,0)))/(D283-C283),INDEX(E$3:E$14,MATCH(B283,$A$3:$A$14,0))),IF(E283=4,IF(ISERROR(MATCH(B283,$A$3:$A$14,0)),((B283-C283)*INDEX(F$3:F$14,MATCH(D283,$A$3:$A$14,0))+ABS(B283-D283)*INDEX(F$3:F$14,MATCH(C283,$A$3:$A$14,0)))/(D283-C283),INDEX(F$3:F$14,MATCH(B283,$A$3:$A$14,0))),IF(E283=5,IF(ISERROR(MATCH(B283,$A$3:$A$14,0)),((B283-C283)*INDEX(G$3:G$14,MATCH(D283,$A$3:$A$14,0))+ABS(B283-D283)*INDEX(G$3:G$14,MATCH(C283,$A$3:$A$14,0)))/(D283-C283),INDEX(G$3:G$14,MATCH(B283,$A$3:$A$14,0))),IF(E283=6,IF(ISERROR(MATCH(B283,$A$3:$A$14,0)),((B283-C283)*INDEX(H$3:H$14,MATCH(D283,$A$3:$A$14,0))+ABS(B283-D283)*INDEX(H$3:H$14,MATCH(C283,$A$3:$A$14,0)))/(D283-C283),INDEX(H$3:H$14,MATCH(B283,$A$3:$A$14,0))),IF(E283=7,IF(ISERROR(MATCH(B283,$A$3:$A$14,0)),((B283-C283)*INDEX(I$3:I$14,MATCH(D283,$A$3:$A$14,0))+ABS(B283-D283)*INDEX(I$3:I$14,MATCH(C283,$A$3:$A$14,0)))/(D283-C283),INDEX(I$3:I$14,MATCH(B283,$A$3:$A$14,0))),IF(E283=8,IF(ISERROR(MATCH(B283,$A$3:$A$14,0)),((B283-C283)*INDEX(J$3:J$14,MATCH(D283,$A$3:$A$14,0))+ABS(B283-D283)*INDEX(J$3:J$14,MATCH(C283,$A$3:$A$14,0)))/(D283-C283),INDEX(J$3:J$14,MATCH(B283,$A$3:$A$14,0))),IF(E283=9,IF(ISERROR(MATCH(B283,$A$3:$A$14,0)),((B283-C283)*INDEX(K$3:K$14,MATCH(D283,$A$3:$A$14,0))+ABS(B283-D283)*INDEX(K$3:K$14,MATCH(C283,$A$3:$A$14,0)))/(D283-C283),INDEX(K$3:K$14,MATCH(B283,$A$3:$A$14,0))),IF(E283=0,IF(ISERROR(MATCH(B283,$A$3:$A$14,0)),((B283-C283)*INDEX(L$3:L$14,MATCH(D283,$A$3:$A$14,0))+ABS(B283-D283)*INDEX(L$3:L$14,MATCH(C283,$A$3:$A$14,0)))/(D283-C283),INDEX(L$3:L$14,MATCH(B283,$A$3:$A$14,0))),"Kondensatoen zwischen 0 und 9"))))))))))</f>
        <v>0</v>
      </c>
    </row>
    <row r="284" spans="1:6">
      <c r="A284" s="12">
        <v>265</v>
      </c>
      <c r="B284">
        <f>Eingabe!D265</f>
        <v>0</v>
      </c>
      <c r="C284">
        <f t="array" ref="C284">MAX(IF($A$3:$A$14&lt;=B284,IF($A$3:$A$14&lt;&gt;"",$A$3:$A$14)))</f>
        <v>0</v>
      </c>
      <c r="D284">
        <f t="array" ref="D284">MIN(IF($A$3:$A$14&gt;=B284,IF($A$3:$A$14&lt;&gt;"",$A$3:$A$14)))</f>
        <v>0</v>
      </c>
      <c r="E284">
        <f>Eingabe!C265</f>
        <v>0</v>
      </c>
      <c r="F284">
        <f t="array" ref="F284">IF(E284=1,IF(ISERROR(MATCH(B284,$A$3:$A$14,0)),((B284-C284)*INDEX(C$3:C$14,MATCH(D284,$A$3:$A$14,0))+ABS(B284-D284)*INDEX(C$3:C$14,MATCH(C284,$A$3:$A$14,0)))/(D284-C284),INDEX(C$3:C$14,MATCH(B284,$A$3:$A$14,0))),IF(E284=2,IF(ISERROR(MATCH(B284,$A$3:$A$14,0)),((B284-C284)*INDEX(D$3:D$14,MATCH(D284,$A$3:$A$14,0))+ABS(B284-D284)*INDEX(D$3:D$14,MATCH(C284,$A$3:$A$14,0)))/(D284-C284),INDEX(D$3:D$14,MATCH(B284,$A$3:$A$14,0))),IF(E284=3,IF(ISERROR(MATCH(B284,$A$3:$A$14,0)),((B284-C284)*INDEX(E$3:E$14,MATCH(D284,$A$3:$A$14,0))+ABS(B284-D284)*INDEX(E$3:E$14,MATCH(C284,$A$3:$A$14,0)))/(D284-C284),INDEX(E$3:E$14,MATCH(B284,$A$3:$A$14,0))),IF(E284=4,IF(ISERROR(MATCH(B284,$A$3:$A$14,0)),((B284-C284)*INDEX(F$3:F$14,MATCH(D284,$A$3:$A$14,0))+ABS(B284-D284)*INDEX(F$3:F$14,MATCH(C284,$A$3:$A$14,0)))/(D284-C284),INDEX(F$3:F$14,MATCH(B284,$A$3:$A$14,0))),IF(E284=5,IF(ISERROR(MATCH(B284,$A$3:$A$14,0)),((B284-C284)*INDEX(G$3:G$14,MATCH(D284,$A$3:$A$14,0))+ABS(B284-D284)*INDEX(G$3:G$14,MATCH(C284,$A$3:$A$14,0)))/(D284-C284),INDEX(G$3:G$14,MATCH(B284,$A$3:$A$14,0))),IF(E284=6,IF(ISERROR(MATCH(B284,$A$3:$A$14,0)),((B284-C284)*INDEX(H$3:H$14,MATCH(D284,$A$3:$A$14,0))+ABS(B284-D284)*INDEX(H$3:H$14,MATCH(C284,$A$3:$A$14,0)))/(D284-C284),INDEX(H$3:H$14,MATCH(B284,$A$3:$A$14,0))),IF(E284=7,IF(ISERROR(MATCH(B284,$A$3:$A$14,0)),((B284-C284)*INDEX(I$3:I$14,MATCH(D284,$A$3:$A$14,0))+ABS(B284-D284)*INDEX(I$3:I$14,MATCH(C284,$A$3:$A$14,0)))/(D284-C284),INDEX(I$3:I$14,MATCH(B284,$A$3:$A$14,0))),IF(E284=8,IF(ISERROR(MATCH(B284,$A$3:$A$14,0)),((B284-C284)*INDEX(J$3:J$14,MATCH(D284,$A$3:$A$14,0))+ABS(B284-D284)*INDEX(J$3:J$14,MATCH(C284,$A$3:$A$14,0)))/(D284-C284),INDEX(J$3:J$14,MATCH(B284,$A$3:$A$14,0))),IF(E284=9,IF(ISERROR(MATCH(B284,$A$3:$A$14,0)),((B284-C284)*INDEX(K$3:K$14,MATCH(D284,$A$3:$A$14,0))+ABS(B284-D284)*INDEX(K$3:K$14,MATCH(C284,$A$3:$A$14,0)))/(D284-C284),INDEX(K$3:K$14,MATCH(B284,$A$3:$A$14,0))),IF(E284=0,IF(ISERROR(MATCH(B284,$A$3:$A$14,0)),((B284-C284)*INDEX(L$3:L$14,MATCH(D284,$A$3:$A$14,0))+ABS(B284-D284)*INDEX(L$3:L$14,MATCH(C284,$A$3:$A$14,0)))/(D284-C284),INDEX(L$3:L$14,MATCH(B284,$A$3:$A$14,0))),"Kondensatoen zwischen 0 und 9"))))))))))</f>
        <v>0</v>
      </c>
    </row>
    <row r="285" spans="1:6">
      <c r="A285" s="12">
        <v>266</v>
      </c>
      <c r="B285">
        <f>Eingabe!D266</f>
        <v>0</v>
      </c>
      <c r="C285">
        <f t="array" ref="C285">MAX(IF($A$3:$A$14&lt;=B285,IF($A$3:$A$14&lt;&gt;"",$A$3:$A$14)))</f>
        <v>0</v>
      </c>
      <c r="D285">
        <f t="array" ref="D285">MIN(IF($A$3:$A$14&gt;=B285,IF($A$3:$A$14&lt;&gt;"",$A$3:$A$14)))</f>
        <v>0</v>
      </c>
      <c r="E285">
        <f>Eingabe!C266</f>
        <v>0</v>
      </c>
      <c r="F285">
        <f t="array" ref="F285">IF(E285=1,IF(ISERROR(MATCH(B285,$A$3:$A$14,0)),((B285-C285)*INDEX(C$3:C$14,MATCH(D285,$A$3:$A$14,0))+ABS(B285-D285)*INDEX(C$3:C$14,MATCH(C285,$A$3:$A$14,0)))/(D285-C285),INDEX(C$3:C$14,MATCH(B285,$A$3:$A$14,0))),IF(E285=2,IF(ISERROR(MATCH(B285,$A$3:$A$14,0)),((B285-C285)*INDEX(D$3:D$14,MATCH(D285,$A$3:$A$14,0))+ABS(B285-D285)*INDEX(D$3:D$14,MATCH(C285,$A$3:$A$14,0)))/(D285-C285),INDEX(D$3:D$14,MATCH(B285,$A$3:$A$14,0))),IF(E285=3,IF(ISERROR(MATCH(B285,$A$3:$A$14,0)),((B285-C285)*INDEX(E$3:E$14,MATCH(D285,$A$3:$A$14,0))+ABS(B285-D285)*INDEX(E$3:E$14,MATCH(C285,$A$3:$A$14,0)))/(D285-C285),INDEX(E$3:E$14,MATCH(B285,$A$3:$A$14,0))),IF(E285=4,IF(ISERROR(MATCH(B285,$A$3:$A$14,0)),((B285-C285)*INDEX(F$3:F$14,MATCH(D285,$A$3:$A$14,0))+ABS(B285-D285)*INDEX(F$3:F$14,MATCH(C285,$A$3:$A$14,0)))/(D285-C285),INDEX(F$3:F$14,MATCH(B285,$A$3:$A$14,0))),IF(E285=5,IF(ISERROR(MATCH(B285,$A$3:$A$14,0)),((B285-C285)*INDEX(G$3:G$14,MATCH(D285,$A$3:$A$14,0))+ABS(B285-D285)*INDEX(G$3:G$14,MATCH(C285,$A$3:$A$14,0)))/(D285-C285),INDEX(G$3:G$14,MATCH(B285,$A$3:$A$14,0))),IF(E285=6,IF(ISERROR(MATCH(B285,$A$3:$A$14,0)),((B285-C285)*INDEX(H$3:H$14,MATCH(D285,$A$3:$A$14,0))+ABS(B285-D285)*INDEX(H$3:H$14,MATCH(C285,$A$3:$A$14,0)))/(D285-C285),INDEX(H$3:H$14,MATCH(B285,$A$3:$A$14,0))),IF(E285=7,IF(ISERROR(MATCH(B285,$A$3:$A$14,0)),((B285-C285)*INDEX(I$3:I$14,MATCH(D285,$A$3:$A$14,0))+ABS(B285-D285)*INDEX(I$3:I$14,MATCH(C285,$A$3:$A$14,0)))/(D285-C285),INDEX(I$3:I$14,MATCH(B285,$A$3:$A$14,0))),IF(E285=8,IF(ISERROR(MATCH(B285,$A$3:$A$14,0)),((B285-C285)*INDEX(J$3:J$14,MATCH(D285,$A$3:$A$14,0))+ABS(B285-D285)*INDEX(J$3:J$14,MATCH(C285,$A$3:$A$14,0)))/(D285-C285),INDEX(J$3:J$14,MATCH(B285,$A$3:$A$14,0))),IF(E285=9,IF(ISERROR(MATCH(B285,$A$3:$A$14,0)),((B285-C285)*INDEX(K$3:K$14,MATCH(D285,$A$3:$A$14,0))+ABS(B285-D285)*INDEX(K$3:K$14,MATCH(C285,$A$3:$A$14,0)))/(D285-C285),INDEX(K$3:K$14,MATCH(B285,$A$3:$A$14,0))),IF(E285=0,IF(ISERROR(MATCH(B285,$A$3:$A$14,0)),((B285-C285)*INDEX(L$3:L$14,MATCH(D285,$A$3:$A$14,0))+ABS(B285-D285)*INDEX(L$3:L$14,MATCH(C285,$A$3:$A$14,0)))/(D285-C285),INDEX(L$3:L$14,MATCH(B285,$A$3:$A$14,0))),"Kondensatoen zwischen 0 und 9"))))))))))</f>
        <v>0</v>
      </c>
    </row>
    <row r="286" spans="1:6">
      <c r="A286" s="12">
        <v>267</v>
      </c>
      <c r="B286">
        <f>Eingabe!D267</f>
        <v>0</v>
      </c>
      <c r="C286">
        <f t="array" ref="C286">MAX(IF($A$3:$A$14&lt;=B286,IF($A$3:$A$14&lt;&gt;"",$A$3:$A$14)))</f>
        <v>0</v>
      </c>
      <c r="D286">
        <f t="array" ref="D286">MIN(IF($A$3:$A$14&gt;=B286,IF($A$3:$A$14&lt;&gt;"",$A$3:$A$14)))</f>
        <v>0</v>
      </c>
      <c r="E286">
        <f>Eingabe!C267</f>
        <v>0</v>
      </c>
      <c r="F286">
        <f t="array" ref="F286">IF(E286=1,IF(ISERROR(MATCH(B286,$A$3:$A$14,0)),((B286-C286)*INDEX(C$3:C$14,MATCH(D286,$A$3:$A$14,0))+ABS(B286-D286)*INDEX(C$3:C$14,MATCH(C286,$A$3:$A$14,0)))/(D286-C286),INDEX(C$3:C$14,MATCH(B286,$A$3:$A$14,0))),IF(E286=2,IF(ISERROR(MATCH(B286,$A$3:$A$14,0)),((B286-C286)*INDEX(D$3:D$14,MATCH(D286,$A$3:$A$14,0))+ABS(B286-D286)*INDEX(D$3:D$14,MATCH(C286,$A$3:$A$14,0)))/(D286-C286),INDEX(D$3:D$14,MATCH(B286,$A$3:$A$14,0))),IF(E286=3,IF(ISERROR(MATCH(B286,$A$3:$A$14,0)),((B286-C286)*INDEX(E$3:E$14,MATCH(D286,$A$3:$A$14,0))+ABS(B286-D286)*INDEX(E$3:E$14,MATCH(C286,$A$3:$A$14,0)))/(D286-C286),INDEX(E$3:E$14,MATCH(B286,$A$3:$A$14,0))),IF(E286=4,IF(ISERROR(MATCH(B286,$A$3:$A$14,0)),((B286-C286)*INDEX(F$3:F$14,MATCH(D286,$A$3:$A$14,0))+ABS(B286-D286)*INDEX(F$3:F$14,MATCH(C286,$A$3:$A$14,0)))/(D286-C286),INDEX(F$3:F$14,MATCH(B286,$A$3:$A$14,0))),IF(E286=5,IF(ISERROR(MATCH(B286,$A$3:$A$14,0)),((B286-C286)*INDEX(G$3:G$14,MATCH(D286,$A$3:$A$14,0))+ABS(B286-D286)*INDEX(G$3:G$14,MATCH(C286,$A$3:$A$14,0)))/(D286-C286),INDEX(G$3:G$14,MATCH(B286,$A$3:$A$14,0))),IF(E286=6,IF(ISERROR(MATCH(B286,$A$3:$A$14,0)),((B286-C286)*INDEX(H$3:H$14,MATCH(D286,$A$3:$A$14,0))+ABS(B286-D286)*INDEX(H$3:H$14,MATCH(C286,$A$3:$A$14,0)))/(D286-C286),INDEX(H$3:H$14,MATCH(B286,$A$3:$A$14,0))),IF(E286=7,IF(ISERROR(MATCH(B286,$A$3:$A$14,0)),((B286-C286)*INDEX(I$3:I$14,MATCH(D286,$A$3:$A$14,0))+ABS(B286-D286)*INDEX(I$3:I$14,MATCH(C286,$A$3:$A$14,0)))/(D286-C286),INDEX(I$3:I$14,MATCH(B286,$A$3:$A$14,0))),IF(E286=8,IF(ISERROR(MATCH(B286,$A$3:$A$14,0)),((B286-C286)*INDEX(J$3:J$14,MATCH(D286,$A$3:$A$14,0))+ABS(B286-D286)*INDEX(J$3:J$14,MATCH(C286,$A$3:$A$14,0)))/(D286-C286),INDEX(J$3:J$14,MATCH(B286,$A$3:$A$14,0))),IF(E286=9,IF(ISERROR(MATCH(B286,$A$3:$A$14,0)),((B286-C286)*INDEX(K$3:K$14,MATCH(D286,$A$3:$A$14,0))+ABS(B286-D286)*INDEX(K$3:K$14,MATCH(C286,$A$3:$A$14,0)))/(D286-C286),INDEX(K$3:K$14,MATCH(B286,$A$3:$A$14,0))),IF(E286=0,IF(ISERROR(MATCH(B286,$A$3:$A$14,0)),((B286-C286)*INDEX(L$3:L$14,MATCH(D286,$A$3:$A$14,0))+ABS(B286-D286)*INDEX(L$3:L$14,MATCH(C286,$A$3:$A$14,0)))/(D286-C286),INDEX(L$3:L$14,MATCH(B286,$A$3:$A$14,0))),"Kondensatoen zwischen 0 und 9"))))))))))</f>
        <v>0</v>
      </c>
    </row>
    <row r="287" spans="1:6">
      <c r="A287" s="12">
        <v>268</v>
      </c>
      <c r="B287">
        <f>Eingabe!D268</f>
        <v>0</v>
      </c>
      <c r="C287">
        <f t="array" ref="C287">MAX(IF($A$3:$A$14&lt;=B287,IF($A$3:$A$14&lt;&gt;"",$A$3:$A$14)))</f>
        <v>0</v>
      </c>
      <c r="D287">
        <f t="array" ref="D287">MIN(IF($A$3:$A$14&gt;=B287,IF($A$3:$A$14&lt;&gt;"",$A$3:$A$14)))</f>
        <v>0</v>
      </c>
      <c r="E287">
        <f>Eingabe!C268</f>
        <v>0</v>
      </c>
      <c r="F287">
        <f t="array" ref="F287">IF(E287=1,IF(ISERROR(MATCH(B287,$A$3:$A$14,0)),((B287-C287)*INDEX(C$3:C$14,MATCH(D287,$A$3:$A$14,0))+ABS(B287-D287)*INDEX(C$3:C$14,MATCH(C287,$A$3:$A$14,0)))/(D287-C287),INDEX(C$3:C$14,MATCH(B287,$A$3:$A$14,0))),IF(E287=2,IF(ISERROR(MATCH(B287,$A$3:$A$14,0)),((B287-C287)*INDEX(D$3:D$14,MATCH(D287,$A$3:$A$14,0))+ABS(B287-D287)*INDEX(D$3:D$14,MATCH(C287,$A$3:$A$14,0)))/(D287-C287),INDEX(D$3:D$14,MATCH(B287,$A$3:$A$14,0))),IF(E287=3,IF(ISERROR(MATCH(B287,$A$3:$A$14,0)),((B287-C287)*INDEX(E$3:E$14,MATCH(D287,$A$3:$A$14,0))+ABS(B287-D287)*INDEX(E$3:E$14,MATCH(C287,$A$3:$A$14,0)))/(D287-C287),INDEX(E$3:E$14,MATCH(B287,$A$3:$A$14,0))),IF(E287=4,IF(ISERROR(MATCH(B287,$A$3:$A$14,0)),((B287-C287)*INDEX(F$3:F$14,MATCH(D287,$A$3:$A$14,0))+ABS(B287-D287)*INDEX(F$3:F$14,MATCH(C287,$A$3:$A$14,0)))/(D287-C287),INDEX(F$3:F$14,MATCH(B287,$A$3:$A$14,0))),IF(E287=5,IF(ISERROR(MATCH(B287,$A$3:$A$14,0)),((B287-C287)*INDEX(G$3:G$14,MATCH(D287,$A$3:$A$14,0))+ABS(B287-D287)*INDEX(G$3:G$14,MATCH(C287,$A$3:$A$14,0)))/(D287-C287),INDEX(G$3:G$14,MATCH(B287,$A$3:$A$14,0))),IF(E287=6,IF(ISERROR(MATCH(B287,$A$3:$A$14,0)),((B287-C287)*INDEX(H$3:H$14,MATCH(D287,$A$3:$A$14,0))+ABS(B287-D287)*INDEX(H$3:H$14,MATCH(C287,$A$3:$A$14,0)))/(D287-C287),INDEX(H$3:H$14,MATCH(B287,$A$3:$A$14,0))),IF(E287=7,IF(ISERROR(MATCH(B287,$A$3:$A$14,0)),((B287-C287)*INDEX(I$3:I$14,MATCH(D287,$A$3:$A$14,0))+ABS(B287-D287)*INDEX(I$3:I$14,MATCH(C287,$A$3:$A$14,0)))/(D287-C287),INDEX(I$3:I$14,MATCH(B287,$A$3:$A$14,0))),IF(E287=8,IF(ISERROR(MATCH(B287,$A$3:$A$14,0)),((B287-C287)*INDEX(J$3:J$14,MATCH(D287,$A$3:$A$14,0))+ABS(B287-D287)*INDEX(J$3:J$14,MATCH(C287,$A$3:$A$14,0)))/(D287-C287),INDEX(J$3:J$14,MATCH(B287,$A$3:$A$14,0))),IF(E287=9,IF(ISERROR(MATCH(B287,$A$3:$A$14,0)),((B287-C287)*INDEX(K$3:K$14,MATCH(D287,$A$3:$A$14,0))+ABS(B287-D287)*INDEX(K$3:K$14,MATCH(C287,$A$3:$A$14,0)))/(D287-C287),INDEX(K$3:K$14,MATCH(B287,$A$3:$A$14,0))),IF(E287=0,IF(ISERROR(MATCH(B287,$A$3:$A$14,0)),((B287-C287)*INDEX(L$3:L$14,MATCH(D287,$A$3:$A$14,0))+ABS(B287-D287)*INDEX(L$3:L$14,MATCH(C287,$A$3:$A$14,0)))/(D287-C287),INDEX(L$3:L$14,MATCH(B287,$A$3:$A$14,0))),"Kondensatoen zwischen 0 und 9"))))))))))</f>
        <v>0</v>
      </c>
    </row>
    <row r="288" spans="1:6">
      <c r="A288" s="12">
        <v>269</v>
      </c>
      <c r="B288">
        <f>Eingabe!D269</f>
        <v>0</v>
      </c>
      <c r="C288">
        <f t="array" ref="C288">MAX(IF($A$3:$A$14&lt;=B288,IF($A$3:$A$14&lt;&gt;"",$A$3:$A$14)))</f>
        <v>0</v>
      </c>
      <c r="D288">
        <f t="array" ref="D288">MIN(IF($A$3:$A$14&gt;=B288,IF($A$3:$A$14&lt;&gt;"",$A$3:$A$14)))</f>
        <v>0</v>
      </c>
      <c r="E288">
        <f>Eingabe!C269</f>
        <v>0</v>
      </c>
      <c r="F288">
        <f t="array" ref="F288">IF(E288=1,IF(ISERROR(MATCH(B288,$A$3:$A$14,0)),((B288-C288)*INDEX(C$3:C$14,MATCH(D288,$A$3:$A$14,0))+ABS(B288-D288)*INDEX(C$3:C$14,MATCH(C288,$A$3:$A$14,0)))/(D288-C288),INDEX(C$3:C$14,MATCH(B288,$A$3:$A$14,0))),IF(E288=2,IF(ISERROR(MATCH(B288,$A$3:$A$14,0)),((B288-C288)*INDEX(D$3:D$14,MATCH(D288,$A$3:$A$14,0))+ABS(B288-D288)*INDEX(D$3:D$14,MATCH(C288,$A$3:$A$14,0)))/(D288-C288),INDEX(D$3:D$14,MATCH(B288,$A$3:$A$14,0))),IF(E288=3,IF(ISERROR(MATCH(B288,$A$3:$A$14,0)),((B288-C288)*INDEX(E$3:E$14,MATCH(D288,$A$3:$A$14,0))+ABS(B288-D288)*INDEX(E$3:E$14,MATCH(C288,$A$3:$A$14,0)))/(D288-C288),INDEX(E$3:E$14,MATCH(B288,$A$3:$A$14,0))),IF(E288=4,IF(ISERROR(MATCH(B288,$A$3:$A$14,0)),((B288-C288)*INDEX(F$3:F$14,MATCH(D288,$A$3:$A$14,0))+ABS(B288-D288)*INDEX(F$3:F$14,MATCH(C288,$A$3:$A$14,0)))/(D288-C288),INDEX(F$3:F$14,MATCH(B288,$A$3:$A$14,0))),IF(E288=5,IF(ISERROR(MATCH(B288,$A$3:$A$14,0)),((B288-C288)*INDEX(G$3:G$14,MATCH(D288,$A$3:$A$14,0))+ABS(B288-D288)*INDEX(G$3:G$14,MATCH(C288,$A$3:$A$14,0)))/(D288-C288),INDEX(G$3:G$14,MATCH(B288,$A$3:$A$14,0))),IF(E288=6,IF(ISERROR(MATCH(B288,$A$3:$A$14,0)),((B288-C288)*INDEX(H$3:H$14,MATCH(D288,$A$3:$A$14,0))+ABS(B288-D288)*INDEX(H$3:H$14,MATCH(C288,$A$3:$A$14,0)))/(D288-C288),INDEX(H$3:H$14,MATCH(B288,$A$3:$A$14,0))),IF(E288=7,IF(ISERROR(MATCH(B288,$A$3:$A$14,0)),((B288-C288)*INDEX(I$3:I$14,MATCH(D288,$A$3:$A$14,0))+ABS(B288-D288)*INDEX(I$3:I$14,MATCH(C288,$A$3:$A$14,0)))/(D288-C288),INDEX(I$3:I$14,MATCH(B288,$A$3:$A$14,0))),IF(E288=8,IF(ISERROR(MATCH(B288,$A$3:$A$14,0)),((B288-C288)*INDEX(J$3:J$14,MATCH(D288,$A$3:$A$14,0))+ABS(B288-D288)*INDEX(J$3:J$14,MATCH(C288,$A$3:$A$14,0)))/(D288-C288),INDEX(J$3:J$14,MATCH(B288,$A$3:$A$14,0))),IF(E288=9,IF(ISERROR(MATCH(B288,$A$3:$A$14,0)),((B288-C288)*INDEX(K$3:K$14,MATCH(D288,$A$3:$A$14,0))+ABS(B288-D288)*INDEX(K$3:K$14,MATCH(C288,$A$3:$A$14,0)))/(D288-C288),INDEX(K$3:K$14,MATCH(B288,$A$3:$A$14,0))),IF(E288=0,IF(ISERROR(MATCH(B288,$A$3:$A$14,0)),((B288-C288)*INDEX(L$3:L$14,MATCH(D288,$A$3:$A$14,0))+ABS(B288-D288)*INDEX(L$3:L$14,MATCH(C288,$A$3:$A$14,0)))/(D288-C288),INDEX(L$3:L$14,MATCH(B288,$A$3:$A$14,0))),"Kondensatoen zwischen 0 und 9"))))))))))</f>
        <v>0</v>
      </c>
    </row>
    <row r="289" spans="1:6">
      <c r="A289" s="12">
        <v>270</v>
      </c>
      <c r="B289">
        <f>Eingabe!D270</f>
        <v>0</v>
      </c>
      <c r="C289">
        <f t="array" ref="C289">MAX(IF($A$3:$A$14&lt;=B289,IF($A$3:$A$14&lt;&gt;"",$A$3:$A$14)))</f>
        <v>0</v>
      </c>
      <c r="D289">
        <f t="array" ref="D289">MIN(IF($A$3:$A$14&gt;=B289,IF($A$3:$A$14&lt;&gt;"",$A$3:$A$14)))</f>
        <v>0</v>
      </c>
      <c r="E289">
        <f>Eingabe!C270</f>
        <v>0</v>
      </c>
      <c r="F289">
        <f t="array" ref="F289">IF(E289=1,IF(ISERROR(MATCH(B289,$A$3:$A$14,0)),((B289-C289)*INDEX(C$3:C$14,MATCH(D289,$A$3:$A$14,0))+ABS(B289-D289)*INDEX(C$3:C$14,MATCH(C289,$A$3:$A$14,0)))/(D289-C289),INDEX(C$3:C$14,MATCH(B289,$A$3:$A$14,0))),IF(E289=2,IF(ISERROR(MATCH(B289,$A$3:$A$14,0)),((B289-C289)*INDEX(D$3:D$14,MATCH(D289,$A$3:$A$14,0))+ABS(B289-D289)*INDEX(D$3:D$14,MATCH(C289,$A$3:$A$14,0)))/(D289-C289),INDEX(D$3:D$14,MATCH(B289,$A$3:$A$14,0))),IF(E289=3,IF(ISERROR(MATCH(B289,$A$3:$A$14,0)),((B289-C289)*INDEX(E$3:E$14,MATCH(D289,$A$3:$A$14,0))+ABS(B289-D289)*INDEX(E$3:E$14,MATCH(C289,$A$3:$A$14,0)))/(D289-C289),INDEX(E$3:E$14,MATCH(B289,$A$3:$A$14,0))),IF(E289=4,IF(ISERROR(MATCH(B289,$A$3:$A$14,0)),((B289-C289)*INDEX(F$3:F$14,MATCH(D289,$A$3:$A$14,0))+ABS(B289-D289)*INDEX(F$3:F$14,MATCH(C289,$A$3:$A$14,0)))/(D289-C289),INDEX(F$3:F$14,MATCH(B289,$A$3:$A$14,0))),IF(E289=5,IF(ISERROR(MATCH(B289,$A$3:$A$14,0)),((B289-C289)*INDEX(G$3:G$14,MATCH(D289,$A$3:$A$14,0))+ABS(B289-D289)*INDEX(G$3:G$14,MATCH(C289,$A$3:$A$14,0)))/(D289-C289),INDEX(G$3:G$14,MATCH(B289,$A$3:$A$14,0))),IF(E289=6,IF(ISERROR(MATCH(B289,$A$3:$A$14,0)),((B289-C289)*INDEX(H$3:H$14,MATCH(D289,$A$3:$A$14,0))+ABS(B289-D289)*INDEX(H$3:H$14,MATCH(C289,$A$3:$A$14,0)))/(D289-C289),INDEX(H$3:H$14,MATCH(B289,$A$3:$A$14,0))),IF(E289=7,IF(ISERROR(MATCH(B289,$A$3:$A$14,0)),((B289-C289)*INDEX(I$3:I$14,MATCH(D289,$A$3:$A$14,0))+ABS(B289-D289)*INDEX(I$3:I$14,MATCH(C289,$A$3:$A$14,0)))/(D289-C289),INDEX(I$3:I$14,MATCH(B289,$A$3:$A$14,0))),IF(E289=8,IF(ISERROR(MATCH(B289,$A$3:$A$14,0)),((B289-C289)*INDEX(J$3:J$14,MATCH(D289,$A$3:$A$14,0))+ABS(B289-D289)*INDEX(J$3:J$14,MATCH(C289,$A$3:$A$14,0)))/(D289-C289),INDEX(J$3:J$14,MATCH(B289,$A$3:$A$14,0))),IF(E289=9,IF(ISERROR(MATCH(B289,$A$3:$A$14,0)),((B289-C289)*INDEX(K$3:K$14,MATCH(D289,$A$3:$A$14,0))+ABS(B289-D289)*INDEX(K$3:K$14,MATCH(C289,$A$3:$A$14,0)))/(D289-C289),INDEX(K$3:K$14,MATCH(B289,$A$3:$A$14,0))),IF(E289=0,IF(ISERROR(MATCH(B289,$A$3:$A$14,0)),((B289-C289)*INDEX(L$3:L$14,MATCH(D289,$A$3:$A$14,0))+ABS(B289-D289)*INDEX(L$3:L$14,MATCH(C289,$A$3:$A$14,0)))/(D289-C289),INDEX(L$3:L$14,MATCH(B289,$A$3:$A$14,0))),"Kondensatoen zwischen 0 und 9"))))))))))</f>
        <v>0</v>
      </c>
    </row>
    <row r="290" spans="1:6">
      <c r="A290" s="12">
        <v>271</v>
      </c>
      <c r="B290">
        <f>Eingabe!D271</f>
        <v>0</v>
      </c>
      <c r="C290">
        <f t="array" ref="C290">MAX(IF($A$3:$A$14&lt;=B290,IF($A$3:$A$14&lt;&gt;"",$A$3:$A$14)))</f>
        <v>0</v>
      </c>
      <c r="D290">
        <f t="array" ref="D290">MIN(IF($A$3:$A$14&gt;=B290,IF($A$3:$A$14&lt;&gt;"",$A$3:$A$14)))</f>
        <v>0</v>
      </c>
      <c r="E290">
        <f>Eingabe!C271</f>
        <v>0</v>
      </c>
      <c r="F290">
        <f t="array" ref="F290">IF(E290=1,IF(ISERROR(MATCH(B290,$A$3:$A$14,0)),((B290-C290)*INDEX(C$3:C$14,MATCH(D290,$A$3:$A$14,0))+ABS(B290-D290)*INDEX(C$3:C$14,MATCH(C290,$A$3:$A$14,0)))/(D290-C290),INDEX(C$3:C$14,MATCH(B290,$A$3:$A$14,0))),IF(E290=2,IF(ISERROR(MATCH(B290,$A$3:$A$14,0)),((B290-C290)*INDEX(D$3:D$14,MATCH(D290,$A$3:$A$14,0))+ABS(B290-D290)*INDEX(D$3:D$14,MATCH(C290,$A$3:$A$14,0)))/(D290-C290),INDEX(D$3:D$14,MATCH(B290,$A$3:$A$14,0))),IF(E290=3,IF(ISERROR(MATCH(B290,$A$3:$A$14,0)),((B290-C290)*INDEX(E$3:E$14,MATCH(D290,$A$3:$A$14,0))+ABS(B290-D290)*INDEX(E$3:E$14,MATCH(C290,$A$3:$A$14,0)))/(D290-C290),INDEX(E$3:E$14,MATCH(B290,$A$3:$A$14,0))),IF(E290=4,IF(ISERROR(MATCH(B290,$A$3:$A$14,0)),((B290-C290)*INDEX(F$3:F$14,MATCH(D290,$A$3:$A$14,0))+ABS(B290-D290)*INDEX(F$3:F$14,MATCH(C290,$A$3:$A$14,0)))/(D290-C290),INDEX(F$3:F$14,MATCH(B290,$A$3:$A$14,0))),IF(E290=5,IF(ISERROR(MATCH(B290,$A$3:$A$14,0)),((B290-C290)*INDEX(G$3:G$14,MATCH(D290,$A$3:$A$14,0))+ABS(B290-D290)*INDEX(G$3:G$14,MATCH(C290,$A$3:$A$14,0)))/(D290-C290),INDEX(G$3:G$14,MATCH(B290,$A$3:$A$14,0))),IF(E290=6,IF(ISERROR(MATCH(B290,$A$3:$A$14,0)),((B290-C290)*INDEX(H$3:H$14,MATCH(D290,$A$3:$A$14,0))+ABS(B290-D290)*INDEX(H$3:H$14,MATCH(C290,$A$3:$A$14,0)))/(D290-C290),INDEX(H$3:H$14,MATCH(B290,$A$3:$A$14,0))),IF(E290=7,IF(ISERROR(MATCH(B290,$A$3:$A$14,0)),((B290-C290)*INDEX(I$3:I$14,MATCH(D290,$A$3:$A$14,0))+ABS(B290-D290)*INDEX(I$3:I$14,MATCH(C290,$A$3:$A$14,0)))/(D290-C290),INDEX(I$3:I$14,MATCH(B290,$A$3:$A$14,0))),IF(E290=8,IF(ISERROR(MATCH(B290,$A$3:$A$14,0)),((B290-C290)*INDEX(J$3:J$14,MATCH(D290,$A$3:$A$14,0))+ABS(B290-D290)*INDEX(J$3:J$14,MATCH(C290,$A$3:$A$14,0)))/(D290-C290),INDEX(J$3:J$14,MATCH(B290,$A$3:$A$14,0))),IF(E290=9,IF(ISERROR(MATCH(B290,$A$3:$A$14,0)),((B290-C290)*INDEX(K$3:K$14,MATCH(D290,$A$3:$A$14,0))+ABS(B290-D290)*INDEX(K$3:K$14,MATCH(C290,$A$3:$A$14,0)))/(D290-C290),INDEX(K$3:K$14,MATCH(B290,$A$3:$A$14,0))),IF(E290=0,IF(ISERROR(MATCH(B290,$A$3:$A$14,0)),((B290-C290)*INDEX(L$3:L$14,MATCH(D290,$A$3:$A$14,0))+ABS(B290-D290)*INDEX(L$3:L$14,MATCH(C290,$A$3:$A$14,0)))/(D290-C290),INDEX(L$3:L$14,MATCH(B290,$A$3:$A$14,0))),"Kondensatoen zwischen 0 und 9"))))))))))</f>
        <v>0</v>
      </c>
    </row>
    <row r="291" spans="1:6">
      <c r="A291" s="12">
        <v>272</v>
      </c>
      <c r="B291">
        <f>Eingabe!D272</f>
        <v>0</v>
      </c>
      <c r="C291">
        <f t="array" ref="C291">MAX(IF($A$3:$A$14&lt;=B291,IF($A$3:$A$14&lt;&gt;"",$A$3:$A$14)))</f>
        <v>0</v>
      </c>
      <c r="D291">
        <f t="array" ref="D291">MIN(IF($A$3:$A$14&gt;=B291,IF($A$3:$A$14&lt;&gt;"",$A$3:$A$14)))</f>
        <v>0</v>
      </c>
      <c r="E291">
        <f>Eingabe!C272</f>
        <v>0</v>
      </c>
      <c r="F291">
        <f t="array" ref="F291">IF(E291=1,IF(ISERROR(MATCH(B291,$A$3:$A$14,0)),((B291-C291)*INDEX(C$3:C$14,MATCH(D291,$A$3:$A$14,0))+ABS(B291-D291)*INDEX(C$3:C$14,MATCH(C291,$A$3:$A$14,0)))/(D291-C291),INDEX(C$3:C$14,MATCH(B291,$A$3:$A$14,0))),IF(E291=2,IF(ISERROR(MATCH(B291,$A$3:$A$14,0)),((B291-C291)*INDEX(D$3:D$14,MATCH(D291,$A$3:$A$14,0))+ABS(B291-D291)*INDEX(D$3:D$14,MATCH(C291,$A$3:$A$14,0)))/(D291-C291),INDEX(D$3:D$14,MATCH(B291,$A$3:$A$14,0))),IF(E291=3,IF(ISERROR(MATCH(B291,$A$3:$A$14,0)),((B291-C291)*INDEX(E$3:E$14,MATCH(D291,$A$3:$A$14,0))+ABS(B291-D291)*INDEX(E$3:E$14,MATCH(C291,$A$3:$A$14,0)))/(D291-C291),INDEX(E$3:E$14,MATCH(B291,$A$3:$A$14,0))),IF(E291=4,IF(ISERROR(MATCH(B291,$A$3:$A$14,0)),((B291-C291)*INDEX(F$3:F$14,MATCH(D291,$A$3:$A$14,0))+ABS(B291-D291)*INDEX(F$3:F$14,MATCH(C291,$A$3:$A$14,0)))/(D291-C291),INDEX(F$3:F$14,MATCH(B291,$A$3:$A$14,0))),IF(E291=5,IF(ISERROR(MATCH(B291,$A$3:$A$14,0)),((B291-C291)*INDEX(G$3:G$14,MATCH(D291,$A$3:$A$14,0))+ABS(B291-D291)*INDEX(G$3:G$14,MATCH(C291,$A$3:$A$14,0)))/(D291-C291),INDEX(G$3:G$14,MATCH(B291,$A$3:$A$14,0))),IF(E291=6,IF(ISERROR(MATCH(B291,$A$3:$A$14,0)),((B291-C291)*INDEX(H$3:H$14,MATCH(D291,$A$3:$A$14,0))+ABS(B291-D291)*INDEX(H$3:H$14,MATCH(C291,$A$3:$A$14,0)))/(D291-C291),INDEX(H$3:H$14,MATCH(B291,$A$3:$A$14,0))),IF(E291=7,IF(ISERROR(MATCH(B291,$A$3:$A$14,0)),((B291-C291)*INDEX(I$3:I$14,MATCH(D291,$A$3:$A$14,0))+ABS(B291-D291)*INDEX(I$3:I$14,MATCH(C291,$A$3:$A$14,0)))/(D291-C291),INDEX(I$3:I$14,MATCH(B291,$A$3:$A$14,0))),IF(E291=8,IF(ISERROR(MATCH(B291,$A$3:$A$14,0)),((B291-C291)*INDEX(J$3:J$14,MATCH(D291,$A$3:$A$14,0))+ABS(B291-D291)*INDEX(J$3:J$14,MATCH(C291,$A$3:$A$14,0)))/(D291-C291),INDEX(J$3:J$14,MATCH(B291,$A$3:$A$14,0))),IF(E291=9,IF(ISERROR(MATCH(B291,$A$3:$A$14,0)),((B291-C291)*INDEX(K$3:K$14,MATCH(D291,$A$3:$A$14,0))+ABS(B291-D291)*INDEX(K$3:K$14,MATCH(C291,$A$3:$A$14,0)))/(D291-C291),INDEX(K$3:K$14,MATCH(B291,$A$3:$A$14,0))),IF(E291=0,IF(ISERROR(MATCH(B291,$A$3:$A$14,0)),((B291-C291)*INDEX(L$3:L$14,MATCH(D291,$A$3:$A$14,0))+ABS(B291-D291)*INDEX(L$3:L$14,MATCH(C291,$A$3:$A$14,0)))/(D291-C291),INDEX(L$3:L$14,MATCH(B291,$A$3:$A$14,0))),"Kondensatoen zwischen 0 und 9"))))))))))</f>
        <v>0</v>
      </c>
    </row>
    <row r="292" spans="1:6">
      <c r="A292" s="12">
        <v>273</v>
      </c>
      <c r="B292">
        <f>Eingabe!D273</f>
        <v>0</v>
      </c>
      <c r="C292">
        <f t="array" ref="C292">MAX(IF($A$3:$A$14&lt;=B292,IF($A$3:$A$14&lt;&gt;"",$A$3:$A$14)))</f>
        <v>0</v>
      </c>
      <c r="D292">
        <f t="array" ref="D292">MIN(IF($A$3:$A$14&gt;=B292,IF($A$3:$A$14&lt;&gt;"",$A$3:$A$14)))</f>
        <v>0</v>
      </c>
      <c r="E292">
        <f>Eingabe!C273</f>
        <v>0</v>
      </c>
      <c r="F292">
        <f t="array" ref="F292">IF(E292=1,IF(ISERROR(MATCH(B292,$A$3:$A$14,0)),((B292-C292)*INDEX(C$3:C$14,MATCH(D292,$A$3:$A$14,0))+ABS(B292-D292)*INDEX(C$3:C$14,MATCH(C292,$A$3:$A$14,0)))/(D292-C292),INDEX(C$3:C$14,MATCH(B292,$A$3:$A$14,0))),IF(E292=2,IF(ISERROR(MATCH(B292,$A$3:$A$14,0)),((B292-C292)*INDEX(D$3:D$14,MATCH(D292,$A$3:$A$14,0))+ABS(B292-D292)*INDEX(D$3:D$14,MATCH(C292,$A$3:$A$14,0)))/(D292-C292),INDEX(D$3:D$14,MATCH(B292,$A$3:$A$14,0))),IF(E292=3,IF(ISERROR(MATCH(B292,$A$3:$A$14,0)),((B292-C292)*INDEX(E$3:E$14,MATCH(D292,$A$3:$A$14,0))+ABS(B292-D292)*INDEX(E$3:E$14,MATCH(C292,$A$3:$A$14,0)))/(D292-C292),INDEX(E$3:E$14,MATCH(B292,$A$3:$A$14,0))),IF(E292=4,IF(ISERROR(MATCH(B292,$A$3:$A$14,0)),((B292-C292)*INDEX(F$3:F$14,MATCH(D292,$A$3:$A$14,0))+ABS(B292-D292)*INDEX(F$3:F$14,MATCH(C292,$A$3:$A$14,0)))/(D292-C292),INDEX(F$3:F$14,MATCH(B292,$A$3:$A$14,0))),IF(E292=5,IF(ISERROR(MATCH(B292,$A$3:$A$14,0)),((B292-C292)*INDEX(G$3:G$14,MATCH(D292,$A$3:$A$14,0))+ABS(B292-D292)*INDEX(G$3:G$14,MATCH(C292,$A$3:$A$14,0)))/(D292-C292),INDEX(G$3:G$14,MATCH(B292,$A$3:$A$14,0))),IF(E292=6,IF(ISERROR(MATCH(B292,$A$3:$A$14,0)),((B292-C292)*INDEX(H$3:H$14,MATCH(D292,$A$3:$A$14,0))+ABS(B292-D292)*INDEX(H$3:H$14,MATCH(C292,$A$3:$A$14,0)))/(D292-C292),INDEX(H$3:H$14,MATCH(B292,$A$3:$A$14,0))),IF(E292=7,IF(ISERROR(MATCH(B292,$A$3:$A$14,0)),((B292-C292)*INDEX(I$3:I$14,MATCH(D292,$A$3:$A$14,0))+ABS(B292-D292)*INDEX(I$3:I$14,MATCH(C292,$A$3:$A$14,0)))/(D292-C292),INDEX(I$3:I$14,MATCH(B292,$A$3:$A$14,0))),IF(E292=8,IF(ISERROR(MATCH(B292,$A$3:$A$14,0)),((B292-C292)*INDEX(J$3:J$14,MATCH(D292,$A$3:$A$14,0))+ABS(B292-D292)*INDEX(J$3:J$14,MATCH(C292,$A$3:$A$14,0)))/(D292-C292),INDEX(J$3:J$14,MATCH(B292,$A$3:$A$14,0))),IF(E292=9,IF(ISERROR(MATCH(B292,$A$3:$A$14,0)),((B292-C292)*INDEX(K$3:K$14,MATCH(D292,$A$3:$A$14,0))+ABS(B292-D292)*INDEX(K$3:K$14,MATCH(C292,$A$3:$A$14,0)))/(D292-C292),INDEX(K$3:K$14,MATCH(B292,$A$3:$A$14,0))),IF(E292=0,IF(ISERROR(MATCH(B292,$A$3:$A$14,0)),((B292-C292)*INDEX(L$3:L$14,MATCH(D292,$A$3:$A$14,0))+ABS(B292-D292)*INDEX(L$3:L$14,MATCH(C292,$A$3:$A$14,0)))/(D292-C292),INDEX(L$3:L$14,MATCH(B292,$A$3:$A$14,0))),"Kondensatoen zwischen 0 und 9"))))))))))</f>
        <v>0</v>
      </c>
    </row>
    <row r="293" spans="1:6">
      <c r="A293" s="12">
        <v>274</v>
      </c>
      <c r="B293">
        <f>Eingabe!D274</f>
        <v>0</v>
      </c>
      <c r="C293">
        <f t="array" ref="C293">MAX(IF($A$3:$A$14&lt;=B293,IF($A$3:$A$14&lt;&gt;"",$A$3:$A$14)))</f>
        <v>0</v>
      </c>
      <c r="D293">
        <f t="array" ref="D293">MIN(IF($A$3:$A$14&gt;=B293,IF($A$3:$A$14&lt;&gt;"",$A$3:$A$14)))</f>
        <v>0</v>
      </c>
      <c r="E293">
        <f>Eingabe!C274</f>
        <v>0</v>
      </c>
      <c r="F293">
        <f t="array" ref="F293">IF(E293=1,IF(ISERROR(MATCH(B293,$A$3:$A$14,0)),((B293-C293)*INDEX(C$3:C$14,MATCH(D293,$A$3:$A$14,0))+ABS(B293-D293)*INDEX(C$3:C$14,MATCH(C293,$A$3:$A$14,0)))/(D293-C293),INDEX(C$3:C$14,MATCH(B293,$A$3:$A$14,0))),IF(E293=2,IF(ISERROR(MATCH(B293,$A$3:$A$14,0)),((B293-C293)*INDEX(D$3:D$14,MATCH(D293,$A$3:$A$14,0))+ABS(B293-D293)*INDEX(D$3:D$14,MATCH(C293,$A$3:$A$14,0)))/(D293-C293),INDEX(D$3:D$14,MATCH(B293,$A$3:$A$14,0))),IF(E293=3,IF(ISERROR(MATCH(B293,$A$3:$A$14,0)),((B293-C293)*INDEX(E$3:E$14,MATCH(D293,$A$3:$A$14,0))+ABS(B293-D293)*INDEX(E$3:E$14,MATCH(C293,$A$3:$A$14,0)))/(D293-C293),INDEX(E$3:E$14,MATCH(B293,$A$3:$A$14,0))),IF(E293=4,IF(ISERROR(MATCH(B293,$A$3:$A$14,0)),((B293-C293)*INDEX(F$3:F$14,MATCH(D293,$A$3:$A$14,0))+ABS(B293-D293)*INDEX(F$3:F$14,MATCH(C293,$A$3:$A$14,0)))/(D293-C293),INDEX(F$3:F$14,MATCH(B293,$A$3:$A$14,0))),IF(E293=5,IF(ISERROR(MATCH(B293,$A$3:$A$14,0)),((B293-C293)*INDEX(G$3:G$14,MATCH(D293,$A$3:$A$14,0))+ABS(B293-D293)*INDEX(G$3:G$14,MATCH(C293,$A$3:$A$14,0)))/(D293-C293),INDEX(G$3:G$14,MATCH(B293,$A$3:$A$14,0))),IF(E293=6,IF(ISERROR(MATCH(B293,$A$3:$A$14,0)),((B293-C293)*INDEX(H$3:H$14,MATCH(D293,$A$3:$A$14,0))+ABS(B293-D293)*INDEX(H$3:H$14,MATCH(C293,$A$3:$A$14,0)))/(D293-C293),INDEX(H$3:H$14,MATCH(B293,$A$3:$A$14,0))),IF(E293=7,IF(ISERROR(MATCH(B293,$A$3:$A$14,0)),((B293-C293)*INDEX(I$3:I$14,MATCH(D293,$A$3:$A$14,0))+ABS(B293-D293)*INDEX(I$3:I$14,MATCH(C293,$A$3:$A$14,0)))/(D293-C293),INDEX(I$3:I$14,MATCH(B293,$A$3:$A$14,0))),IF(E293=8,IF(ISERROR(MATCH(B293,$A$3:$A$14,0)),((B293-C293)*INDEX(J$3:J$14,MATCH(D293,$A$3:$A$14,0))+ABS(B293-D293)*INDEX(J$3:J$14,MATCH(C293,$A$3:$A$14,0)))/(D293-C293),INDEX(J$3:J$14,MATCH(B293,$A$3:$A$14,0))),IF(E293=9,IF(ISERROR(MATCH(B293,$A$3:$A$14,0)),((B293-C293)*INDEX(K$3:K$14,MATCH(D293,$A$3:$A$14,0))+ABS(B293-D293)*INDEX(K$3:K$14,MATCH(C293,$A$3:$A$14,0)))/(D293-C293),INDEX(K$3:K$14,MATCH(B293,$A$3:$A$14,0))),IF(E293=0,IF(ISERROR(MATCH(B293,$A$3:$A$14,0)),((B293-C293)*INDEX(L$3:L$14,MATCH(D293,$A$3:$A$14,0))+ABS(B293-D293)*INDEX(L$3:L$14,MATCH(C293,$A$3:$A$14,0)))/(D293-C293),INDEX(L$3:L$14,MATCH(B293,$A$3:$A$14,0))),"Kondensatoen zwischen 0 und 9"))))))))))</f>
        <v>0</v>
      </c>
    </row>
    <row r="294" spans="1:6">
      <c r="A294" s="12">
        <v>275</v>
      </c>
      <c r="B294">
        <f>Eingabe!D275</f>
        <v>0</v>
      </c>
      <c r="C294">
        <f t="array" ref="C294">MAX(IF($A$3:$A$14&lt;=B294,IF($A$3:$A$14&lt;&gt;"",$A$3:$A$14)))</f>
        <v>0</v>
      </c>
      <c r="D294">
        <f t="array" ref="D294">MIN(IF($A$3:$A$14&gt;=B294,IF($A$3:$A$14&lt;&gt;"",$A$3:$A$14)))</f>
        <v>0</v>
      </c>
      <c r="E294">
        <f>Eingabe!C275</f>
        <v>0</v>
      </c>
      <c r="F294">
        <f t="array" ref="F294">IF(E294=1,IF(ISERROR(MATCH(B294,$A$3:$A$14,0)),((B294-C294)*INDEX(C$3:C$14,MATCH(D294,$A$3:$A$14,0))+ABS(B294-D294)*INDEX(C$3:C$14,MATCH(C294,$A$3:$A$14,0)))/(D294-C294),INDEX(C$3:C$14,MATCH(B294,$A$3:$A$14,0))),IF(E294=2,IF(ISERROR(MATCH(B294,$A$3:$A$14,0)),((B294-C294)*INDEX(D$3:D$14,MATCH(D294,$A$3:$A$14,0))+ABS(B294-D294)*INDEX(D$3:D$14,MATCH(C294,$A$3:$A$14,0)))/(D294-C294),INDEX(D$3:D$14,MATCH(B294,$A$3:$A$14,0))),IF(E294=3,IF(ISERROR(MATCH(B294,$A$3:$A$14,0)),((B294-C294)*INDEX(E$3:E$14,MATCH(D294,$A$3:$A$14,0))+ABS(B294-D294)*INDEX(E$3:E$14,MATCH(C294,$A$3:$A$14,0)))/(D294-C294),INDEX(E$3:E$14,MATCH(B294,$A$3:$A$14,0))),IF(E294=4,IF(ISERROR(MATCH(B294,$A$3:$A$14,0)),((B294-C294)*INDEX(F$3:F$14,MATCH(D294,$A$3:$A$14,0))+ABS(B294-D294)*INDEX(F$3:F$14,MATCH(C294,$A$3:$A$14,0)))/(D294-C294),INDEX(F$3:F$14,MATCH(B294,$A$3:$A$14,0))),IF(E294=5,IF(ISERROR(MATCH(B294,$A$3:$A$14,0)),((B294-C294)*INDEX(G$3:G$14,MATCH(D294,$A$3:$A$14,0))+ABS(B294-D294)*INDEX(G$3:G$14,MATCH(C294,$A$3:$A$14,0)))/(D294-C294),INDEX(G$3:G$14,MATCH(B294,$A$3:$A$14,0))),IF(E294=6,IF(ISERROR(MATCH(B294,$A$3:$A$14,0)),((B294-C294)*INDEX(H$3:H$14,MATCH(D294,$A$3:$A$14,0))+ABS(B294-D294)*INDEX(H$3:H$14,MATCH(C294,$A$3:$A$14,0)))/(D294-C294),INDEX(H$3:H$14,MATCH(B294,$A$3:$A$14,0))),IF(E294=7,IF(ISERROR(MATCH(B294,$A$3:$A$14,0)),((B294-C294)*INDEX(I$3:I$14,MATCH(D294,$A$3:$A$14,0))+ABS(B294-D294)*INDEX(I$3:I$14,MATCH(C294,$A$3:$A$14,0)))/(D294-C294),INDEX(I$3:I$14,MATCH(B294,$A$3:$A$14,0))),IF(E294=8,IF(ISERROR(MATCH(B294,$A$3:$A$14,0)),((B294-C294)*INDEX(J$3:J$14,MATCH(D294,$A$3:$A$14,0))+ABS(B294-D294)*INDEX(J$3:J$14,MATCH(C294,$A$3:$A$14,0)))/(D294-C294),INDEX(J$3:J$14,MATCH(B294,$A$3:$A$14,0))),IF(E294=9,IF(ISERROR(MATCH(B294,$A$3:$A$14,0)),((B294-C294)*INDEX(K$3:K$14,MATCH(D294,$A$3:$A$14,0))+ABS(B294-D294)*INDEX(K$3:K$14,MATCH(C294,$A$3:$A$14,0)))/(D294-C294),INDEX(K$3:K$14,MATCH(B294,$A$3:$A$14,0))),IF(E294=0,IF(ISERROR(MATCH(B294,$A$3:$A$14,0)),((B294-C294)*INDEX(L$3:L$14,MATCH(D294,$A$3:$A$14,0))+ABS(B294-D294)*INDEX(L$3:L$14,MATCH(C294,$A$3:$A$14,0)))/(D294-C294),INDEX(L$3:L$14,MATCH(B294,$A$3:$A$14,0))),"Kondensatoen zwischen 0 und 9"))))))))))</f>
        <v>0</v>
      </c>
    </row>
    <row r="295" spans="1:6">
      <c r="A295" s="12">
        <v>276</v>
      </c>
      <c r="B295">
        <f>Eingabe!D276</f>
        <v>0</v>
      </c>
      <c r="C295">
        <f t="array" ref="C295">MAX(IF($A$3:$A$14&lt;=B295,IF($A$3:$A$14&lt;&gt;"",$A$3:$A$14)))</f>
        <v>0</v>
      </c>
      <c r="D295">
        <f t="array" ref="D295">MIN(IF($A$3:$A$14&gt;=B295,IF($A$3:$A$14&lt;&gt;"",$A$3:$A$14)))</f>
        <v>0</v>
      </c>
      <c r="E295">
        <f>Eingabe!C276</f>
        <v>0</v>
      </c>
      <c r="F295">
        <f t="array" ref="F295">IF(E295=1,IF(ISERROR(MATCH(B295,$A$3:$A$14,0)),((B295-C295)*INDEX(C$3:C$14,MATCH(D295,$A$3:$A$14,0))+ABS(B295-D295)*INDEX(C$3:C$14,MATCH(C295,$A$3:$A$14,0)))/(D295-C295),INDEX(C$3:C$14,MATCH(B295,$A$3:$A$14,0))),IF(E295=2,IF(ISERROR(MATCH(B295,$A$3:$A$14,0)),((B295-C295)*INDEX(D$3:D$14,MATCH(D295,$A$3:$A$14,0))+ABS(B295-D295)*INDEX(D$3:D$14,MATCH(C295,$A$3:$A$14,0)))/(D295-C295),INDEX(D$3:D$14,MATCH(B295,$A$3:$A$14,0))),IF(E295=3,IF(ISERROR(MATCH(B295,$A$3:$A$14,0)),((B295-C295)*INDEX(E$3:E$14,MATCH(D295,$A$3:$A$14,0))+ABS(B295-D295)*INDEX(E$3:E$14,MATCH(C295,$A$3:$A$14,0)))/(D295-C295),INDEX(E$3:E$14,MATCH(B295,$A$3:$A$14,0))),IF(E295=4,IF(ISERROR(MATCH(B295,$A$3:$A$14,0)),((B295-C295)*INDEX(F$3:F$14,MATCH(D295,$A$3:$A$14,0))+ABS(B295-D295)*INDEX(F$3:F$14,MATCH(C295,$A$3:$A$14,0)))/(D295-C295),INDEX(F$3:F$14,MATCH(B295,$A$3:$A$14,0))),IF(E295=5,IF(ISERROR(MATCH(B295,$A$3:$A$14,0)),((B295-C295)*INDEX(G$3:G$14,MATCH(D295,$A$3:$A$14,0))+ABS(B295-D295)*INDEX(G$3:G$14,MATCH(C295,$A$3:$A$14,0)))/(D295-C295),INDEX(G$3:G$14,MATCH(B295,$A$3:$A$14,0))),IF(E295=6,IF(ISERROR(MATCH(B295,$A$3:$A$14,0)),((B295-C295)*INDEX(H$3:H$14,MATCH(D295,$A$3:$A$14,0))+ABS(B295-D295)*INDEX(H$3:H$14,MATCH(C295,$A$3:$A$14,0)))/(D295-C295),INDEX(H$3:H$14,MATCH(B295,$A$3:$A$14,0))),IF(E295=7,IF(ISERROR(MATCH(B295,$A$3:$A$14,0)),((B295-C295)*INDEX(I$3:I$14,MATCH(D295,$A$3:$A$14,0))+ABS(B295-D295)*INDEX(I$3:I$14,MATCH(C295,$A$3:$A$14,0)))/(D295-C295),INDEX(I$3:I$14,MATCH(B295,$A$3:$A$14,0))),IF(E295=8,IF(ISERROR(MATCH(B295,$A$3:$A$14,0)),((B295-C295)*INDEX(J$3:J$14,MATCH(D295,$A$3:$A$14,0))+ABS(B295-D295)*INDEX(J$3:J$14,MATCH(C295,$A$3:$A$14,0)))/(D295-C295),INDEX(J$3:J$14,MATCH(B295,$A$3:$A$14,0))),IF(E295=9,IF(ISERROR(MATCH(B295,$A$3:$A$14,0)),((B295-C295)*INDEX(K$3:K$14,MATCH(D295,$A$3:$A$14,0))+ABS(B295-D295)*INDEX(K$3:K$14,MATCH(C295,$A$3:$A$14,0)))/(D295-C295),INDEX(K$3:K$14,MATCH(B295,$A$3:$A$14,0))),IF(E295=0,IF(ISERROR(MATCH(B295,$A$3:$A$14,0)),((B295-C295)*INDEX(L$3:L$14,MATCH(D295,$A$3:$A$14,0))+ABS(B295-D295)*INDEX(L$3:L$14,MATCH(C295,$A$3:$A$14,0)))/(D295-C295),INDEX(L$3:L$14,MATCH(B295,$A$3:$A$14,0))),"Kondensatoen zwischen 0 und 9"))))))))))</f>
        <v>0</v>
      </c>
    </row>
    <row r="296" spans="1:6">
      <c r="A296" s="12">
        <v>277</v>
      </c>
      <c r="B296">
        <f>Eingabe!D277</f>
        <v>0</v>
      </c>
      <c r="C296">
        <f t="array" ref="C296">MAX(IF($A$3:$A$14&lt;=B296,IF($A$3:$A$14&lt;&gt;"",$A$3:$A$14)))</f>
        <v>0</v>
      </c>
      <c r="D296">
        <f t="array" ref="D296">MIN(IF($A$3:$A$14&gt;=B296,IF($A$3:$A$14&lt;&gt;"",$A$3:$A$14)))</f>
        <v>0</v>
      </c>
      <c r="E296">
        <f>Eingabe!C277</f>
        <v>0</v>
      </c>
      <c r="F296">
        <f t="array" ref="F296">IF(E296=1,IF(ISERROR(MATCH(B296,$A$3:$A$14,0)),((B296-C296)*INDEX(C$3:C$14,MATCH(D296,$A$3:$A$14,0))+ABS(B296-D296)*INDEX(C$3:C$14,MATCH(C296,$A$3:$A$14,0)))/(D296-C296),INDEX(C$3:C$14,MATCH(B296,$A$3:$A$14,0))),IF(E296=2,IF(ISERROR(MATCH(B296,$A$3:$A$14,0)),((B296-C296)*INDEX(D$3:D$14,MATCH(D296,$A$3:$A$14,0))+ABS(B296-D296)*INDEX(D$3:D$14,MATCH(C296,$A$3:$A$14,0)))/(D296-C296),INDEX(D$3:D$14,MATCH(B296,$A$3:$A$14,0))),IF(E296=3,IF(ISERROR(MATCH(B296,$A$3:$A$14,0)),((B296-C296)*INDEX(E$3:E$14,MATCH(D296,$A$3:$A$14,0))+ABS(B296-D296)*INDEX(E$3:E$14,MATCH(C296,$A$3:$A$14,0)))/(D296-C296),INDEX(E$3:E$14,MATCH(B296,$A$3:$A$14,0))),IF(E296=4,IF(ISERROR(MATCH(B296,$A$3:$A$14,0)),((B296-C296)*INDEX(F$3:F$14,MATCH(D296,$A$3:$A$14,0))+ABS(B296-D296)*INDEX(F$3:F$14,MATCH(C296,$A$3:$A$14,0)))/(D296-C296),INDEX(F$3:F$14,MATCH(B296,$A$3:$A$14,0))),IF(E296=5,IF(ISERROR(MATCH(B296,$A$3:$A$14,0)),((B296-C296)*INDEX(G$3:G$14,MATCH(D296,$A$3:$A$14,0))+ABS(B296-D296)*INDEX(G$3:G$14,MATCH(C296,$A$3:$A$14,0)))/(D296-C296),INDEX(G$3:G$14,MATCH(B296,$A$3:$A$14,0))),IF(E296=6,IF(ISERROR(MATCH(B296,$A$3:$A$14,0)),((B296-C296)*INDEX(H$3:H$14,MATCH(D296,$A$3:$A$14,0))+ABS(B296-D296)*INDEX(H$3:H$14,MATCH(C296,$A$3:$A$14,0)))/(D296-C296),INDEX(H$3:H$14,MATCH(B296,$A$3:$A$14,0))),IF(E296=7,IF(ISERROR(MATCH(B296,$A$3:$A$14,0)),((B296-C296)*INDEX(I$3:I$14,MATCH(D296,$A$3:$A$14,0))+ABS(B296-D296)*INDEX(I$3:I$14,MATCH(C296,$A$3:$A$14,0)))/(D296-C296),INDEX(I$3:I$14,MATCH(B296,$A$3:$A$14,0))),IF(E296=8,IF(ISERROR(MATCH(B296,$A$3:$A$14,0)),((B296-C296)*INDEX(J$3:J$14,MATCH(D296,$A$3:$A$14,0))+ABS(B296-D296)*INDEX(J$3:J$14,MATCH(C296,$A$3:$A$14,0)))/(D296-C296),INDEX(J$3:J$14,MATCH(B296,$A$3:$A$14,0))),IF(E296=9,IF(ISERROR(MATCH(B296,$A$3:$A$14,0)),((B296-C296)*INDEX(K$3:K$14,MATCH(D296,$A$3:$A$14,0))+ABS(B296-D296)*INDEX(K$3:K$14,MATCH(C296,$A$3:$A$14,0)))/(D296-C296),INDEX(K$3:K$14,MATCH(B296,$A$3:$A$14,0))),IF(E296=0,IF(ISERROR(MATCH(B296,$A$3:$A$14,0)),((B296-C296)*INDEX(L$3:L$14,MATCH(D296,$A$3:$A$14,0))+ABS(B296-D296)*INDEX(L$3:L$14,MATCH(C296,$A$3:$A$14,0)))/(D296-C296),INDEX(L$3:L$14,MATCH(B296,$A$3:$A$14,0))),"Kondensatoen zwischen 0 und 9"))))))))))</f>
        <v>0</v>
      </c>
    </row>
    <row r="297" spans="1:6">
      <c r="A297" s="12">
        <v>278</v>
      </c>
      <c r="B297">
        <f>Eingabe!D278</f>
        <v>0</v>
      </c>
      <c r="C297">
        <f t="array" ref="C297">MAX(IF($A$3:$A$14&lt;=B297,IF($A$3:$A$14&lt;&gt;"",$A$3:$A$14)))</f>
        <v>0</v>
      </c>
      <c r="D297">
        <f t="array" ref="D297">MIN(IF($A$3:$A$14&gt;=B297,IF($A$3:$A$14&lt;&gt;"",$A$3:$A$14)))</f>
        <v>0</v>
      </c>
      <c r="E297">
        <f>Eingabe!C278</f>
        <v>0</v>
      </c>
      <c r="F297">
        <f t="array" ref="F297">IF(E297=1,IF(ISERROR(MATCH(B297,$A$3:$A$14,0)),((B297-C297)*INDEX(C$3:C$14,MATCH(D297,$A$3:$A$14,0))+ABS(B297-D297)*INDEX(C$3:C$14,MATCH(C297,$A$3:$A$14,0)))/(D297-C297),INDEX(C$3:C$14,MATCH(B297,$A$3:$A$14,0))),IF(E297=2,IF(ISERROR(MATCH(B297,$A$3:$A$14,0)),((B297-C297)*INDEX(D$3:D$14,MATCH(D297,$A$3:$A$14,0))+ABS(B297-D297)*INDEX(D$3:D$14,MATCH(C297,$A$3:$A$14,0)))/(D297-C297),INDEX(D$3:D$14,MATCH(B297,$A$3:$A$14,0))),IF(E297=3,IF(ISERROR(MATCH(B297,$A$3:$A$14,0)),((B297-C297)*INDEX(E$3:E$14,MATCH(D297,$A$3:$A$14,0))+ABS(B297-D297)*INDEX(E$3:E$14,MATCH(C297,$A$3:$A$14,0)))/(D297-C297),INDEX(E$3:E$14,MATCH(B297,$A$3:$A$14,0))),IF(E297=4,IF(ISERROR(MATCH(B297,$A$3:$A$14,0)),((B297-C297)*INDEX(F$3:F$14,MATCH(D297,$A$3:$A$14,0))+ABS(B297-D297)*INDEX(F$3:F$14,MATCH(C297,$A$3:$A$14,0)))/(D297-C297),INDEX(F$3:F$14,MATCH(B297,$A$3:$A$14,0))),IF(E297=5,IF(ISERROR(MATCH(B297,$A$3:$A$14,0)),((B297-C297)*INDEX(G$3:G$14,MATCH(D297,$A$3:$A$14,0))+ABS(B297-D297)*INDEX(G$3:G$14,MATCH(C297,$A$3:$A$14,0)))/(D297-C297),INDEX(G$3:G$14,MATCH(B297,$A$3:$A$14,0))),IF(E297=6,IF(ISERROR(MATCH(B297,$A$3:$A$14,0)),((B297-C297)*INDEX(H$3:H$14,MATCH(D297,$A$3:$A$14,0))+ABS(B297-D297)*INDEX(H$3:H$14,MATCH(C297,$A$3:$A$14,0)))/(D297-C297),INDEX(H$3:H$14,MATCH(B297,$A$3:$A$14,0))),IF(E297=7,IF(ISERROR(MATCH(B297,$A$3:$A$14,0)),((B297-C297)*INDEX(I$3:I$14,MATCH(D297,$A$3:$A$14,0))+ABS(B297-D297)*INDEX(I$3:I$14,MATCH(C297,$A$3:$A$14,0)))/(D297-C297),INDEX(I$3:I$14,MATCH(B297,$A$3:$A$14,0))),IF(E297=8,IF(ISERROR(MATCH(B297,$A$3:$A$14,0)),((B297-C297)*INDEX(J$3:J$14,MATCH(D297,$A$3:$A$14,0))+ABS(B297-D297)*INDEX(J$3:J$14,MATCH(C297,$A$3:$A$14,0)))/(D297-C297),INDEX(J$3:J$14,MATCH(B297,$A$3:$A$14,0))),IF(E297=9,IF(ISERROR(MATCH(B297,$A$3:$A$14,0)),((B297-C297)*INDEX(K$3:K$14,MATCH(D297,$A$3:$A$14,0))+ABS(B297-D297)*INDEX(K$3:K$14,MATCH(C297,$A$3:$A$14,0)))/(D297-C297),INDEX(K$3:K$14,MATCH(B297,$A$3:$A$14,0))),IF(E297=0,IF(ISERROR(MATCH(B297,$A$3:$A$14,0)),((B297-C297)*INDEX(L$3:L$14,MATCH(D297,$A$3:$A$14,0))+ABS(B297-D297)*INDEX(L$3:L$14,MATCH(C297,$A$3:$A$14,0)))/(D297-C297),INDEX(L$3:L$14,MATCH(B297,$A$3:$A$14,0))),"Kondensatoen zwischen 0 und 9"))))))))))</f>
        <v>0</v>
      </c>
    </row>
    <row r="298" spans="1:6">
      <c r="A298" s="12">
        <v>279</v>
      </c>
      <c r="B298">
        <f>Eingabe!D279</f>
        <v>0</v>
      </c>
      <c r="C298">
        <f t="array" ref="C298">MAX(IF($A$3:$A$14&lt;=B298,IF($A$3:$A$14&lt;&gt;"",$A$3:$A$14)))</f>
        <v>0</v>
      </c>
      <c r="D298">
        <f t="array" ref="D298">MIN(IF($A$3:$A$14&gt;=B298,IF($A$3:$A$14&lt;&gt;"",$A$3:$A$14)))</f>
        <v>0</v>
      </c>
      <c r="E298">
        <f>Eingabe!C279</f>
        <v>0</v>
      </c>
      <c r="F298">
        <f t="array" ref="F298">IF(E298=1,IF(ISERROR(MATCH(B298,$A$3:$A$14,0)),((B298-C298)*INDEX(C$3:C$14,MATCH(D298,$A$3:$A$14,0))+ABS(B298-D298)*INDEX(C$3:C$14,MATCH(C298,$A$3:$A$14,0)))/(D298-C298),INDEX(C$3:C$14,MATCH(B298,$A$3:$A$14,0))),IF(E298=2,IF(ISERROR(MATCH(B298,$A$3:$A$14,0)),((B298-C298)*INDEX(D$3:D$14,MATCH(D298,$A$3:$A$14,0))+ABS(B298-D298)*INDEX(D$3:D$14,MATCH(C298,$A$3:$A$14,0)))/(D298-C298),INDEX(D$3:D$14,MATCH(B298,$A$3:$A$14,0))),IF(E298=3,IF(ISERROR(MATCH(B298,$A$3:$A$14,0)),((B298-C298)*INDEX(E$3:E$14,MATCH(D298,$A$3:$A$14,0))+ABS(B298-D298)*INDEX(E$3:E$14,MATCH(C298,$A$3:$A$14,0)))/(D298-C298),INDEX(E$3:E$14,MATCH(B298,$A$3:$A$14,0))),IF(E298=4,IF(ISERROR(MATCH(B298,$A$3:$A$14,0)),((B298-C298)*INDEX(F$3:F$14,MATCH(D298,$A$3:$A$14,0))+ABS(B298-D298)*INDEX(F$3:F$14,MATCH(C298,$A$3:$A$14,0)))/(D298-C298),INDEX(F$3:F$14,MATCH(B298,$A$3:$A$14,0))),IF(E298=5,IF(ISERROR(MATCH(B298,$A$3:$A$14,0)),((B298-C298)*INDEX(G$3:G$14,MATCH(D298,$A$3:$A$14,0))+ABS(B298-D298)*INDEX(G$3:G$14,MATCH(C298,$A$3:$A$14,0)))/(D298-C298),INDEX(G$3:G$14,MATCH(B298,$A$3:$A$14,0))),IF(E298=6,IF(ISERROR(MATCH(B298,$A$3:$A$14,0)),((B298-C298)*INDEX(H$3:H$14,MATCH(D298,$A$3:$A$14,0))+ABS(B298-D298)*INDEX(H$3:H$14,MATCH(C298,$A$3:$A$14,0)))/(D298-C298),INDEX(H$3:H$14,MATCH(B298,$A$3:$A$14,0))),IF(E298=7,IF(ISERROR(MATCH(B298,$A$3:$A$14,0)),((B298-C298)*INDEX(I$3:I$14,MATCH(D298,$A$3:$A$14,0))+ABS(B298-D298)*INDEX(I$3:I$14,MATCH(C298,$A$3:$A$14,0)))/(D298-C298),INDEX(I$3:I$14,MATCH(B298,$A$3:$A$14,0))),IF(E298=8,IF(ISERROR(MATCH(B298,$A$3:$A$14,0)),((B298-C298)*INDEX(J$3:J$14,MATCH(D298,$A$3:$A$14,0))+ABS(B298-D298)*INDEX(J$3:J$14,MATCH(C298,$A$3:$A$14,0)))/(D298-C298),INDEX(J$3:J$14,MATCH(B298,$A$3:$A$14,0))),IF(E298=9,IF(ISERROR(MATCH(B298,$A$3:$A$14,0)),((B298-C298)*INDEX(K$3:K$14,MATCH(D298,$A$3:$A$14,0))+ABS(B298-D298)*INDEX(K$3:K$14,MATCH(C298,$A$3:$A$14,0)))/(D298-C298),INDEX(K$3:K$14,MATCH(B298,$A$3:$A$14,0))),IF(E298=0,IF(ISERROR(MATCH(B298,$A$3:$A$14,0)),((B298-C298)*INDEX(L$3:L$14,MATCH(D298,$A$3:$A$14,0))+ABS(B298-D298)*INDEX(L$3:L$14,MATCH(C298,$A$3:$A$14,0)))/(D298-C298),INDEX(L$3:L$14,MATCH(B298,$A$3:$A$14,0))),"Kondensatoen zwischen 0 und 9"))))))))))</f>
        <v>0</v>
      </c>
    </row>
    <row r="299" spans="1:6">
      <c r="A299" s="12">
        <v>280</v>
      </c>
      <c r="B299">
        <f>Eingabe!D280</f>
        <v>0</v>
      </c>
      <c r="C299">
        <f t="array" ref="C299">MAX(IF($A$3:$A$14&lt;=B299,IF($A$3:$A$14&lt;&gt;"",$A$3:$A$14)))</f>
        <v>0</v>
      </c>
      <c r="D299">
        <f t="array" ref="D299">MIN(IF($A$3:$A$14&gt;=B299,IF($A$3:$A$14&lt;&gt;"",$A$3:$A$14)))</f>
        <v>0</v>
      </c>
      <c r="E299">
        <f>Eingabe!C280</f>
        <v>0</v>
      </c>
      <c r="F299">
        <f t="array" ref="F299">IF(E299=1,IF(ISERROR(MATCH(B299,$A$3:$A$14,0)),((B299-C299)*INDEX(C$3:C$14,MATCH(D299,$A$3:$A$14,0))+ABS(B299-D299)*INDEX(C$3:C$14,MATCH(C299,$A$3:$A$14,0)))/(D299-C299),INDEX(C$3:C$14,MATCH(B299,$A$3:$A$14,0))),IF(E299=2,IF(ISERROR(MATCH(B299,$A$3:$A$14,0)),((B299-C299)*INDEX(D$3:D$14,MATCH(D299,$A$3:$A$14,0))+ABS(B299-D299)*INDEX(D$3:D$14,MATCH(C299,$A$3:$A$14,0)))/(D299-C299),INDEX(D$3:D$14,MATCH(B299,$A$3:$A$14,0))),IF(E299=3,IF(ISERROR(MATCH(B299,$A$3:$A$14,0)),((B299-C299)*INDEX(E$3:E$14,MATCH(D299,$A$3:$A$14,0))+ABS(B299-D299)*INDEX(E$3:E$14,MATCH(C299,$A$3:$A$14,0)))/(D299-C299),INDEX(E$3:E$14,MATCH(B299,$A$3:$A$14,0))),IF(E299=4,IF(ISERROR(MATCH(B299,$A$3:$A$14,0)),((B299-C299)*INDEX(F$3:F$14,MATCH(D299,$A$3:$A$14,0))+ABS(B299-D299)*INDEX(F$3:F$14,MATCH(C299,$A$3:$A$14,0)))/(D299-C299),INDEX(F$3:F$14,MATCH(B299,$A$3:$A$14,0))),IF(E299=5,IF(ISERROR(MATCH(B299,$A$3:$A$14,0)),((B299-C299)*INDEX(G$3:G$14,MATCH(D299,$A$3:$A$14,0))+ABS(B299-D299)*INDEX(G$3:G$14,MATCH(C299,$A$3:$A$14,0)))/(D299-C299),INDEX(G$3:G$14,MATCH(B299,$A$3:$A$14,0))),IF(E299=6,IF(ISERROR(MATCH(B299,$A$3:$A$14,0)),((B299-C299)*INDEX(H$3:H$14,MATCH(D299,$A$3:$A$14,0))+ABS(B299-D299)*INDEX(H$3:H$14,MATCH(C299,$A$3:$A$14,0)))/(D299-C299),INDEX(H$3:H$14,MATCH(B299,$A$3:$A$14,0))),IF(E299=7,IF(ISERROR(MATCH(B299,$A$3:$A$14,0)),((B299-C299)*INDEX(I$3:I$14,MATCH(D299,$A$3:$A$14,0))+ABS(B299-D299)*INDEX(I$3:I$14,MATCH(C299,$A$3:$A$14,0)))/(D299-C299),INDEX(I$3:I$14,MATCH(B299,$A$3:$A$14,0))),IF(E299=8,IF(ISERROR(MATCH(B299,$A$3:$A$14,0)),((B299-C299)*INDEX(J$3:J$14,MATCH(D299,$A$3:$A$14,0))+ABS(B299-D299)*INDEX(J$3:J$14,MATCH(C299,$A$3:$A$14,0)))/(D299-C299),INDEX(J$3:J$14,MATCH(B299,$A$3:$A$14,0))),IF(E299=9,IF(ISERROR(MATCH(B299,$A$3:$A$14,0)),((B299-C299)*INDEX(K$3:K$14,MATCH(D299,$A$3:$A$14,0))+ABS(B299-D299)*INDEX(K$3:K$14,MATCH(C299,$A$3:$A$14,0)))/(D299-C299),INDEX(K$3:K$14,MATCH(B299,$A$3:$A$14,0))),IF(E299=0,IF(ISERROR(MATCH(B299,$A$3:$A$14,0)),((B299-C299)*INDEX(L$3:L$14,MATCH(D299,$A$3:$A$14,0))+ABS(B299-D299)*INDEX(L$3:L$14,MATCH(C299,$A$3:$A$14,0)))/(D299-C299),INDEX(L$3:L$14,MATCH(B299,$A$3:$A$14,0))),"Kondensatoen zwischen 0 und 9"))))))))))</f>
        <v>0</v>
      </c>
    </row>
    <row r="300" spans="1:6">
      <c r="A300" s="12">
        <v>281</v>
      </c>
      <c r="B300">
        <f>Eingabe!D281</f>
        <v>0</v>
      </c>
      <c r="C300">
        <f t="array" ref="C300">MAX(IF($A$3:$A$14&lt;=B300,IF($A$3:$A$14&lt;&gt;"",$A$3:$A$14)))</f>
        <v>0</v>
      </c>
      <c r="D300">
        <f t="array" ref="D300">MIN(IF($A$3:$A$14&gt;=B300,IF($A$3:$A$14&lt;&gt;"",$A$3:$A$14)))</f>
        <v>0</v>
      </c>
      <c r="E300">
        <f>Eingabe!C281</f>
        <v>0</v>
      </c>
      <c r="F300">
        <f t="array" ref="F300">IF(E300=1,IF(ISERROR(MATCH(B300,$A$3:$A$14,0)),((B300-C300)*INDEX(C$3:C$14,MATCH(D300,$A$3:$A$14,0))+ABS(B300-D300)*INDEX(C$3:C$14,MATCH(C300,$A$3:$A$14,0)))/(D300-C300),INDEX(C$3:C$14,MATCH(B300,$A$3:$A$14,0))),IF(E300=2,IF(ISERROR(MATCH(B300,$A$3:$A$14,0)),((B300-C300)*INDEX(D$3:D$14,MATCH(D300,$A$3:$A$14,0))+ABS(B300-D300)*INDEX(D$3:D$14,MATCH(C300,$A$3:$A$14,0)))/(D300-C300),INDEX(D$3:D$14,MATCH(B300,$A$3:$A$14,0))),IF(E300=3,IF(ISERROR(MATCH(B300,$A$3:$A$14,0)),((B300-C300)*INDEX(E$3:E$14,MATCH(D300,$A$3:$A$14,0))+ABS(B300-D300)*INDEX(E$3:E$14,MATCH(C300,$A$3:$A$14,0)))/(D300-C300),INDEX(E$3:E$14,MATCH(B300,$A$3:$A$14,0))),IF(E300=4,IF(ISERROR(MATCH(B300,$A$3:$A$14,0)),((B300-C300)*INDEX(F$3:F$14,MATCH(D300,$A$3:$A$14,0))+ABS(B300-D300)*INDEX(F$3:F$14,MATCH(C300,$A$3:$A$14,0)))/(D300-C300),INDEX(F$3:F$14,MATCH(B300,$A$3:$A$14,0))),IF(E300=5,IF(ISERROR(MATCH(B300,$A$3:$A$14,0)),((B300-C300)*INDEX(G$3:G$14,MATCH(D300,$A$3:$A$14,0))+ABS(B300-D300)*INDEX(G$3:G$14,MATCH(C300,$A$3:$A$14,0)))/(D300-C300),INDEX(G$3:G$14,MATCH(B300,$A$3:$A$14,0))),IF(E300=6,IF(ISERROR(MATCH(B300,$A$3:$A$14,0)),((B300-C300)*INDEX(H$3:H$14,MATCH(D300,$A$3:$A$14,0))+ABS(B300-D300)*INDEX(H$3:H$14,MATCH(C300,$A$3:$A$14,0)))/(D300-C300),INDEX(H$3:H$14,MATCH(B300,$A$3:$A$14,0))),IF(E300=7,IF(ISERROR(MATCH(B300,$A$3:$A$14,0)),((B300-C300)*INDEX(I$3:I$14,MATCH(D300,$A$3:$A$14,0))+ABS(B300-D300)*INDEX(I$3:I$14,MATCH(C300,$A$3:$A$14,0)))/(D300-C300),INDEX(I$3:I$14,MATCH(B300,$A$3:$A$14,0))),IF(E300=8,IF(ISERROR(MATCH(B300,$A$3:$A$14,0)),((B300-C300)*INDEX(J$3:J$14,MATCH(D300,$A$3:$A$14,0))+ABS(B300-D300)*INDEX(J$3:J$14,MATCH(C300,$A$3:$A$14,0)))/(D300-C300),INDEX(J$3:J$14,MATCH(B300,$A$3:$A$14,0))),IF(E300=9,IF(ISERROR(MATCH(B300,$A$3:$A$14,0)),((B300-C300)*INDEX(K$3:K$14,MATCH(D300,$A$3:$A$14,0))+ABS(B300-D300)*INDEX(K$3:K$14,MATCH(C300,$A$3:$A$14,0)))/(D300-C300),INDEX(K$3:K$14,MATCH(B300,$A$3:$A$14,0))),IF(E300=0,IF(ISERROR(MATCH(B300,$A$3:$A$14,0)),((B300-C300)*INDEX(L$3:L$14,MATCH(D300,$A$3:$A$14,0))+ABS(B300-D300)*INDEX(L$3:L$14,MATCH(C300,$A$3:$A$14,0)))/(D300-C300),INDEX(L$3:L$14,MATCH(B300,$A$3:$A$14,0))),"Kondensatoen zwischen 0 und 9"))))))))))</f>
        <v>0</v>
      </c>
    </row>
    <row r="301" spans="1:6">
      <c r="A301" s="12">
        <v>282</v>
      </c>
      <c r="B301">
        <f>Eingabe!D282</f>
        <v>0</v>
      </c>
      <c r="C301">
        <f t="array" ref="C301">MAX(IF($A$3:$A$14&lt;=B301,IF($A$3:$A$14&lt;&gt;"",$A$3:$A$14)))</f>
        <v>0</v>
      </c>
      <c r="D301">
        <f t="array" ref="D301">MIN(IF($A$3:$A$14&gt;=B301,IF($A$3:$A$14&lt;&gt;"",$A$3:$A$14)))</f>
        <v>0</v>
      </c>
      <c r="E301">
        <f>Eingabe!C282</f>
        <v>0</v>
      </c>
      <c r="F301">
        <f t="array" ref="F301">IF(E301=1,IF(ISERROR(MATCH(B301,$A$3:$A$14,0)),((B301-C301)*INDEX(C$3:C$14,MATCH(D301,$A$3:$A$14,0))+ABS(B301-D301)*INDEX(C$3:C$14,MATCH(C301,$A$3:$A$14,0)))/(D301-C301),INDEX(C$3:C$14,MATCH(B301,$A$3:$A$14,0))),IF(E301=2,IF(ISERROR(MATCH(B301,$A$3:$A$14,0)),((B301-C301)*INDEX(D$3:D$14,MATCH(D301,$A$3:$A$14,0))+ABS(B301-D301)*INDEX(D$3:D$14,MATCH(C301,$A$3:$A$14,0)))/(D301-C301),INDEX(D$3:D$14,MATCH(B301,$A$3:$A$14,0))),IF(E301=3,IF(ISERROR(MATCH(B301,$A$3:$A$14,0)),((B301-C301)*INDEX(E$3:E$14,MATCH(D301,$A$3:$A$14,0))+ABS(B301-D301)*INDEX(E$3:E$14,MATCH(C301,$A$3:$A$14,0)))/(D301-C301),INDEX(E$3:E$14,MATCH(B301,$A$3:$A$14,0))),IF(E301=4,IF(ISERROR(MATCH(B301,$A$3:$A$14,0)),((B301-C301)*INDEX(F$3:F$14,MATCH(D301,$A$3:$A$14,0))+ABS(B301-D301)*INDEX(F$3:F$14,MATCH(C301,$A$3:$A$14,0)))/(D301-C301),INDEX(F$3:F$14,MATCH(B301,$A$3:$A$14,0))),IF(E301=5,IF(ISERROR(MATCH(B301,$A$3:$A$14,0)),((B301-C301)*INDEX(G$3:G$14,MATCH(D301,$A$3:$A$14,0))+ABS(B301-D301)*INDEX(G$3:G$14,MATCH(C301,$A$3:$A$14,0)))/(D301-C301),INDEX(G$3:G$14,MATCH(B301,$A$3:$A$14,0))),IF(E301=6,IF(ISERROR(MATCH(B301,$A$3:$A$14,0)),((B301-C301)*INDEX(H$3:H$14,MATCH(D301,$A$3:$A$14,0))+ABS(B301-D301)*INDEX(H$3:H$14,MATCH(C301,$A$3:$A$14,0)))/(D301-C301),INDEX(H$3:H$14,MATCH(B301,$A$3:$A$14,0))),IF(E301=7,IF(ISERROR(MATCH(B301,$A$3:$A$14,0)),((B301-C301)*INDEX(I$3:I$14,MATCH(D301,$A$3:$A$14,0))+ABS(B301-D301)*INDEX(I$3:I$14,MATCH(C301,$A$3:$A$14,0)))/(D301-C301),INDEX(I$3:I$14,MATCH(B301,$A$3:$A$14,0))),IF(E301=8,IF(ISERROR(MATCH(B301,$A$3:$A$14,0)),((B301-C301)*INDEX(J$3:J$14,MATCH(D301,$A$3:$A$14,0))+ABS(B301-D301)*INDEX(J$3:J$14,MATCH(C301,$A$3:$A$14,0)))/(D301-C301),INDEX(J$3:J$14,MATCH(B301,$A$3:$A$14,0))),IF(E301=9,IF(ISERROR(MATCH(B301,$A$3:$A$14,0)),((B301-C301)*INDEX(K$3:K$14,MATCH(D301,$A$3:$A$14,0))+ABS(B301-D301)*INDEX(K$3:K$14,MATCH(C301,$A$3:$A$14,0)))/(D301-C301),INDEX(K$3:K$14,MATCH(B301,$A$3:$A$14,0))),IF(E301=0,IF(ISERROR(MATCH(B301,$A$3:$A$14,0)),((B301-C301)*INDEX(L$3:L$14,MATCH(D301,$A$3:$A$14,0))+ABS(B301-D301)*INDEX(L$3:L$14,MATCH(C301,$A$3:$A$14,0)))/(D301-C301),INDEX(L$3:L$14,MATCH(B301,$A$3:$A$14,0))),"Kondensatoen zwischen 0 und 9"))))))))))</f>
        <v>0</v>
      </c>
    </row>
    <row r="302" spans="1:6">
      <c r="A302" s="12">
        <v>283</v>
      </c>
      <c r="B302">
        <f>Eingabe!D283</f>
        <v>0</v>
      </c>
      <c r="C302">
        <f t="array" ref="C302">MAX(IF($A$3:$A$14&lt;=B302,IF($A$3:$A$14&lt;&gt;"",$A$3:$A$14)))</f>
        <v>0</v>
      </c>
      <c r="D302">
        <f t="array" ref="D302">MIN(IF($A$3:$A$14&gt;=B302,IF($A$3:$A$14&lt;&gt;"",$A$3:$A$14)))</f>
        <v>0</v>
      </c>
      <c r="E302">
        <f>Eingabe!C283</f>
        <v>0</v>
      </c>
      <c r="F302">
        <f t="array" ref="F302">IF(E302=1,IF(ISERROR(MATCH(B302,$A$3:$A$14,0)),((B302-C302)*INDEX(C$3:C$14,MATCH(D302,$A$3:$A$14,0))+ABS(B302-D302)*INDEX(C$3:C$14,MATCH(C302,$A$3:$A$14,0)))/(D302-C302),INDEX(C$3:C$14,MATCH(B302,$A$3:$A$14,0))),IF(E302=2,IF(ISERROR(MATCH(B302,$A$3:$A$14,0)),((B302-C302)*INDEX(D$3:D$14,MATCH(D302,$A$3:$A$14,0))+ABS(B302-D302)*INDEX(D$3:D$14,MATCH(C302,$A$3:$A$14,0)))/(D302-C302),INDEX(D$3:D$14,MATCH(B302,$A$3:$A$14,0))),IF(E302=3,IF(ISERROR(MATCH(B302,$A$3:$A$14,0)),((B302-C302)*INDEX(E$3:E$14,MATCH(D302,$A$3:$A$14,0))+ABS(B302-D302)*INDEX(E$3:E$14,MATCH(C302,$A$3:$A$14,0)))/(D302-C302),INDEX(E$3:E$14,MATCH(B302,$A$3:$A$14,0))),IF(E302=4,IF(ISERROR(MATCH(B302,$A$3:$A$14,0)),((B302-C302)*INDEX(F$3:F$14,MATCH(D302,$A$3:$A$14,0))+ABS(B302-D302)*INDEX(F$3:F$14,MATCH(C302,$A$3:$A$14,0)))/(D302-C302),INDEX(F$3:F$14,MATCH(B302,$A$3:$A$14,0))),IF(E302=5,IF(ISERROR(MATCH(B302,$A$3:$A$14,0)),((B302-C302)*INDEX(G$3:G$14,MATCH(D302,$A$3:$A$14,0))+ABS(B302-D302)*INDEX(G$3:G$14,MATCH(C302,$A$3:$A$14,0)))/(D302-C302),INDEX(G$3:G$14,MATCH(B302,$A$3:$A$14,0))),IF(E302=6,IF(ISERROR(MATCH(B302,$A$3:$A$14,0)),((B302-C302)*INDEX(H$3:H$14,MATCH(D302,$A$3:$A$14,0))+ABS(B302-D302)*INDEX(H$3:H$14,MATCH(C302,$A$3:$A$14,0)))/(D302-C302),INDEX(H$3:H$14,MATCH(B302,$A$3:$A$14,0))),IF(E302=7,IF(ISERROR(MATCH(B302,$A$3:$A$14,0)),((B302-C302)*INDEX(I$3:I$14,MATCH(D302,$A$3:$A$14,0))+ABS(B302-D302)*INDEX(I$3:I$14,MATCH(C302,$A$3:$A$14,0)))/(D302-C302),INDEX(I$3:I$14,MATCH(B302,$A$3:$A$14,0))),IF(E302=8,IF(ISERROR(MATCH(B302,$A$3:$A$14,0)),((B302-C302)*INDEX(J$3:J$14,MATCH(D302,$A$3:$A$14,0))+ABS(B302-D302)*INDEX(J$3:J$14,MATCH(C302,$A$3:$A$14,0)))/(D302-C302),INDEX(J$3:J$14,MATCH(B302,$A$3:$A$14,0))),IF(E302=9,IF(ISERROR(MATCH(B302,$A$3:$A$14,0)),((B302-C302)*INDEX(K$3:K$14,MATCH(D302,$A$3:$A$14,0))+ABS(B302-D302)*INDEX(K$3:K$14,MATCH(C302,$A$3:$A$14,0)))/(D302-C302),INDEX(K$3:K$14,MATCH(B302,$A$3:$A$14,0))),IF(E302=0,IF(ISERROR(MATCH(B302,$A$3:$A$14,0)),((B302-C302)*INDEX(L$3:L$14,MATCH(D302,$A$3:$A$14,0))+ABS(B302-D302)*INDEX(L$3:L$14,MATCH(C302,$A$3:$A$14,0)))/(D302-C302),INDEX(L$3:L$14,MATCH(B302,$A$3:$A$14,0))),"Kondensatoen zwischen 0 und 9"))))))))))</f>
        <v>0</v>
      </c>
    </row>
    <row r="303" spans="1:6">
      <c r="A303" s="12">
        <v>284</v>
      </c>
      <c r="B303">
        <f>Eingabe!D284</f>
        <v>0</v>
      </c>
      <c r="C303">
        <f t="array" ref="C303">MAX(IF($A$3:$A$14&lt;=B303,IF($A$3:$A$14&lt;&gt;"",$A$3:$A$14)))</f>
        <v>0</v>
      </c>
      <c r="D303">
        <f t="array" ref="D303">MIN(IF($A$3:$A$14&gt;=B303,IF($A$3:$A$14&lt;&gt;"",$A$3:$A$14)))</f>
        <v>0</v>
      </c>
      <c r="E303">
        <f>Eingabe!C284</f>
        <v>0</v>
      </c>
      <c r="F303">
        <f t="array" ref="F303">IF(E303=1,IF(ISERROR(MATCH(B303,$A$3:$A$14,0)),((B303-C303)*INDEX(C$3:C$14,MATCH(D303,$A$3:$A$14,0))+ABS(B303-D303)*INDEX(C$3:C$14,MATCH(C303,$A$3:$A$14,0)))/(D303-C303),INDEX(C$3:C$14,MATCH(B303,$A$3:$A$14,0))),IF(E303=2,IF(ISERROR(MATCH(B303,$A$3:$A$14,0)),((B303-C303)*INDEX(D$3:D$14,MATCH(D303,$A$3:$A$14,0))+ABS(B303-D303)*INDEX(D$3:D$14,MATCH(C303,$A$3:$A$14,0)))/(D303-C303),INDEX(D$3:D$14,MATCH(B303,$A$3:$A$14,0))),IF(E303=3,IF(ISERROR(MATCH(B303,$A$3:$A$14,0)),((B303-C303)*INDEX(E$3:E$14,MATCH(D303,$A$3:$A$14,0))+ABS(B303-D303)*INDEX(E$3:E$14,MATCH(C303,$A$3:$A$14,0)))/(D303-C303),INDEX(E$3:E$14,MATCH(B303,$A$3:$A$14,0))),IF(E303=4,IF(ISERROR(MATCH(B303,$A$3:$A$14,0)),((B303-C303)*INDEX(F$3:F$14,MATCH(D303,$A$3:$A$14,0))+ABS(B303-D303)*INDEX(F$3:F$14,MATCH(C303,$A$3:$A$14,0)))/(D303-C303),INDEX(F$3:F$14,MATCH(B303,$A$3:$A$14,0))),IF(E303=5,IF(ISERROR(MATCH(B303,$A$3:$A$14,0)),((B303-C303)*INDEX(G$3:G$14,MATCH(D303,$A$3:$A$14,0))+ABS(B303-D303)*INDEX(G$3:G$14,MATCH(C303,$A$3:$A$14,0)))/(D303-C303),INDEX(G$3:G$14,MATCH(B303,$A$3:$A$14,0))),IF(E303=6,IF(ISERROR(MATCH(B303,$A$3:$A$14,0)),((B303-C303)*INDEX(H$3:H$14,MATCH(D303,$A$3:$A$14,0))+ABS(B303-D303)*INDEX(H$3:H$14,MATCH(C303,$A$3:$A$14,0)))/(D303-C303),INDEX(H$3:H$14,MATCH(B303,$A$3:$A$14,0))),IF(E303=7,IF(ISERROR(MATCH(B303,$A$3:$A$14,0)),((B303-C303)*INDEX(I$3:I$14,MATCH(D303,$A$3:$A$14,0))+ABS(B303-D303)*INDEX(I$3:I$14,MATCH(C303,$A$3:$A$14,0)))/(D303-C303),INDEX(I$3:I$14,MATCH(B303,$A$3:$A$14,0))),IF(E303=8,IF(ISERROR(MATCH(B303,$A$3:$A$14,0)),((B303-C303)*INDEX(J$3:J$14,MATCH(D303,$A$3:$A$14,0))+ABS(B303-D303)*INDEX(J$3:J$14,MATCH(C303,$A$3:$A$14,0)))/(D303-C303),INDEX(J$3:J$14,MATCH(B303,$A$3:$A$14,0))),IF(E303=9,IF(ISERROR(MATCH(B303,$A$3:$A$14,0)),((B303-C303)*INDEX(K$3:K$14,MATCH(D303,$A$3:$A$14,0))+ABS(B303-D303)*INDEX(K$3:K$14,MATCH(C303,$A$3:$A$14,0)))/(D303-C303),INDEX(K$3:K$14,MATCH(B303,$A$3:$A$14,0))),IF(E303=0,IF(ISERROR(MATCH(B303,$A$3:$A$14,0)),((B303-C303)*INDEX(L$3:L$14,MATCH(D303,$A$3:$A$14,0))+ABS(B303-D303)*INDEX(L$3:L$14,MATCH(C303,$A$3:$A$14,0)))/(D303-C303),INDEX(L$3:L$14,MATCH(B303,$A$3:$A$14,0))),"Kondensatoen zwischen 0 und 9"))))))))))</f>
        <v>0</v>
      </c>
    </row>
    <row r="304" spans="1:6">
      <c r="A304" s="12">
        <v>285</v>
      </c>
      <c r="B304">
        <f>Eingabe!D285</f>
        <v>0</v>
      </c>
      <c r="C304">
        <f t="array" ref="C304">MAX(IF($A$3:$A$14&lt;=B304,IF($A$3:$A$14&lt;&gt;"",$A$3:$A$14)))</f>
        <v>0</v>
      </c>
      <c r="D304">
        <f t="array" ref="D304">MIN(IF($A$3:$A$14&gt;=B304,IF($A$3:$A$14&lt;&gt;"",$A$3:$A$14)))</f>
        <v>0</v>
      </c>
      <c r="E304">
        <f>Eingabe!C285</f>
        <v>0</v>
      </c>
      <c r="F304">
        <f t="array" ref="F304">IF(E304=1,IF(ISERROR(MATCH(B304,$A$3:$A$14,0)),((B304-C304)*INDEX(C$3:C$14,MATCH(D304,$A$3:$A$14,0))+ABS(B304-D304)*INDEX(C$3:C$14,MATCH(C304,$A$3:$A$14,0)))/(D304-C304),INDEX(C$3:C$14,MATCH(B304,$A$3:$A$14,0))),IF(E304=2,IF(ISERROR(MATCH(B304,$A$3:$A$14,0)),((B304-C304)*INDEX(D$3:D$14,MATCH(D304,$A$3:$A$14,0))+ABS(B304-D304)*INDEX(D$3:D$14,MATCH(C304,$A$3:$A$14,0)))/(D304-C304),INDEX(D$3:D$14,MATCH(B304,$A$3:$A$14,0))),IF(E304=3,IF(ISERROR(MATCH(B304,$A$3:$A$14,0)),((B304-C304)*INDEX(E$3:E$14,MATCH(D304,$A$3:$A$14,0))+ABS(B304-D304)*INDEX(E$3:E$14,MATCH(C304,$A$3:$A$14,0)))/(D304-C304),INDEX(E$3:E$14,MATCH(B304,$A$3:$A$14,0))),IF(E304=4,IF(ISERROR(MATCH(B304,$A$3:$A$14,0)),((B304-C304)*INDEX(F$3:F$14,MATCH(D304,$A$3:$A$14,0))+ABS(B304-D304)*INDEX(F$3:F$14,MATCH(C304,$A$3:$A$14,0)))/(D304-C304),INDEX(F$3:F$14,MATCH(B304,$A$3:$A$14,0))),IF(E304=5,IF(ISERROR(MATCH(B304,$A$3:$A$14,0)),((B304-C304)*INDEX(G$3:G$14,MATCH(D304,$A$3:$A$14,0))+ABS(B304-D304)*INDEX(G$3:G$14,MATCH(C304,$A$3:$A$14,0)))/(D304-C304),INDEX(G$3:G$14,MATCH(B304,$A$3:$A$14,0))),IF(E304=6,IF(ISERROR(MATCH(B304,$A$3:$A$14,0)),((B304-C304)*INDEX(H$3:H$14,MATCH(D304,$A$3:$A$14,0))+ABS(B304-D304)*INDEX(H$3:H$14,MATCH(C304,$A$3:$A$14,0)))/(D304-C304),INDEX(H$3:H$14,MATCH(B304,$A$3:$A$14,0))),IF(E304=7,IF(ISERROR(MATCH(B304,$A$3:$A$14,0)),((B304-C304)*INDEX(I$3:I$14,MATCH(D304,$A$3:$A$14,0))+ABS(B304-D304)*INDEX(I$3:I$14,MATCH(C304,$A$3:$A$14,0)))/(D304-C304),INDEX(I$3:I$14,MATCH(B304,$A$3:$A$14,0))),IF(E304=8,IF(ISERROR(MATCH(B304,$A$3:$A$14,0)),((B304-C304)*INDEX(J$3:J$14,MATCH(D304,$A$3:$A$14,0))+ABS(B304-D304)*INDEX(J$3:J$14,MATCH(C304,$A$3:$A$14,0)))/(D304-C304),INDEX(J$3:J$14,MATCH(B304,$A$3:$A$14,0))),IF(E304=9,IF(ISERROR(MATCH(B304,$A$3:$A$14,0)),((B304-C304)*INDEX(K$3:K$14,MATCH(D304,$A$3:$A$14,0))+ABS(B304-D304)*INDEX(K$3:K$14,MATCH(C304,$A$3:$A$14,0)))/(D304-C304),INDEX(K$3:K$14,MATCH(B304,$A$3:$A$14,0))),IF(E304=0,IF(ISERROR(MATCH(B304,$A$3:$A$14,0)),((B304-C304)*INDEX(L$3:L$14,MATCH(D304,$A$3:$A$14,0))+ABS(B304-D304)*INDEX(L$3:L$14,MATCH(C304,$A$3:$A$14,0)))/(D304-C304),INDEX(L$3:L$14,MATCH(B304,$A$3:$A$14,0))),"Kondensatoen zwischen 0 und 9"))))))))))</f>
        <v>0</v>
      </c>
    </row>
    <row r="305" spans="1:6">
      <c r="A305" s="12">
        <v>286</v>
      </c>
      <c r="B305">
        <f>Eingabe!D286</f>
        <v>0</v>
      </c>
      <c r="C305">
        <f t="array" ref="C305">MAX(IF($A$3:$A$14&lt;=B305,IF($A$3:$A$14&lt;&gt;"",$A$3:$A$14)))</f>
        <v>0</v>
      </c>
      <c r="D305">
        <f t="array" ref="D305">MIN(IF($A$3:$A$14&gt;=B305,IF($A$3:$A$14&lt;&gt;"",$A$3:$A$14)))</f>
        <v>0</v>
      </c>
      <c r="E305">
        <f>Eingabe!C286</f>
        <v>0</v>
      </c>
      <c r="F305">
        <f t="array" ref="F305">IF(E305=1,IF(ISERROR(MATCH(B305,$A$3:$A$14,0)),((B305-C305)*INDEX(C$3:C$14,MATCH(D305,$A$3:$A$14,0))+ABS(B305-D305)*INDEX(C$3:C$14,MATCH(C305,$A$3:$A$14,0)))/(D305-C305),INDEX(C$3:C$14,MATCH(B305,$A$3:$A$14,0))),IF(E305=2,IF(ISERROR(MATCH(B305,$A$3:$A$14,0)),((B305-C305)*INDEX(D$3:D$14,MATCH(D305,$A$3:$A$14,0))+ABS(B305-D305)*INDEX(D$3:D$14,MATCH(C305,$A$3:$A$14,0)))/(D305-C305),INDEX(D$3:D$14,MATCH(B305,$A$3:$A$14,0))),IF(E305=3,IF(ISERROR(MATCH(B305,$A$3:$A$14,0)),((B305-C305)*INDEX(E$3:E$14,MATCH(D305,$A$3:$A$14,0))+ABS(B305-D305)*INDEX(E$3:E$14,MATCH(C305,$A$3:$A$14,0)))/(D305-C305),INDEX(E$3:E$14,MATCH(B305,$A$3:$A$14,0))),IF(E305=4,IF(ISERROR(MATCH(B305,$A$3:$A$14,0)),((B305-C305)*INDEX(F$3:F$14,MATCH(D305,$A$3:$A$14,0))+ABS(B305-D305)*INDEX(F$3:F$14,MATCH(C305,$A$3:$A$14,0)))/(D305-C305),INDEX(F$3:F$14,MATCH(B305,$A$3:$A$14,0))),IF(E305=5,IF(ISERROR(MATCH(B305,$A$3:$A$14,0)),((B305-C305)*INDEX(G$3:G$14,MATCH(D305,$A$3:$A$14,0))+ABS(B305-D305)*INDEX(G$3:G$14,MATCH(C305,$A$3:$A$14,0)))/(D305-C305),INDEX(G$3:G$14,MATCH(B305,$A$3:$A$14,0))),IF(E305=6,IF(ISERROR(MATCH(B305,$A$3:$A$14,0)),((B305-C305)*INDEX(H$3:H$14,MATCH(D305,$A$3:$A$14,0))+ABS(B305-D305)*INDEX(H$3:H$14,MATCH(C305,$A$3:$A$14,0)))/(D305-C305),INDEX(H$3:H$14,MATCH(B305,$A$3:$A$14,0))),IF(E305=7,IF(ISERROR(MATCH(B305,$A$3:$A$14,0)),((B305-C305)*INDEX(I$3:I$14,MATCH(D305,$A$3:$A$14,0))+ABS(B305-D305)*INDEX(I$3:I$14,MATCH(C305,$A$3:$A$14,0)))/(D305-C305),INDEX(I$3:I$14,MATCH(B305,$A$3:$A$14,0))),IF(E305=8,IF(ISERROR(MATCH(B305,$A$3:$A$14,0)),((B305-C305)*INDEX(J$3:J$14,MATCH(D305,$A$3:$A$14,0))+ABS(B305-D305)*INDEX(J$3:J$14,MATCH(C305,$A$3:$A$14,0)))/(D305-C305),INDEX(J$3:J$14,MATCH(B305,$A$3:$A$14,0))),IF(E305=9,IF(ISERROR(MATCH(B305,$A$3:$A$14,0)),((B305-C305)*INDEX(K$3:K$14,MATCH(D305,$A$3:$A$14,0))+ABS(B305-D305)*INDEX(K$3:K$14,MATCH(C305,$A$3:$A$14,0)))/(D305-C305),INDEX(K$3:K$14,MATCH(B305,$A$3:$A$14,0))),IF(E305=0,IF(ISERROR(MATCH(B305,$A$3:$A$14,0)),((B305-C305)*INDEX(L$3:L$14,MATCH(D305,$A$3:$A$14,0))+ABS(B305-D305)*INDEX(L$3:L$14,MATCH(C305,$A$3:$A$14,0)))/(D305-C305),INDEX(L$3:L$14,MATCH(B305,$A$3:$A$14,0))),"Kondensatoen zwischen 0 und 9"))))))))))</f>
        <v>0</v>
      </c>
    </row>
    <row r="306" spans="1:6">
      <c r="A306" s="12">
        <v>287</v>
      </c>
      <c r="B306">
        <f>Eingabe!D287</f>
        <v>0</v>
      </c>
      <c r="C306">
        <f t="array" ref="C306">MAX(IF($A$3:$A$14&lt;=B306,IF($A$3:$A$14&lt;&gt;"",$A$3:$A$14)))</f>
        <v>0</v>
      </c>
      <c r="D306">
        <f t="array" ref="D306">MIN(IF($A$3:$A$14&gt;=B306,IF($A$3:$A$14&lt;&gt;"",$A$3:$A$14)))</f>
        <v>0</v>
      </c>
      <c r="E306">
        <f>Eingabe!C287</f>
        <v>0</v>
      </c>
      <c r="F306">
        <f t="array" ref="F306">IF(E306=1,IF(ISERROR(MATCH(B306,$A$3:$A$14,0)),((B306-C306)*INDEX(C$3:C$14,MATCH(D306,$A$3:$A$14,0))+ABS(B306-D306)*INDEX(C$3:C$14,MATCH(C306,$A$3:$A$14,0)))/(D306-C306),INDEX(C$3:C$14,MATCH(B306,$A$3:$A$14,0))),IF(E306=2,IF(ISERROR(MATCH(B306,$A$3:$A$14,0)),((B306-C306)*INDEX(D$3:D$14,MATCH(D306,$A$3:$A$14,0))+ABS(B306-D306)*INDEX(D$3:D$14,MATCH(C306,$A$3:$A$14,0)))/(D306-C306),INDEX(D$3:D$14,MATCH(B306,$A$3:$A$14,0))),IF(E306=3,IF(ISERROR(MATCH(B306,$A$3:$A$14,0)),((B306-C306)*INDEX(E$3:E$14,MATCH(D306,$A$3:$A$14,0))+ABS(B306-D306)*INDEX(E$3:E$14,MATCH(C306,$A$3:$A$14,0)))/(D306-C306),INDEX(E$3:E$14,MATCH(B306,$A$3:$A$14,0))),IF(E306=4,IF(ISERROR(MATCH(B306,$A$3:$A$14,0)),((B306-C306)*INDEX(F$3:F$14,MATCH(D306,$A$3:$A$14,0))+ABS(B306-D306)*INDEX(F$3:F$14,MATCH(C306,$A$3:$A$14,0)))/(D306-C306),INDEX(F$3:F$14,MATCH(B306,$A$3:$A$14,0))),IF(E306=5,IF(ISERROR(MATCH(B306,$A$3:$A$14,0)),((B306-C306)*INDEX(G$3:G$14,MATCH(D306,$A$3:$A$14,0))+ABS(B306-D306)*INDEX(G$3:G$14,MATCH(C306,$A$3:$A$14,0)))/(D306-C306),INDEX(G$3:G$14,MATCH(B306,$A$3:$A$14,0))),IF(E306=6,IF(ISERROR(MATCH(B306,$A$3:$A$14,0)),((B306-C306)*INDEX(H$3:H$14,MATCH(D306,$A$3:$A$14,0))+ABS(B306-D306)*INDEX(H$3:H$14,MATCH(C306,$A$3:$A$14,0)))/(D306-C306),INDEX(H$3:H$14,MATCH(B306,$A$3:$A$14,0))),IF(E306=7,IF(ISERROR(MATCH(B306,$A$3:$A$14,0)),((B306-C306)*INDEX(I$3:I$14,MATCH(D306,$A$3:$A$14,0))+ABS(B306-D306)*INDEX(I$3:I$14,MATCH(C306,$A$3:$A$14,0)))/(D306-C306),INDEX(I$3:I$14,MATCH(B306,$A$3:$A$14,0))),IF(E306=8,IF(ISERROR(MATCH(B306,$A$3:$A$14,0)),((B306-C306)*INDEX(J$3:J$14,MATCH(D306,$A$3:$A$14,0))+ABS(B306-D306)*INDEX(J$3:J$14,MATCH(C306,$A$3:$A$14,0)))/(D306-C306),INDEX(J$3:J$14,MATCH(B306,$A$3:$A$14,0))),IF(E306=9,IF(ISERROR(MATCH(B306,$A$3:$A$14,0)),((B306-C306)*INDEX(K$3:K$14,MATCH(D306,$A$3:$A$14,0))+ABS(B306-D306)*INDEX(K$3:K$14,MATCH(C306,$A$3:$A$14,0)))/(D306-C306),INDEX(K$3:K$14,MATCH(B306,$A$3:$A$14,0))),IF(E306=0,IF(ISERROR(MATCH(B306,$A$3:$A$14,0)),((B306-C306)*INDEX(L$3:L$14,MATCH(D306,$A$3:$A$14,0))+ABS(B306-D306)*INDEX(L$3:L$14,MATCH(C306,$A$3:$A$14,0)))/(D306-C306),INDEX(L$3:L$14,MATCH(B306,$A$3:$A$14,0))),"Kondensatoen zwischen 0 und 9"))))))))))</f>
        <v>0</v>
      </c>
    </row>
    <row r="307" spans="1:6">
      <c r="A307" s="12">
        <v>288</v>
      </c>
      <c r="B307">
        <f>Eingabe!D288</f>
        <v>0</v>
      </c>
      <c r="C307">
        <f t="array" ref="C307">MAX(IF($A$3:$A$14&lt;=B307,IF($A$3:$A$14&lt;&gt;"",$A$3:$A$14)))</f>
        <v>0</v>
      </c>
      <c r="D307">
        <f t="array" ref="D307">MIN(IF($A$3:$A$14&gt;=B307,IF($A$3:$A$14&lt;&gt;"",$A$3:$A$14)))</f>
        <v>0</v>
      </c>
      <c r="E307">
        <f>Eingabe!C288</f>
        <v>0</v>
      </c>
      <c r="F307">
        <f t="array" ref="F307">IF(E307=1,IF(ISERROR(MATCH(B307,$A$3:$A$14,0)),((B307-C307)*INDEX(C$3:C$14,MATCH(D307,$A$3:$A$14,0))+ABS(B307-D307)*INDEX(C$3:C$14,MATCH(C307,$A$3:$A$14,0)))/(D307-C307),INDEX(C$3:C$14,MATCH(B307,$A$3:$A$14,0))),IF(E307=2,IF(ISERROR(MATCH(B307,$A$3:$A$14,0)),((B307-C307)*INDEX(D$3:D$14,MATCH(D307,$A$3:$A$14,0))+ABS(B307-D307)*INDEX(D$3:D$14,MATCH(C307,$A$3:$A$14,0)))/(D307-C307),INDEX(D$3:D$14,MATCH(B307,$A$3:$A$14,0))),IF(E307=3,IF(ISERROR(MATCH(B307,$A$3:$A$14,0)),((B307-C307)*INDEX(E$3:E$14,MATCH(D307,$A$3:$A$14,0))+ABS(B307-D307)*INDEX(E$3:E$14,MATCH(C307,$A$3:$A$14,0)))/(D307-C307),INDEX(E$3:E$14,MATCH(B307,$A$3:$A$14,0))),IF(E307=4,IF(ISERROR(MATCH(B307,$A$3:$A$14,0)),((B307-C307)*INDEX(F$3:F$14,MATCH(D307,$A$3:$A$14,0))+ABS(B307-D307)*INDEX(F$3:F$14,MATCH(C307,$A$3:$A$14,0)))/(D307-C307),INDEX(F$3:F$14,MATCH(B307,$A$3:$A$14,0))),IF(E307=5,IF(ISERROR(MATCH(B307,$A$3:$A$14,0)),((B307-C307)*INDEX(G$3:G$14,MATCH(D307,$A$3:$A$14,0))+ABS(B307-D307)*INDEX(G$3:G$14,MATCH(C307,$A$3:$A$14,0)))/(D307-C307),INDEX(G$3:G$14,MATCH(B307,$A$3:$A$14,0))),IF(E307=6,IF(ISERROR(MATCH(B307,$A$3:$A$14,0)),((B307-C307)*INDEX(H$3:H$14,MATCH(D307,$A$3:$A$14,0))+ABS(B307-D307)*INDEX(H$3:H$14,MATCH(C307,$A$3:$A$14,0)))/(D307-C307),INDEX(H$3:H$14,MATCH(B307,$A$3:$A$14,0))),IF(E307=7,IF(ISERROR(MATCH(B307,$A$3:$A$14,0)),((B307-C307)*INDEX(I$3:I$14,MATCH(D307,$A$3:$A$14,0))+ABS(B307-D307)*INDEX(I$3:I$14,MATCH(C307,$A$3:$A$14,0)))/(D307-C307),INDEX(I$3:I$14,MATCH(B307,$A$3:$A$14,0))),IF(E307=8,IF(ISERROR(MATCH(B307,$A$3:$A$14,0)),((B307-C307)*INDEX(J$3:J$14,MATCH(D307,$A$3:$A$14,0))+ABS(B307-D307)*INDEX(J$3:J$14,MATCH(C307,$A$3:$A$14,0)))/(D307-C307),INDEX(J$3:J$14,MATCH(B307,$A$3:$A$14,0))),IF(E307=9,IF(ISERROR(MATCH(B307,$A$3:$A$14,0)),((B307-C307)*INDEX(K$3:K$14,MATCH(D307,$A$3:$A$14,0))+ABS(B307-D307)*INDEX(K$3:K$14,MATCH(C307,$A$3:$A$14,0)))/(D307-C307),INDEX(K$3:K$14,MATCH(B307,$A$3:$A$14,0))),IF(E307=0,IF(ISERROR(MATCH(B307,$A$3:$A$14,0)),((B307-C307)*INDEX(L$3:L$14,MATCH(D307,$A$3:$A$14,0))+ABS(B307-D307)*INDEX(L$3:L$14,MATCH(C307,$A$3:$A$14,0)))/(D307-C307),INDEX(L$3:L$14,MATCH(B307,$A$3:$A$14,0))),"Kondensatoen zwischen 0 und 9"))))))))))</f>
        <v>0</v>
      </c>
    </row>
    <row r="308" spans="1:6">
      <c r="A308" s="12">
        <v>289</v>
      </c>
      <c r="B308">
        <f>Eingabe!D289</f>
        <v>0</v>
      </c>
      <c r="C308">
        <f t="array" ref="C308">MAX(IF($A$3:$A$14&lt;=B308,IF($A$3:$A$14&lt;&gt;"",$A$3:$A$14)))</f>
        <v>0</v>
      </c>
      <c r="D308">
        <f t="array" ref="D308">MIN(IF($A$3:$A$14&gt;=B308,IF($A$3:$A$14&lt;&gt;"",$A$3:$A$14)))</f>
        <v>0</v>
      </c>
      <c r="E308">
        <f>Eingabe!C289</f>
        <v>0</v>
      </c>
      <c r="F308">
        <f t="array" ref="F308">IF(E308=1,IF(ISERROR(MATCH(B308,$A$3:$A$14,0)),((B308-C308)*INDEX(C$3:C$14,MATCH(D308,$A$3:$A$14,0))+ABS(B308-D308)*INDEX(C$3:C$14,MATCH(C308,$A$3:$A$14,0)))/(D308-C308),INDEX(C$3:C$14,MATCH(B308,$A$3:$A$14,0))),IF(E308=2,IF(ISERROR(MATCH(B308,$A$3:$A$14,0)),((B308-C308)*INDEX(D$3:D$14,MATCH(D308,$A$3:$A$14,0))+ABS(B308-D308)*INDEX(D$3:D$14,MATCH(C308,$A$3:$A$14,0)))/(D308-C308),INDEX(D$3:D$14,MATCH(B308,$A$3:$A$14,0))),IF(E308=3,IF(ISERROR(MATCH(B308,$A$3:$A$14,0)),((B308-C308)*INDEX(E$3:E$14,MATCH(D308,$A$3:$A$14,0))+ABS(B308-D308)*INDEX(E$3:E$14,MATCH(C308,$A$3:$A$14,0)))/(D308-C308),INDEX(E$3:E$14,MATCH(B308,$A$3:$A$14,0))),IF(E308=4,IF(ISERROR(MATCH(B308,$A$3:$A$14,0)),((B308-C308)*INDEX(F$3:F$14,MATCH(D308,$A$3:$A$14,0))+ABS(B308-D308)*INDEX(F$3:F$14,MATCH(C308,$A$3:$A$14,0)))/(D308-C308),INDEX(F$3:F$14,MATCH(B308,$A$3:$A$14,0))),IF(E308=5,IF(ISERROR(MATCH(B308,$A$3:$A$14,0)),((B308-C308)*INDEX(G$3:G$14,MATCH(D308,$A$3:$A$14,0))+ABS(B308-D308)*INDEX(G$3:G$14,MATCH(C308,$A$3:$A$14,0)))/(D308-C308),INDEX(G$3:G$14,MATCH(B308,$A$3:$A$14,0))),IF(E308=6,IF(ISERROR(MATCH(B308,$A$3:$A$14,0)),((B308-C308)*INDEX(H$3:H$14,MATCH(D308,$A$3:$A$14,0))+ABS(B308-D308)*INDEX(H$3:H$14,MATCH(C308,$A$3:$A$14,0)))/(D308-C308),INDEX(H$3:H$14,MATCH(B308,$A$3:$A$14,0))),IF(E308=7,IF(ISERROR(MATCH(B308,$A$3:$A$14,0)),((B308-C308)*INDEX(I$3:I$14,MATCH(D308,$A$3:$A$14,0))+ABS(B308-D308)*INDEX(I$3:I$14,MATCH(C308,$A$3:$A$14,0)))/(D308-C308),INDEX(I$3:I$14,MATCH(B308,$A$3:$A$14,0))),IF(E308=8,IF(ISERROR(MATCH(B308,$A$3:$A$14,0)),((B308-C308)*INDEX(J$3:J$14,MATCH(D308,$A$3:$A$14,0))+ABS(B308-D308)*INDEX(J$3:J$14,MATCH(C308,$A$3:$A$14,0)))/(D308-C308),INDEX(J$3:J$14,MATCH(B308,$A$3:$A$14,0))),IF(E308=9,IF(ISERROR(MATCH(B308,$A$3:$A$14,0)),((B308-C308)*INDEX(K$3:K$14,MATCH(D308,$A$3:$A$14,0))+ABS(B308-D308)*INDEX(K$3:K$14,MATCH(C308,$A$3:$A$14,0)))/(D308-C308),INDEX(K$3:K$14,MATCH(B308,$A$3:$A$14,0))),IF(E308=0,IF(ISERROR(MATCH(B308,$A$3:$A$14,0)),((B308-C308)*INDEX(L$3:L$14,MATCH(D308,$A$3:$A$14,0))+ABS(B308-D308)*INDEX(L$3:L$14,MATCH(C308,$A$3:$A$14,0)))/(D308-C308),INDEX(L$3:L$14,MATCH(B308,$A$3:$A$14,0))),"Kondensatoen zwischen 0 und 9"))))))))))</f>
        <v>0</v>
      </c>
    </row>
    <row r="309" spans="1:6">
      <c r="A309" s="12">
        <v>290</v>
      </c>
      <c r="B309">
        <f>Eingabe!D290</f>
        <v>0</v>
      </c>
      <c r="C309">
        <f t="array" ref="C309">MAX(IF($A$3:$A$14&lt;=B309,IF($A$3:$A$14&lt;&gt;"",$A$3:$A$14)))</f>
        <v>0</v>
      </c>
      <c r="D309">
        <f t="array" ref="D309">MIN(IF($A$3:$A$14&gt;=B309,IF($A$3:$A$14&lt;&gt;"",$A$3:$A$14)))</f>
        <v>0</v>
      </c>
      <c r="E309">
        <f>Eingabe!C290</f>
        <v>0</v>
      </c>
      <c r="F309">
        <f t="array" ref="F309">IF(E309=1,IF(ISERROR(MATCH(B309,$A$3:$A$14,0)),((B309-C309)*INDEX(C$3:C$14,MATCH(D309,$A$3:$A$14,0))+ABS(B309-D309)*INDEX(C$3:C$14,MATCH(C309,$A$3:$A$14,0)))/(D309-C309),INDEX(C$3:C$14,MATCH(B309,$A$3:$A$14,0))),IF(E309=2,IF(ISERROR(MATCH(B309,$A$3:$A$14,0)),((B309-C309)*INDEX(D$3:D$14,MATCH(D309,$A$3:$A$14,0))+ABS(B309-D309)*INDEX(D$3:D$14,MATCH(C309,$A$3:$A$14,0)))/(D309-C309),INDEX(D$3:D$14,MATCH(B309,$A$3:$A$14,0))),IF(E309=3,IF(ISERROR(MATCH(B309,$A$3:$A$14,0)),((B309-C309)*INDEX(E$3:E$14,MATCH(D309,$A$3:$A$14,0))+ABS(B309-D309)*INDEX(E$3:E$14,MATCH(C309,$A$3:$A$14,0)))/(D309-C309),INDEX(E$3:E$14,MATCH(B309,$A$3:$A$14,0))),IF(E309=4,IF(ISERROR(MATCH(B309,$A$3:$A$14,0)),((B309-C309)*INDEX(F$3:F$14,MATCH(D309,$A$3:$A$14,0))+ABS(B309-D309)*INDEX(F$3:F$14,MATCH(C309,$A$3:$A$14,0)))/(D309-C309),INDEX(F$3:F$14,MATCH(B309,$A$3:$A$14,0))),IF(E309=5,IF(ISERROR(MATCH(B309,$A$3:$A$14,0)),((B309-C309)*INDEX(G$3:G$14,MATCH(D309,$A$3:$A$14,0))+ABS(B309-D309)*INDEX(G$3:G$14,MATCH(C309,$A$3:$A$14,0)))/(D309-C309),INDEX(G$3:G$14,MATCH(B309,$A$3:$A$14,0))),IF(E309=6,IF(ISERROR(MATCH(B309,$A$3:$A$14,0)),((B309-C309)*INDEX(H$3:H$14,MATCH(D309,$A$3:$A$14,0))+ABS(B309-D309)*INDEX(H$3:H$14,MATCH(C309,$A$3:$A$14,0)))/(D309-C309),INDEX(H$3:H$14,MATCH(B309,$A$3:$A$14,0))),IF(E309=7,IF(ISERROR(MATCH(B309,$A$3:$A$14,0)),((B309-C309)*INDEX(I$3:I$14,MATCH(D309,$A$3:$A$14,0))+ABS(B309-D309)*INDEX(I$3:I$14,MATCH(C309,$A$3:$A$14,0)))/(D309-C309),INDEX(I$3:I$14,MATCH(B309,$A$3:$A$14,0))),IF(E309=8,IF(ISERROR(MATCH(B309,$A$3:$A$14,0)),((B309-C309)*INDEX(J$3:J$14,MATCH(D309,$A$3:$A$14,0))+ABS(B309-D309)*INDEX(J$3:J$14,MATCH(C309,$A$3:$A$14,0)))/(D309-C309),INDEX(J$3:J$14,MATCH(B309,$A$3:$A$14,0))),IF(E309=9,IF(ISERROR(MATCH(B309,$A$3:$A$14,0)),((B309-C309)*INDEX(K$3:K$14,MATCH(D309,$A$3:$A$14,0))+ABS(B309-D309)*INDEX(K$3:K$14,MATCH(C309,$A$3:$A$14,0)))/(D309-C309),INDEX(K$3:K$14,MATCH(B309,$A$3:$A$14,0))),IF(E309=0,IF(ISERROR(MATCH(B309,$A$3:$A$14,0)),((B309-C309)*INDEX(L$3:L$14,MATCH(D309,$A$3:$A$14,0))+ABS(B309-D309)*INDEX(L$3:L$14,MATCH(C309,$A$3:$A$14,0)))/(D309-C309),INDEX(L$3:L$14,MATCH(B309,$A$3:$A$14,0))),"Kondensatoen zwischen 0 und 9"))))))))))</f>
        <v>0</v>
      </c>
    </row>
    <row r="310" spans="1:6">
      <c r="A310" s="12">
        <v>291</v>
      </c>
      <c r="B310">
        <f>Eingabe!D291</f>
        <v>0</v>
      </c>
      <c r="C310">
        <f t="array" ref="C310">MAX(IF($A$3:$A$14&lt;=B310,IF($A$3:$A$14&lt;&gt;"",$A$3:$A$14)))</f>
        <v>0</v>
      </c>
      <c r="D310">
        <f t="array" ref="D310">MIN(IF($A$3:$A$14&gt;=B310,IF($A$3:$A$14&lt;&gt;"",$A$3:$A$14)))</f>
        <v>0</v>
      </c>
      <c r="E310">
        <f>Eingabe!C291</f>
        <v>0</v>
      </c>
      <c r="F310">
        <f t="array" ref="F310">IF(E310=1,IF(ISERROR(MATCH(B310,$A$3:$A$14,0)),((B310-C310)*INDEX(C$3:C$14,MATCH(D310,$A$3:$A$14,0))+ABS(B310-D310)*INDEX(C$3:C$14,MATCH(C310,$A$3:$A$14,0)))/(D310-C310),INDEX(C$3:C$14,MATCH(B310,$A$3:$A$14,0))),IF(E310=2,IF(ISERROR(MATCH(B310,$A$3:$A$14,0)),((B310-C310)*INDEX(D$3:D$14,MATCH(D310,$A$3:$A$14,0))+ABS(B310-D310)*INDEX(D$3:D$14,MATCH(C310,$A$3:$A$14,0)))/(D310-C310),INDEX(D$3:D$14,MATCH(B310,$A$3:$A$14,0))),IF(E310=3,IF(ISERROR(MATCH(B310,$A$3:$A$14,0)),((B310-C310)*INDEX(E$3:E$14,MATCH(D310,$A$3:$A$14,0))+ABS(B310-D310)*INDEX(E$3:E$14,MATCH(C310,$A$3:$A$14,0)))/(D310-C310),INDEX(E$3:E$14,MATCH(B310,$A$3:$A$14,0))),IF(E310=4,IF(ISERROR(MATCH(B310,$A$3:$A$14,0)),((B310-C310)*INDEX(F$3:F$14,MATCH(D310,$A$3:$A$14,0))+ABS(B310-D310)*INDEX(F$3:F$14,MATCH(C310,$A$3:$A$14,0)))/(D310-C310),INDEX(F$3:F$14,MATCH(B310,$A$3:$A$14,0))),IF(E310=5,IF(ISERROR(MATCH(B310,$A$3:$A$14,0)),((B310-C310)*INDEX(G$3:G$14,MATCH(D310,$A$3:$A$14,0))+ABS(B310-D310)*INDEX(G$3:G$14,MATCH(C310,$A$3:$A$14,0)))/(D310-C310),INDEX(G$3:G$14,MATCH(B310,$A$3:$A$14,0))),IF(E310=6,IF(ISERROR(MATCH(B310,$A$3:$A$14,0)),((B310-C310)*INDEX(H$3:H$14,MATCH(D310,$A$3:$A$14,0))+ABS(B310-D310)*INDEX(H$3:H$14,MATCH(C310,$A$3:$A$14,0)))/(D310-C310),INDEX(H$3:H$14,MATCH(B310,$A$3:$A$14,0))),IF(E310=7,IF(ISERROR(MATCH(B310,$A$3:$A$14,0)),((B310-C310)*INDEX(I$3:I$14,MATCH(D310,$A$3:$A$14,0))+ABS(B310-D310)*INDEX(I$3:I$14,MATCH(C310,$A$3:$A$14,0)))/(D310-C310),INDEX(I$3:I$14,MATCH(B310,$A$3:$A$14,0))),IF(E310=8,IF(ISERROR(MATCH(B310,$A$3:$A$14,0)),((B310-C310)*INDEX(J$3:J$14,MATCH(D310,$A$3:$A$14,0))+ABS(B310-D310)*INDEX(J$3:J$14,MATCH(C310,$A$3:$A$14,0)))/(D310-C310),INDEX(J$3:J$14,MATCH(B310,$A$3:$A$14,0))),IF(E310=9,IF(ISERROR(MATCH(B310,$A$3:$A$14,0)),((B310-C310)*INDEX(K$3:K$14,MATCH(D310,$A$3:$A$14,0))+ABS(B310-D310)*INDEX(K$3:K$14,MATCH(C310,$A$3:$A$14,0)))/(D310-C310),INDEX(K$3:K$14,MATCH(B310,$A$3:$A$14,0))),IF(E310=0,IF(ISERROR(MATCH(B310,$A$3:$A$14,0)),((B310-C310)*INDEX(L$3:L$14,MATCH(D310,$A$3:$A$14,0))+ABS(B310-D310)*INDEX(L$3:L$14,MATCH(C310,$A$3:$A$14,0)))/(D310-C310),INDEX(L$3:L$14,MATCH(B310,$A$3:$A$14,0))),"Kondensatoen zwischen 0 und 9"))))))))))</f>
        <v>0</v>
      </c>
    </row>
    <row r="311" spans="1:6">
      <c r="A311" s="12">
        <v>292</v>
      </c>
      <c r="B311">
        <f>Eingabe!D292</f>
        <v>0</v>
      </c>
      <c r="C311">
        <f t="array" ref="C311">MAX(IF($A$3:$A$14&lt;=B311,IF($A$3:$A$14&lt;&gt;"",$A$3:$A$14)))</f>
        <v>0</v>
      </c>
      <c r="D311">
        <f t="array" ref="D311">MIN(IF($A$3:$A$14&gt;=B311,IF($A$3:$A$14&lt;&gt;"",$A$3:$A$14)))</f>
        <v>0</v>
      </c>
      <c r="E311">
        <f>Eingabe!C292</f>
        <v>0</v>
      </c>
      <c r="F311">
        <f t="array" ref="F311">IF(E311=1,IF(ISERROR(MATCH(B311,$A$3:$A$14,0)),((B311-C311)*INDEX(C$3:C$14,MATCH(D311,$A$3:$A$14,0))+ABS(B311-D311)*INDEX(C$3:C$14,MATCH(C311,$A$3:$A$14,0)))/(D311-C311),INDEX(C$3:C$14,MATCH(B311,$A$3:$A$14,0))),IF(E311=2,IF(ISERROR(MATCH(B311,$A$3:$A$14,0)),((B311-C311)*INDEX(D$3:D$14,MATCH(D311,$A$3:$A$14,0))+ABS(B311-D311)*INDEX(D$3:D$14,MATCH(C311,$A$3:$A$14,0)))/(D311-C311),INDEX(D$3:D$14,MATCH(B311,$A$3:$A$14,0))),IF(E311=3,IF(ISERROR(MATCH(B311,$A$3:$A$14,0)),((B311-C311)*INDEX(E$3:E$14,MATCH(D311,$A$3:$A$14,0))+ABS(B311-D311)*INDEX(E$3:E$14,MATCH(C311,$A$3:$A$14,0)))/(D311-C311),INDEX(E$3:E$14,MATCH(B311,$A$3:$A$14,0))),IF(E311=4,IF(ISERROR(MATCH(B311,$A$3:$A$14,0)),((B311-C311)*INDEX(F$3:F$14,MATCH(D311,$A$3:$A$14,0))+ABS(B311-D311)*INDEX(F$3:F$14,MATCH(C311,$A$3:$A$14,0)))/(D311-C311),INDEX(F$3:F$14,MATCH(B311,$A$3:$A$14,0))),IF(E311=5,IF(ISERROR(MATCH(B311,$A$3:$A$14,0)),((B311-C311)*INDEX(G$3:G$14,MATCH(D311,$A$3:$A$14,0))+ABS(B311-D311)*INDEX(G$3:G$14,MATCH(C311,$A$3:$A$14,0)))/(D311-C311),INDEX(G$3:G$14,MATCH(B311,$A$3:$A$14,0))),IF(E311=6,IF(ISERROR(MATCH(B311,$A$3:$A$14,0)),((B311-C311)*INDEX(H$3:H$14,MATCH(D311,$A$3:$A$14,0))+ABS(B311-D311)*INDEX(H$3:H$14,MATCH(C311,$A$3:$A$14,0)))/(D311-C311),INDEX(H$3:H$14,MATCH(B311,$A$3:$A$14,0))),IF(E311=7,IF(ISERROR(MATCH(B311,$A$3:$A$14,0)),((B311-C311)*INDEX(I$3:I$14,MATCH(D311,$A$3:$A$14,0))+ABS(B311-D311)*INDEX(I$3:I$14,MATCH(C311,$A$3:$A$14,0)))/(D311-C311),INDEX(I$3:I$14,MATCH(B311,$A$3:$A$14,0))),IF(E311=8,IF(ISERROR(MATCH(B311,$A$3:$A$14,0)),((B311-C311)*INDEX(J$3:J$14,MATCH(D311,$A$3:$A$14,0))+ABS(B311-D311)*INDEX(J$3:J$14,MATCH(C311,$A$3:$A$14,0)))/(D311-C311),INDEX(J$3:J$14,MATCH(B311,$A$3:$A$14,0))),IF(E311=9,IF(ISERROR(MATCH(B311,$A$3:$A$14,0)),((B311-C311)*INDEX(K$3:K$14,MATCH(D311,$A$3:$A$14,0))+ABS(B311-D311)*INDEX(K$3:K$14,MATCH(C311,$A$3:$A$14,0)))/(D311-C311),INDEX(K$3:K$14,MATCH(B311,$A$3:$A$14,0))),IF(E311=0,IF(ISERROR(MATCH(B311,$A$3:$A$14,0)),((B311-C311)*INDEX(L$3:L$14,MATCH(D311,$A$3:$A$14,0))+ABS(B311-D311)*INDEX(L$3:L$14,MATCH(C311,$A$3:$A$14,0)))/(D311-C311),INDEX(L$3:L$14,MATCH(B311,$A$3:$A$14,0))),"Kondensatoen zwischen 0 und 9"))))))))))</f>
        <v>0</v>
      </c>
    </row>
    <row r="312" spans="1:6">
      <c r="A312" s="12">
        <v>293</v>
      </c>
      <c r="B312">
        <f>Eingabe!D293</f>
        <v>0</v>
      </c>
      <c r="C312">
        <f t="array" ref="C312">MAX(IF($A$3:$A$14&lt;=B312,IF($A$3:$A$14&lt;&gt;"",$A$3:$A$14)))</f>
        <v>0</v>
      </c>
      <c r="D312">
        <f t="array" ref="D312">MIN(IF($A$3:$A$14&gt;=B312,IF($A$3:$A$14&lt;&gt;"",$A$3:$A$14)))</f>
        <v>0</v>
      </c>
      <c r="E312">
        <f>Eingabe!C293</f>
        <v>0</v>
      </c>
      <c r="F312">
        <f t="array" ref="F312">IF(E312=1,IF(ISERROR(MATCH(B312,$A$3:$A$14,0)),((B312-C312)*INDEX(C$3:C$14,MATCH(D312,$A$3:$A$14,0))+ABS(B312-D312)*INDEX(C$3:C$14,MATCH(C312,$A$3:$A$14,0)))/(D312-C312),INDEX(C$3:C$14,MATCH(B312,$A$3:$A$14,0))),IF(E312=2,IF(ISERROR(MATCH(B312,$A$3:$A$14,0)),((B312-C312)*INDEX(D$3:D$14,MATCH(D312,$A$3:$A$14,0))+ABS(B312-D312)*INDEX(D$3:D$14,MATCH(C312,$A$3:$A$14,0)))/(D312-C312),INDEX(D$3:D$14,MATCH(B312,$A$3:$A$14,0))),IF(E312=3,IF(ISERROR(MATCH(B312,$A$3:$A$14,0)),((B312-C312)*INDEX(E$3:E$14,MATCH(D312,$A$3:$A$14,0))+ABS(B312-D312)*INDEX(E$3:E$14,MATCH(C312,$A$3:$A$14,0)))/(D312-C312),INDEX(E$3:E$14,MATCH(B312,$A$3:$A$14,0))),IF(E312=4,IF(ISERROR(MATCH(B312,$A$3:$A$14,0)),((B312-C312)*INDEX(F$3:F$14,MATCH(D312,$A$3:$A$14,0))+ABS(B312-D312)*INDEX(F$3:F$14,MATCH(C312,$A$3:$A$14,0)))/(D312-C312),INDEX(F$3:F$14,MATCH(B312,$A$3:$A$14,0))),IF(E312=5,IF(ISERROR(MATCH(B312,$A$3:$A$14,0)),((B312-C312)*INDEX(G$3:G$14,MATCH(D312,$A$3:$A$14,0))+ABS(B312-D312)*INDEX(G$3:G$14,MATCH(C312,$A$3:$A$14,0)))/(D312-C312),INDEX(G$3:G$14,MATCH(B312,$A$3:$A$14,0))),IF(E312=6,IF(ISERROR(MATCH(B312,$A$3:$A$14,0)),((B312-C312)*INDEX(H$3:H$14,MATCH(D312,$A$3:$A$14,0))+ABS(B312-D312)*INDEX(H$3:H$14,MATCH(C312,$A$3:$A$14,0)))/(D312-C312),INDEX(H$3:H$14,MATCH(B312,$A$3:$A$14,0))),IF(E312=7,IF(ISERROR(MATCH(B312,$A$3:$A$14,0)),((B312-C312)*INDEX(I$3:I$14,MATCH(D312,$A$3:$A$14,0))+ABS(B312-D312)*INDEX(I$3:I$14,MATCH(C312,$A$3:$A$14,0)))/(D312-C312),INDEX(I$3:I$14,MATCH(B312,$A$3:$A$14,0))),IF(E312=8,IF(ISERROR(MATCH(B312,$A$3:$A$14,0)),((B312-C312)*INDEX(J$3:J$14,MATCH(D312,$A$3:$A$14,0))+ABS(B312-D312)*INDEX(J$3:J$14,MATCH(C312,$A$3:$A$14,0)))/(D312-C312),INDEX(J$3:J$14,MATCH(B312,$A$3:$A$14,0))),IF(E312=9,IF(ISERROR(MATCH(B312,$A$3:$A$14,0)),((B312-C312)*INDEX(K$3:K$14,MATCH(D312,$A$3:$A$14,0))+ABS(B312-D312)*INDEX(K$3:K$14,MATCH(C312,$A$3:$A$14,0)))/(D312-C312),INDEX(K$3:K$14,MATCH(B312,$A$3:$A$14,0))),IF(E312=0,IF(ISERROR(MATCH(B312,$A$3:$A$14,0)),((B312-C312)*INDEX(L$3:L$14,MATCH(D312,$A$3:$A$14,0))+ABS(B312-D312)*INDEX(L$3:L$14,MATCH(C312,$A$3:$A$14,0)))/(D312-C312),INDEX(L$3:L$14,MATCH(B312,$A$3:$A$14,0))),"Kondensatoen zwischen 0 und 9"))))))))))</f>
        <v>0</v>
      </c>
    </row>
    <row r="313" spans="1:6">
      <c r="A313" s="12">
        <v>294</v>
      </c>
      <c r="B313">
        <f>Eingabe!D294</f>
        <v>0</v>
      </c>
      <c r="C313">
        <f t="array" ref="C313">MAX(IF($A$3:$A$14&lt;=B313,IF($A$3:$A$14&lt;&gt;"",$A$3:$A$14)))</f>
        <v>0</v>
      </c>
      <c r="D313">
        <f t="array" ref="D313">MIN(IF($A$3:$A$14&gt;=B313,IF($A$3:$A$14&lt;&gt;"",$A$3:$A$14)))</f>
        <v>0</v>
      </c>
      <c r="E313">
        <f>Eingabe!C294</f>
        <v>0</v>
      </c>
      <c r="F313">
        <f t="array" ref="F313">IF(E313=1,IF(ISERROR(MATCH(B313,$A$3:$A$14,0)),((B313-C313)*INDEX(C$3:C$14,MATCH(D313,$A$3:$A$14,0))+ABS(B313-D313)*INDEX(C$3:C$14,MATCH(C313,$A$3:$A$14,0)))/(D313-C313),INDEX(C$3:C$14,MATCH(B313,$A$3:$A$14,0))),IF(E313=2,IF(ISERROR(MATCH(B313,$A$3:$A$14,0)),((B313-C313)*INDEX(D$3:D$14,MATCH(D313,$A$3:$A$14,0))+ABS(B313-D313)*INDEX(D$3:D$14,MATCH(C313,$A$3:$A$14,0)))/(D313-C313),INDEX(D$3:D$14,MATCH(B313,$A$3:$A$14,0))),IF(E313=3,IF(ISERROR(MATCH(B313,$A$3:$A$14,0)),((B313-C313)*INDEX(E$3:E$14,MATCH(D313,$A$3:$A$14,0))+ABS(B313-D313)*INDEX(E$3:E$14,MATCH(C313,$A$3:$A$14,0)))/(D313-C313),INDEX(E$3:E$14,MATCH(B313,$A$3:$A$14,0))),IF(E313=4,IF(ISERROR(MATCH(B313,$A$3:$A$14,0)),((B313-C313)*INDEX(F$3:F$14,MATCH(D313,$A$3:$A$14,0))+ABS(B313-D313)*INDEX(F$3:F$14,MATCH(C313,$A$3:$A$14,0)))/(D313-C313),INDEX(F$3:F$14,MATCH(B313,$A$3:$A$14,0))),IF(E313=5,IF(ISERROR(MATCH(B313,$A$3:$A$14,0)),((B313-C313)*INDEX(G$3:G$14,MATCH(D313,$A$3:$A$14,0))+ABS(B313-D313)*INDEX(G$3:G$14,MATCH(C313,$A$3:$A$14,0)))/(D313-C313),INDEX(G$3:G$14,MATCH(B313,$A$3:$A$14,0))),IF(E313=6,IF(ISERROR(MATCH(B313,$A$3:$A$14,0)),((B313-C313)*INDEX(H$3:H$14,MATCH(D313,$A$3:$A$14,0))+ABS(B313-D313)*INDEX(H$3:H$14,MATCH(C313,$A$3:$A$14,0)))/(D313-C313),INDEX(H$3:H$14,MATCH(B313,$A$3:$A$14,0))),IF(E313=7,IF(ISERROR(MATCH(B313,$A$3:$A$14,0)),((B313-C313)*INDEX(I$3:I$14,MATCH(D313,$A$3:$A$14,0))+ABS(B313-D313)*INDEX(I$3:I$14,MATCH(C313,$A$3:$A$14,0)))/(D313-C313),INDEX(I$3:I$14,MATCH(B313,$A$3:$A$14,0))),IF(E313=8,IF(ISERROR(MATCH(B313,$A$3:$A$14,0)),((B313-C313)*INDEX(J$3:J$14,MATCH(D313,$A$3:$A$14,0))+ABS(B313-D313)*INDEX(J$3:J$14,MATCH(C313,$A$3:$A$14,0)))/(D313-C313),INDEX(J$3:J$14,MATCH(B313,$A$3:$A$14,0))),IF(E313=9,IF(ISERROR(MATCH(B313,$A$3:$A$14,0)),((B313-C313)*INDEX(K$3:K$14,MATCH(D313,$A$3:$A$14,0))+ABS(B313-D313)*INDEX(K$3:K$14,MATCH(C313,$A$3:$A$14,0)))/(D313-C313),INDEX(K$3:K$14,MATCH(B313,$A$3:$A$14,0))),IF(E313=0,IF(ISERROR(MATCH(B313,$A$3:$A$14,0)),((B313-C313)*INDEX(L$3:L$14,MATCH(D313,$A$3:$A$14,0))+ABS(B313-D313)*INDEX(L$3:L$14,MATCH(C313,$A$3:$A$14,0)))/(D313-C313),INDEX(L$3:L$14,MATCH(B313,$A$3:$A$14,0))),"Kondensatoen zwischen 0 und 9"))))))))))</f>
        <v>0</v>
      </c>
    </row>
    <row r="314" spans="1:6">
      <c r="A314" s="12">
        <v>295</v>
      </c>
      <c r="B314">
        <f>Eingabe!D295</f>
        <v>0</v>
      </c>
      <c r="C314">
        <f t="array" ref="C314">MAX(IF($A$3:$A$14&lt;=B314,IF($A$3:$A$14&lt;&gt;"",$A$3:$A$14)))</f>
        <v>0</v>
      </c>
      <c r="D314">
        <f t="array" ref="D314">MIN(IF($A$3:$A$14&gt;=B314,IF($A$3:$A$14&lt;&gt;"",$A$3:$A$14)))</f>
        <v>0</v>
      </c>
      <c r="E314">
        <f>Eingabe!C295</f>
        <v>0</v>
      </c>
      <c r="F314">
        <f t="array" ref="F314">IF(E314=1,IF(ISERROR(MATCH(B314,$A$3:$A$14,0)),((B314-C314)*INDEX(C$3:C$14,MATCH(D314,$A$3:$A$14,0))+ABS(B314-D314)*INDEX(C$3:C$14,MATCH(C314,$A$3:$A$14,0)))/(D314-C314),INDEX(C$3:C$14,MATCH(B314,$A$3:$A$14,0))),IF(E314=2,IF(ISERROR(MATCH(B314,$A$3:$A$14,0)),((B314-C314)*INDEX(D$3:D$14,MATCH(D314,$A$3:$A$14,0))+ABS(B314-D314)*INDEX(D$3:D$14,MATCH(C314,$A$3:$A$14,0)))/(D314-C314),INDEX(D$3:D$14,MATCH(B314,$A$3:$A$14,0))),IF(E314=3,IF(ISERROR(MATCH(B314,$A$3:$A$14,0)),((B314-C314)*INDEX(E$3:E$14,MATCH(D314,$A$3:$A$14,0))+ABS(B314-D314)*INDEX(E$3:E$14,MATCH(C314,$A$3:$A$14,0)))/(D314-C314),INDEX(E$3:E$14,MATCH(B314,$A$3:$A$14,0))),IF(E314=4,IF(ISERROR(MATCH(B314,$A$3:$A$14,0)),((B314-C314)*INDEX(F$3:F$14,MATCH(D314,$A$3:$A$14,0))+ABS(B314-D314)*INDEX(F$3:F$14,MATCH(C314,$A$3:$A$14,0)))/(D314-C314),INDEX(F$3:F$14,MATCH(B314,$A$3:$A$14,0))),IF(E314=5,IF(ISERROR(MATCH(B314,$A$3:$A$14,0)),((B314-C314)*INDEX(G$3:G$14,MATCH(D314,$A$3:$A$14,0))+ABS(B314-D314)*INDEX(G$3:G$14,MATCH(C314,$A$3:$A$14,0)))/(D314-C314),INDEX(G$3:G$14,MATCH(B314,$A$3:$A$14,0))),IF(E314=6,IF(ISERROR(MATCH(B314,$A$3:$A$14,0)),((B314-C314)*INDEX(H$3:H$14,MATCH(D314,$A$3:$A$14,0))+ABS(B314-D314)*INDEX(H$3:H$14,MATCH(C314,$A$3:$A$14,0)))/(D314-C314),INDEX(H$3:H$14,MATCH(B314,$A$3:$A$14,0))),IF(E314=7,IF(ISERROR(MATCH(B314,$A$3:$A$14,0)),((B314-C314)*INDEX(I$3:I$14,MATCH(D314,$A$3:$A$14,0))+ABS(B314-D314)*INDEX(I$3:I$14,MATCH(C314,$A$3:$A$14,0)))/(D314-C314),INDEX(I$3:I$14,MATCH(B314,$A$3:$A$14,0))),IF(E314=8,IF(ISERROR(MATCH(B314,$A$3:$A$14,0)),((B314-C314)*INDEX(J$3:J$14,MATCH(D314,$A$3:$A$14,0))+ABS(B314-D314)*INDEX(J$3:J$14,MATCH(C314,$A$3:$A$14,0)))/(D314-C314),INDEX(J$3:J$14,MATCH(B314,$A$3:$A$14,0))),IF(E314=9,IF(ISERROR(MATCH(B314,$A$3:$A$14,0)),((B314-C314)*INDEX(K$3:K$14,MATCH(D314,$A$3:$A$14,0))+ABS(B314-D314)*INDEX(K$3:K$14,MATCH(C314,$A$3:$A$14,0)))/(D314-C314),INDEX(K$3:K$14,MATCH(B314,$A$3:$A$14,0))),IF(E314=0,IF(ISERROR(MATCH(B314,$A$3:$A$14,0)),((B314-C314)*INDEX(L$3:L$14,MATCH(D314,$A$3:$A$14,0))+ABS(B314-D314)*INDEX(L$3:L$14,MATCH(C314,$A$3:$A$14,0)))/(D314-C314),INDEX(L$3:L$14,MATCH(B314,$A$3:$A$14,0))),"Kondensatoen zwischen 0 und 9"))))))))))</f>
        <v>0</v>
      </c>
    </row>
    <row r="315" spans="1:6">
      <c r="A315" s="12">
        <v>296</v>
      </c>
      <c r="B315">
        <f>Eingabe!D296</f>
        <v>0</v>
      </c>
      <c r="C315">
        <f t="array" ref="C315">MAX(IF($A$3:$A$14&lt;=B315,IF($A$3:$A$14&lt;&gt;"",$A$3:$A$14)))</f>
        <v>0</v>
      </c>
      <c r="D315">
        <f t="array" ref="D315">MIN(IF($A$3:$A$14&gt;=B315,IF($A$3:$A$14&lt;&gt;"",$A$3:$A$14)))</f>
        <v>0</v>
      </c>
      <c r="E315">
        <f>Eingabe!C296</f>
        <v>0</v>
      </c>
      <c r="F315">
        <f t="array" ref="F315">IF(E315=1,IF(ISERROR(MATCH(B315,$A$3:$A$14,0)),((B315-C315)*INDEX(C$3:C$14,MATCH(D315,$A$3:$A$14,0))+ABS(B315-D315)*INDEX(C$3:C$14,MATCH(C315,$A$3:$A$14,0)))/(D315-C315),INDEX(C$3:C$14,MATCH(B315,$A$3:$A$14,0))),IF(E315=2,IF(ISERROR(MATCH(B315,$A$3:$A$14,0)),((B315-C315)*INDEX(D$3:D$14,MATCH(D315,$A$3:$A$14,0))+ABS(B315-D315)*INDEX(D$3:D$14,MATCH(C315,$A$3:$A$14,0)))/(D315-C315),INDEX(D$3:D$14,MATCH(B315,$A$3:$A$14,0))),IF(E315=3,IF(ISERROR(MATCH(B315,$A$3:$A$14,0)),((B315-C315)*INDEX(E$3:E$14,MATCH(D315,$A$3:$A$14,0))+ABS(B315-D315)*INDEX(E$3:E$14,MATCH(C315,$A$3:$A$14,0)))/(D315-C315),INDEX(E$3:E$14,MATCH(B315,$A$3:$A$14,0))),IF(E315=4,IF(ISERROR(MATCH(B315,$A$3:$A$14,0)),((B315-C315)*INDEX(F$3:F$14,MATCH(D315,$A$3:$A$14,0))+ABS(B315-D315)*INDEX(F$3:F$14,MATCH(C315,$A$3:$A$14,0)))/(D315-C315),INDEX(F$3:F$14,MATCH(B315,$A$3:$A$14,0))),IF(E315=5,IF(ISERROR(MATCH(B315,$A$3:$A$14,0)),((B315-C315)*INDEX(G$3:G$14,MATCH(D315,$A$3:$A$14,0))+ABS(B315-D315)*INDEX(G$3:G$14,MATCH(C315,$A$3:$A$14,0)))/(D315-C315),INDEX(G$3:G$14,MATCH(B315,$A$3:$A$14,0))),IF(E315=6,IF(ISERROR(MATCH(B315,$A$3:$A$14,0)),((B315-C315)*INDEX(H$3:H$14,MATCH(D315,$A$3:$A$14,0))+ABS(B315-D315)*INDEX(H$3:H$14,MATCH(C315,$A$3:$A$14,0)))/(D315-C315),INDEX(H$3:H$14,MATCH(B315,$A$3:$A$14,0))),IF(E315=7,IF(ISERROR(MATCH(B315,$A$3:$A$14,0)),((B315-C315)*INDEX(I$3:I$14,MATCH(D315,$A$3:$A$14,0))+ABS(B315-D315)*INDEX(I$3:I$14,MATCH(C315,$A$3:$A$14,0)))/(D315-C315),INDEX(I$3:I$14,MATCH(B315,$A$3:$A$14,0))),IF(E315=8,IF(ISERROR(MATCH(B315,$A$3:$A$14,0)),((B315-C315)*INDEX(J$3:J$14,MATCH(D315,$A$3:$A$14,0))+ABS(B315-D315)*INDEX(J$3:J$14,MATCH(C315,$A$3:$A$14,0)))/(D315-C315),INDEX(J$3:J$14,MATCH(B315,$A$3:$A$14,0))),IF(E315=9,IF(ISERROR(MATCH(B315,$A$3:$A$14,0)),((B315-C315)*INDEX(K$3:K$14,MATCH(D315,$A$3:$A$14,0))+ABS(B315-D315)*INDEX(K$3:K$14,MATCH(C315,$A$3:$A$14,0)))/(D315-C315),INDEX(K$3:K$14,MATCH(B315,$A$3:$A$14,0))),IF(E315=0,IF(ISERROR(MATCH(B315,$A$3:$A$14,0)),((B315-C315)*INDEX(L$3:L$14,MATCH(D315,$A$3:$A$14,0))+ABS(B315-D315)*INDEX(L$3:L$14,MATCH(C315,$A$3:$A$14,0)))/(D315-C315),INDEX(L$3:L$14,MATCH(B315,$A$3:$A$14,0))),"Kondensatoen zwischen 0 und 9"))))))))))</f>
        <v>0</v>
      </c>
    </row>
    <row r="316" spans="1:6">
      <c r="A316" s="12">
        <v>297</v>
      </c>
      <c r="B316">
        <f>Eingabe!D297</f>
        <v>0</v>
      </c>
      <c r="C316">
        <f t="array" ref="C316">MAX(IF($A$3:$A$14&lt;=B316,IF($A$3:$A$14&lt;&gt;"",$A$3:$A$14)))</f>
        <v>0</v>
      </c>
      <c r="D316">
        <f t="array" ref="D316">MIN(IF($A$3:$A$14&gt;=B316,IF($A$3:$A$14&lt;&gt;"",$A$3:$A$14)))</f>
        <v>0</v>
      </c>
      <c r="E316">
        <f>Eingabe!C297</f>
        <v>0</v>
      </c>
      <c r="F316">
        <f t="array" ref="F316">IF(E316=1,IF(ISERROR(MATCH(B316,$A$3:$A$14,0)),((B316-C316)*INDEX(C$3:C$14,MATCH(D316,$A$3:$A$14,0))+ABS(B316-D316)*INDEX(C$3:C$14,MATCH(C316,$A$3:$A$14,0)))/(D316-C316),INDEX(C$3:C$14,MATCH(B316,$A$3:$A$14,0))),IF(E316=2,IF(ISERROR(MATCH(B316,$A$3:$A$14,0)),((B316-C316)*INDEX(D$3:D$14,MATCH(D316,$A$3:$A$14,0))+ABS(B316-D316)*INDEX(D$3:D$14,MATCH(C316,$A$3:$A$14,0)))/(D316-C316),INDEX(D$3:D$14,MATCH(B316,$A$3:$A$14,0))),IF(E316=3,IF(ISERROR(MATCH(B316,$A$3:$A$14,0)),((B316-C316)*INDEX(E$3:E$14,MATCH(D316,$A$3:$A$14,0))+ABS(B316-D316)*INDEX(E$3:E$14,MATCH(C316,$A$3:$A$14,0)))/(D316-C316),INDEX(E$3:E$14,MATCH(B316,$A$3:$A$14,0))),IF(E316=4,IF(ISERROR(MATCH(B316,$A$3:$A$14,0)),((B316-C316)*INDEX(F$3:F$14,MATCH(D316,$A$3:$A$14,0))+ABS(B316-D316)*INDEX(F$3:F$14,MATCH(C316,$A$3:$A$14,0)))/(D316-C316),INDEX(F$3:F$14,MATCH(B316,$A$3:$A$14,0))),IF(E316=5,IF(ISERROR(MATCH(B316,$A$3:$A$14,0)),((B316-C316)*INDEX(G$3:G$14,MATCH(D316,$A$3:$A$14,0))+ABS(B316-D316)*INDEX(G$3:G$14,MATCH(C316,$A$3:$A$14,0)))/(D316-C316),INDEX(G$3:G$14,MATCH(B316,$A$3:$A$14,0))),IF(E316=6,IF(ISERROR(MATCH(B316,$A$3:$A$14,0)),((B316-C316)*INDEX(H$3:H$14,MATCH(D316,$A$3:$A$14,0))+ABS(B316-D316)*INDEX(H$3:H$14,MATCH(C316,$A$3:$A$14,0)))/(D316-C316),INDEX(H$3:H$14,MATCH(B316,$A$3:$A$14,0))),IF(E316=7,IF(ISERROR(MATCH(B316,$A$3:$A$14,0)),((B316-C316)*INDEX(I$3:I$14,MATCH(D316,$A$3:$A$14,0))+ABS(B316-D316)*INDEX(I$3:I$14,MATCH(C316,$A$3:$A$14,0)))/(D316-C316),INDEX(I$3:I$14,MATCH(B316,$A$3:$A$14,0))),IF(E316=8,IF(ISERROR(MATCH(B316,$A$3:$A$14,0)),((B316-C316)*INDEX(J$3:J$14,MATCH(D316,$A$3:$A$14,0))+ABS(B316-D316)*INDEX(J$3:J$14,MATCH(C316,$A$3:$A$14,0)))/(D316-C316),INDEX(J$3:J$14,MATCH(B316,$A$3:$A$14,0))),IF(E316=9,IF(ISERROR(MATCH(B316,$A$3:$A$14,0)),((B316-C316)*INDEX(K$3:K$14,MATCH(D316,$A$3:$A$14,0))+ABS(B316-D316)*INDEX(K$3:K$14,MATCH(C316,$A$3:$A$14,0)))/(D316-C316),INDEX(K$3:K$14,MATCH(B316,$A$3:$A$14,0))),IF(E316=0,IF(ISERROR(MATCH(B316,$A$3:$A$14,0)),((B316-C316)*INDEX(L$3:L$14,MATCH(D316,$A$3:$A$14,0))+ABS(B316-D316)*INDEX(L$3:L$14,MATCH(C316,$A$3:$A$14,0)))/(D316-C316),INDEX(L$3:L$14,MATCH(B316,$A$3:$A$14,0))),"Kondensatoen zwischen 0 und 9"))))))))))</f>
        <v>0</v>
      </c>
    </row>
    <row r="317" spans="1:6">
      <c r="A317" s="12">
        <v>298</v>
      </c>
      <c r="B317">
        <f>Eingabe!D298</f>
        <v>0</v>
      </c>
      <c r="C317">
        <f t="array" ref="C317">MAX(IF($A$3:$A$14&lt;=B317,IF($A$3:$A$14&lt;&gt;"",$A$3:$A$14)))</f>
        <v>0</v>
      </c>
      <c r="D317">
        <f t="array" ref="D317">MIN(IF($A$3:$A$14&gt;=B317,IF($A$3:$A$14&lt;&gt;"",$A$3:$A$14)))</f>
        <v>0</v>
      </c>
      <c r="E317">
        <f>Eingabe!C298</f>
        <v>0</v>
      </c>
      <c r="F317">
        <f t="array" ref="F317">IF(E317=1,IF(ISERROR(MATCH(B317,$A$3:$A$14,0)),((B317-C317)*INDEX(C$3:C$14,MATCH(D317,$A$3:$A$14,0))+ABS(B317-D317)*INDEX(C$3:C$14,MATCH(C317,$A$3:$A$14,0)))/(D317-C317),INDEX(C$3:C$14,MATCH(B317,$A$3:$A$14,0))),IF(E317=2,IF(ISERROR(MATCH(B317,$A$3:$A$14,0)),((B317-C317)*INDEX(D$3:D$14,MATCH(D317,$A$3:$A$14,0))+ABS(B317-D317)*INDEX(D$3:D$14,MATCH(C317,$A$3:$A$14,0)))/(D317-C317),INDEX(D$3:D$14,MATCH(B317,$A$3:$A$14,0))),IF(E317=3,IF(ISERROR(MATCH(B317,$A$3:$A$14,0)),((B317-C317)*INDEX(E$3:E$14,MATCH(D317,$A$3:$A$14,0))+ABS(B317-D317)*INDEX(E$3:E$14,MATCH(C317,$A$3:$A$14,0)))/(D317-C317),INDEX(E$3:E$14,MATCH(B317,$A$3:$A$14,0))),IF(E317=4,IF(ISERROR(MATCH(B317,$A$3:$A$14,0)),((B317-C317)*INDEX(F$3:F$14,MATCH(D317,$A$3:$A$14,0))+ABS(B317-D317)*INDEX(F$3:F$14,MATCH(C317,$A$3:$A$14,0)))/(D317-C317),INDEX(F$3:F$14,MATCH(B317,$A$3:$A$14,0))),IF(E317=5,IF(ISERROR(MATCH(B317,$A$3:$A$14,0)),((B317-C317)*INDEX(G$3:G$14,MATCH(D317,$A$3:$A$14,0))+ABS(B317-D317)*INDEX(G$3:G$14,MATCH(C317,$A$3:$A$14,0)))/(D317-C317),INDEX(G$3:G$14,MATCH(B317,$A$3:$A$14,0))),IF(E317=6,IF(ISERROR(MATCH(B317,$A$3:$A$14,0)),((B317-C317)*INDEX(H$3:H$14,MATCH(D317,$A$3:$A$14,0))+ABS(B317-D317)*INDEX(H$3:H$14,MATCH(C317,$A$3:$A$14,0)))/(D317-C317),INDEX(H$3:H$14,MATCH(B317,$A$3:$A$14,0))),IF(E317=7,IF(ISERROR(MATCH(B317,$A$3:$A$14,0)),((B317-C317)*INDEX(I$3:I$14,MATCH(D317,$A$3:$A$14,0))+ABS(B317-D317)*INDEX(I$3:I$14,MATCH(C317,$A$3:$A$14,0)))/(D317-C317),INDEX(I$3:I$14,MATCH(B317,$A$3:$A$14,0))),IF(E317=8,IF(ISERROR(MATCH(B317,$A$3:$A$14,0)),((B317-C317)*INDEX(J$3:J$14,MATCH(D317,$A$3:$A$14,0))+ABS(B317-D317)*INDEX(J$3:J$14,MATCH(C317,$A$3:$A$14,0)))/(D317-C317),INDEX(J$3:J$14,MATCH(B317,$A$3:$A$14,0))),IF(E317=9,IF(ISERROR(MATCH(B317,$A$3:$A$14,0)),((B317-C317)*INDEX(K$3:K$14,MATCH(D317,$A$3:$A$14,0))+ABS(B317-D317)*INDEX(K$3:K$14,MATCH(C317,$A$3:$A$14,0)))/(D317-C317),INDEX(K$3:K$14,MATCH(B317,$A$3:$A$14,0))),IF(E317=0,IF(ISERROR(MATCH(B317,$A$3:$A$14,0)),((B317-C317)*INDEX(L$3:L$14,MATCH(D317,$A$3:$A$14,0))+ABS(B317-D317)*INDEX(L$3:L$14,MATCH(C317,$A$3:$A$14,0)))/(D317-C317),INDEX(L$3:L$14,MATCH(B317,$A$3:$A$14,0))),"Kondensatoen zwischen 0 und 9"))))))))))</f>
        <v>0</v>
      </c>
    </row>
    <row r="318" spans="1:6">
      <c r="A318" s="12">
        <v>299</v>
      </c>
      <c r="B318">
        <f>Eingabe!D299</f>
        <v>0</v>
      </c>
      <c r="C318">
        <f t="array" ref="C318">MAX(IF($A$3:$A$14&lt;=B318,IF($A$3:$A$14&lt;&gt;"",$A$3:$A$14)))</f>
        <v>0</v>
      </c>
      <c r="D318">
        <f t="array" ref="D318">MIN(IF($A$3:$A$14&gt;=B318,IF($A$3:$A$14&lt;&gt;"",$A$3:$A$14)))</f>
        <v>0</v>
      </c>
      <c r="E318">
        <f>Eingabe!C299</f>
        <v>0</v>
      </c>
      <c r="F318">
        <f t="array" ref="F318">IF(E318=1,IF(ISERROR(MATCH(B318,$A$3:$A$14,0)),((B318-C318)*INDEX(C$3:C$14,MATCH(D318,$A$3:$A$14,0))+ABS(B318-D318)*INDEX(C$3:C$14,MATCH(C318,$A$3:$A$14,0)))/(D318-C318),INDEX(C$3:C$14,MATCH(B318,$A$3:$A$14,0))),IF(E318=2,IF(ISERROR(MATCH(B318,$A$3:$A$14,0)),((B318-C318)*INDEX(D$3:D$14,MATCH(D318,$A$3:$A$14,0))+ABS(B318-D318)*INDEX(D$3:D$14,MATCH(C318,$A$3:$A$14,0)))/(D318-C318),INDEX(D$3:D$14,MATCH(B318,$A$3:$A$14,0))),IF(E318=3,IF(ISERROR(MATCH(B318,$A$3:$A$14,0)),((B318-C318)*INDEX(E$3:E$14,MATCH(D318,$A$3:$A$14,0))+ABS(B318-D318)*INDEX(E$3:E$14,MATCH(C318,$A$3:$A$14,0)))/(D318-C318),INDEX(E$3:E$14,MATCH(B318,$A$3:$A$14,0))),IF(E318=4,IF(ISERROR(MATCH(B318,$A$3:$A$14,0)),((B318-C318)*INDEX(F$3:F$14,MATCH(D318,$A$3:$A$14,0))+ABS(B318-D318)*INDEX(F$3:F$14,MATCH(C318,$A$3:$A$14,0)))/(D318-C318),INDEX(F$3:F$14,MATCH(B318,$A$3:$A$14,0))),IF(E318=5,IF(ISERROR(MATCH(B318,$A$3:$A$14,0)),((B318-C318)*INDEX(G$3:G$14,MATCH(D318,$A$3:$A$14,0))+ABS(B318-D318)*INDEX(G$3:G$14,MATCH(C318,$A$3:$A$14,0)))/(D318-C318),INDEX(G$3:G$14,MATCH(B318,$A$3:$A$14,0))),IF(E318=6,IF(ISERROR(MATCH(B318,$A$3:$A$14,0)),((B318-C318)*INDEX(H$3:H$14,MATCH(D318,$A$3:$A$14,0))+ABS(B318-D318)*INDEX(H$3:H$14,MATCH(C318,$A$3:$A$14,0)))/(D318-C318),INDEX(H$3:H$14,MATCH(B318,$A$3:$A$14,0))),IF(E318=7,IF(ISERROR(MATCH(B318,$A$3:$A$14,0)),((B318-C318)*INDEX(I$3:I$14,MATCH(D318,$A$3:$A$14,0))+ABS(B318-D318)*INDEX(I$3:I$14,MATCH(C318,$A$3:$A$14,0)))/(D318-C318),INDEX(I$3:I$14,MATCH(B318,$A$3:$A$14,0))),IF(E318=8,IF(ISERROR(MATCH(B318,$A$3:$A$14,0)),((B318-C318)*INDEX(J$3:J$14,MATCH(D318,$A$3:$A$14,0))+ABS(B318-D318)*INDEX(J$3:J$14,MATCH(C318,$A$3:$A$14,0)))/(D318-C318),INDEX(J$3:J$14,MATCH(B318,$A$3:$A$14,0))),IF(E318=9,IF(ISERROR(MATCH(B318,$A$3:$A$14,0)),((B318-C318)*INDEX(K$3:K$14,MATCH(D318,$A$3:$A$14,0))+ABS(B318-D318)*INDEX(K$3:K$14,MATCH(C318,$A$3:$A$14,0)))/(D318-C318),INDEX(K$3:K$14,MATCH(B318,$A$3:$A$14,0))),IF(E318=0,IF(ISERROR(MATCH(B318,$A$3:$A$14,0)),((B318-C318)*INDEX(L$3:L$14,MATCH(D318,$A$3:$A$14,0))+ABS(B318-D318)*INDEX(L$3:L$14,MATCH(C318,$A$3:$A$14,0)))/(D318-C318),INDEX(L$3:L$14,MATCH(B318,$A$3:$A$14,0))),"Kondensatoen zwischen 0 und 9"))))))))))</f>
        <v>0</v>
      </c>
    </row>
    <row r="319" spans="1:6">
      <c r="A319" s="12">
        <v>300</v>
      </c>
      <c r="B319">
        <f>Eingabe!D300</f>
        <v>0</v>
      </c>
      <c r="C319">
        <f t="array" ref="C319">MAX(IF($A$3:$A$14&lt;=B319,IF($A$3:$A$14&lt;&gt;"",$A$3:$A$14)))</f>
        <v>0</v>
      </c>
      <c r="D319">
        <f t="array" ref="D319">MIN(IF($A$3:$A$14&gt;=B319,IF($A$3:$A$14&lt;&gt;"",$A$3:$A$14)))</f>
        <v>0</v>
      </c>
      <c r="E319">
        <f>Eingabe!C300</f>
        <v>0</v>
      </c>
      <c r="F319">
        <f t="array" ref="F319">IF(E319=1,IF(ISERROR(MATCH(B319,$A$3:$A$14,0)),((B319-C319)*INDEX(C$3:C$14,MATCH(D319,$A$3:$A$14,0))+ABS(B319-D319)*INDEX(C$3:C$14,MATCH(C319,$A$3:$A$14,0)))/(D319-C319),INDEX(C$3:C$14,MATCH(B319,$A$3:$A$14,0))),IF(E319=2,IF(ISERROR(MATCH(B319,$A$3:$A$14,0)),((B319-C319)*INDEX(D$3:D$14,MATCH(D319,$A$3:$A$14,0))+ABS(B319-D319)*INDEX(D$3:D$14,MATCH(C319,$A$3:$A$14,0)))/(D319-C319),INDEX(D$3:D$14,MATCH(B319,$A$3:$A$14,0))),IF(E319=3,IF(ISERROR(MATCH(B319,$A$3:$A$14,0)),((B319-C319)*INDEX(E$3:E$14,MATCH(D319,$A$3:$A$14,0))+ABS(B319-D319)*INDEX(E$3:E$14,MATCH(C319,$A$3:$A$14,0)))/(D319-C319),INDEX(E$3:E$14,MATCH(B319,$A$3:$A$14,0))),IF(E319=4,IF(ISERROR(MATCH(B319,$A$3:$A$14,0)),((B319-C319)*INDEX(F$3:F$14,MATCH(D319,$A$3:$A$14,0))+ABS(B319-D319)*INDEX(F$3:F$14,MATCH(C319,$A$3:$A$14,0)))/(D319-C319),INDEX(F$3:F$14,MATCH(B319,$A$3:$A$14,0))),IF(E319=5,IF(ISERROR(MATCH(B319,$A$3:$A$14,0)),((B319-C319)*INDEX(G$3:G$14,MATCH(D319,$A$3:$A$14,0))+ABS(B319-D319)*INDEX(G$3:G$14,MATCH(C319,$A$3:$A$14,0)))/(D319-C319),INDEX(G$3:G$14,MATCH(B319,$A$3:$A$14,0))),IF(E319=6,IF(ISERROR(MATCH(B319,$A$3:$A$14,0)),((B319-C319)*INDEX(H$3:H$14,MATCH(D319,$A$3:$A$14,0))+ABS(B319-D319)*INDEX(H$3:H$14,MATCH(C319,$A$3:$A$14,0)))/(D319-C319),INDEX(H$3:H$14,MATCH(B319,$A$3:$A$14,0))),IF(E319=7,IF(ISERROR(MATCH(B319,$A$3:$A$14,0)),((B319-C319)*INDEX(I$3:I$14,MATCH(D319,$A$3:$A$14,0))+ABS(B319-D319)*INDEX(I$3:I$14,MATCH(C319,$A$3:$A$14,0)))/(D319-C319),INDEX(I$3:I$14,MATCH(B319,$A$3:$A$14,0))),IF(E319=8,IF(ISERROR(MATCH(B319,$A$3:$A$14,0)),((B319-C319)*INDEX(J$3:J$14,MATCH(D319,$A$3:$A$14,0))+ABS(B319-D319)*INDEX(J$3:J$14,MATCH(C319,$A$3:$A$14,0)))/(D319-C319),INDEX(J$3:J$14,MATCH(B319,$A$3:$A$14,0))),IF(E319=9,IF(ISERROR(MATCH(B319,$A$3:$A$14,0)),((B319-C319)*INDEX(K$3:K$14,MATCH(D319,$A$3:$A$14,0))+ABS(B319-D319)*INDEX(K$3:K$14,MATCH(C319,$A$3:$A$14,0)))/(D319-C319),INDEX(K$3:K$14,MATCH(B319,$A$3:$A$14,0))),IF(E319=0,IF(ISERROR(MATCH(B319,$A$3:$A$14,0)),((B319-C319)*INDEX(L$3:L$14,MATCH(D319,$A$3:$A$14,0))+ABS(B319-D319)*INDEX(L$3:L$14,MATCH(C319,$A$3:$A$14,0)))/(D319-C319),INDEX(L$3:L$14,MATCH(B319,$A$3:$A$14,0))),"Kondensatoen zwischen 0 und 9"))))))))))</f>
        <v>0</v>
      </c>
    </row>
    <row r="320" spans="1:6">
      <c r="A320" s="12">
        <v>301</v>
      </c>
      <c r="B320">
        <f>Eingabe!D301</f>
        <v>0</v>
      </c>
      <c r="C320">
        <f t="array" ref="C320">MAX(IF($A$3:$A$14&lt;=B320,IF($A$3:$A$14&lt;&gt;"",$A$3:$A$14)))</f>
        <v>0</v>
      </c>
      <c r="D320">
        <f t="array" ref="D320">MIN(IF($A$3:$A$14&gt;=B320,IF($A$3:$A$14&lt;&gt;"",$A$3:$A$14)))</f>
        <v>0</v>
      </c>
      <c r="E320">
        <f>Eingabe!C301</f>
        <v>0</v>
      </c>
      <c r="F320">
        <f t="array" ref="F320">IF(E320=1,IF(ISERROR(MATCH(B320,$A$3:$A$14,0)),((B320-C320)*INDEX(C$3:C$14,MATCH(D320,$A$3:$A$14,0))+ABS(B320-D320)*INDEX(C$3:C$14,MATCH(C320,$A$3:$A$14,0)))/(D320-C320),INDEX(C$3:C$14,MATCH(B320,$A$3:$A$14,0))),IF(E320=2,IF(ISERROR(MATCH(B320,$A$3:$A$14,0)),((B320-C320)*INDEX(D$3:D$14,MATCH(D320,$A$3:$A$14,0))+ABS(B320-D320)*INDEX(D$3:D$14,MATCH(C320,$A$3:$A$14,0)))/(D320-C320),INDEX(D$3:D$14,MATCH(B320,$A$3:$A$14,0))),IF(E320=3,IF(ISERROR(MATCH(B320,$A$3:$A$14,0)),((B320-C320)*INDEX(E$3:E$14,MATCH(D320,$A$3:$A$14,0))+ABS(B320-D320)*INDEX(E$3:E$14,MATCH(C320,$A$3:$A$14,0)))/(D320-C320),INDEX(E$3:E$14,MATCH(B320,$A$3:$A$14,0))),IF(E320=4,IF(ISERROR(MATCH(B320,$A$3:$A$14,0)),((B320-C320)*INDEX(F$3:F$14,MATCH(D320,$A$3:$A$14,0))+ABS(B320-D320)*INDEX(F$3:F$14,MATCH(C320,$A$3:$A$14,0)))/(D320-C320),INDEX(F$3:F$14,MATCH(B320,$A$3:$A$14,0))),IF(E320=5,IF(ISERROR(MATCH(B320,$A$3:$A$14,0)),((B320-C320)*INDEX(G$3:G$14,MATCH(D320,$A$3:$A$14,0))+ABS(B320-D320)*INDEX(G$3:G$14,MATCH(C320,$A$3:$A$14,0)))/(D320-C320),INDEX(G$3:G$14,MATCH(B320,$A$3:$A$14,0))),IF(E320=6,IF(ISERROR(MATCH(B320,$A$3:$A$14,0)),((B320-C320)*INDEX(H$3:H$14,MATCH(D320,$A$3:$A$14,0))+ABS(B320-D320)*INDEX(H$3:H$14,MATCH(C320,$A$3:$A$14,0)))/(D320-C320),INDEX(H$3:H$14,MATCH(B320,$A$3:$A$14,0))),IF(E320=7,IF(ISERROR(MATCH(B320,$A$3:$A$14,0)),((B320-C320)*INDEX(I$3:I$14,MATCH(D320,$A$3:$A$14,0))+ABS(B320-D320)*INDEX(I$3:I$14,MATCH(C320,$A$3:$A$14,0)))/(D320-C320),INDEX(I$3:I$14,MATCH(B320,$A$3:$A$14,0))),IF(E320=8,IF(ISERROR(MATCH(B320,$A$3:$A$14,0)),((B320-C320)*INDEX(J$3:J$14,MATCH(D320,$A$3:$A$14,0))+ABS(B320-D320)*INDEX(J$3:J$14,MATCH(C320,$A$3:$A$14,0)))/(D320-C320),INDEX(J$3:J$14,MATCH(B320,$A$3:$A$14,0))),IF(E320=9,IF(ISERROR(MATCH(B320,$A$3:$A$14,0)),((B320-C320)*INDEX(K$3:K$14,MATCH(D320,$A$3:$A$14,0))+ABS(B320-D320)*INDEX(K$3:K$14,MATCH(C320,$A$3:$A$14,0)))/(D320-C320),INDEX(K$3:K$14,MATCH(B320,$A$3:$A$14,0))),IF(E320=0,IF(ISERROR(MATCH(B320,$A$3:$A$14,0)),((B320-C320)*INDEX(L$3:L$14,MATCH(D320,$A$3:$A$14,0))+ABS(B320-D320)*INDEX(L$3:L$14,MATCH(C320,$A$3:$A$14,0)))/(D320-C320),INDEX(L$3:L$14,MATCH(B320,$A$3:$A$14,0))),"Kondensatoen zwischen 0 und 9"))))))))))</f>
        <v>0</v>
      </c>
    </row>
    <row r="321" spans="1:6">
      <c r="A321" s="12">
        <v>302</v>
      </c>
      <c r="B321">
        <f>Eingabe!D302</f>
        <v>0</v>
      </c>
      <c r="C321">
        <f t="array" ref="C321">MAX(IF($A$3:$A$14&lt;=B321,IF($A$3:$A$14&lt;&gt;"",$A$3:$A$14)))</f>
        <v>0</v>
      </c>
      <c r="D321">
        <f t="array" ref="D321">MIN(IF($A$3:$A$14&gt;=B321,IF($A$3:$A$14&lt;&gt;"",$A$3:$A$14)))</f>
        <v>0</v>
      </c>
      <c r="E321">
        <f>Eingabe!C302</f>
        <v>0</v>
      </c>
      <c r="F321">
        <f t="array" ref="F321">IF(E321=1,IF(ISERROR(MATCH(B321,$A$3:$A$14,0)),((B321-C321)*INDEX(C$3:C$14,MATCH(D321,$A$3:$A$14,0))+ABS(B321-D321)*INDEX(C$3:C$14,MATCH(C321,$A$3:$A$14,0)))/(D321-C321),INDEX(C$3:C$14,MATCH(B321,$A$3:$A$14,0))),IF(E321=2,IF(ISERROR(MATCH(B321,$A$3:$A$14,0)),((B321-C321)*INDEX(D$3:D$14,MATCH(D321,$A$3:$A$14,0))+ABS(B321-D321)*INDEX(D$3:D$14,MATCH(C321,$A$3:$A$14,0)))/(D321-C321),INDEX(D$3:D$14,MATCH(B321,$A$3:$A$14,0))),IF(E321=3,IF(ISERROR(MATCH(B321,$A$3:$A$14,0)),((B321-C321)*INDEX(E$3:E$14,MATCH(D321,$A$3:$A$14,0))+ABS(B321-D321)*INDEX(E$3:E$14,MATCH(C321,$A$3:$A$14,0)))/(D321-C321),INDEX(E$3:E$14,MATCH(B321,$A$3:$A$14,0))),IF(E321=4,IF(ISERROR(MATCH(B321,$A$3:$A$14,0)),((B321-C321)*INDEX(F$3:F$14,MATCH(D321,$A$3:$A$14,0))+ABS(B321-D321)*INDEX(F$3:F$14,MATCH(C321,$A$3:$A$14,0)))/(D321-C321),INDEX(F$3:F$14,MATCH(B321,$A$3:$A$14,0))),IF(E321=5,IF(ISERROR(MATCH(B321,$A$3:$A$14,0)),((B321-C321)*INDEX(G$3:G$14,MATCH(D321,$A$3:$A$14,0))+ABS(B321-D321)*INDEX(G$3:G$14,MATCH(C321,$A$3:$A$14,0)))/(D321-C321),INDEX(G$3:G$14,MATCH(B321,$A$3:$A$14,0))),IF(E321=6,IF(ISERROR(MATCH(B321,$A$3:$A$14,0)),((B321-C321)*INDEX(H$3:H$14,MATCH(D321,$A$3:$A$14,0))+ABS(B321-D321)*INDEX(H$3:H$14,MATCH(C321,$A$3:$A$14,0)))/(D321-C321),INDEX(H$3:H$14,MATCH(B321,$A$3:$A$14,0))),IF(E321=7,IF(ISERROR(MATCH(B321,$A$3:$A$14,0)),((B321-C321)*INDEX(I$3:I$14,MATCH(D321,$A$3:$A$14,0))+ABS(B321-D321)*INDEX(I$3:I$14,MATCH(C321,$A$3:$A$14,0)))/(D321-C321),INDEX(I$3:I$14,MATCH(B321,$A$3:$A$14,0))),IF(E321=8,IF(ISERROR(MATCH(B321,$A$3:$A$14,0)),((B321-C321)*INDEX(J$3:J$14,MATCH(D321,$A$3:$A$14,0))+ABS(B321-D321)*INDEX(J$3:J$14,MATCH(C321,$A$3:$A$14,0)))/(D321-C321),INDEX(J$3:J$14,MATCH(B321,$A$3:$A$14,0))),IF(E321=9,IF(ISERROR(MATCH(B321,$A$3:$A$14,0)),((B321-C321)*INDEX(K$3:K$14,MATCH(D321,$A$3:$A$14,0))+ABS(B321-D321)*INDEX(K$3:K$14,MATCH(C321,$A$3:$A$14,0)))/(D321-C321),INDEX(K$3:K$14,MATCH(B321,$A$3:$A$14,0))),IF(E321=0,IF(ISERROR(MATCH(B321,$A$3:$A$14,0)),((B321-C321)*INDEX(L$3:L$14,MATCH(D321,$A$3:$A$14,0))+ABS(B321-D321)*INDEX(L$3:L$14,MATCH(C321,$A$3:$A$14,0)))/(D321-C321),INDEX(L$3:L$14,MATCH(B321,$A$3:$A$14,0))),"Kondensatoen zwischen 0 und 9"))))))))))</f>
        <v>0</v>
      </c>
    </row>
    <row r="322" spans="1:6">
      <c r="A322" s="12">
        <v>303</v>
      </c>
      <c r="B322">
        <f>Eingabe!D303</f>
        <v>0</v>
      </c>
      <c r="C322">
        <f t="array" ref="C322">MAX(IF($A$3:$A$14&lt;=B322,IF($A$3:$A$14&lt;&gt;"",$A$3:$A$14)))</f>
        <v>0</v>
      </c>
      <c r="D322">
        <f t="array" ref="D322">MIN(IF($A$3:$A$14&gt;=B322,IF($A$3:$A$14&lt;&gt;"",$A$3:$A$14)))</f>
        <v>0</v>
      </c>
      <c r="E322">
        <f>Eingabe!C303</f>
        <v>0</v>
      </c>
      <c r="F322">
        <f t="array" ref="F322">IF(E322=1,IF(ISERROR(MATCH(B322,$A$3:$A$14,0)),((B322-C322)*INDEX(C$3:C$14,MATCH(D322,$A$3:$A$14,0))+ABS(B322-D322)*INDEX(C$3:C$14,MATCH(C322,$A$3:$A$14,0)))/(D322-C322),INDEX(C$3:C$14,MATCH(B322,$A$3:$A$14,0))),IF(E322=2,IF(ISERROR(MATCH(B322,$A$3:$A$14,0)),((B322-C322)*INDEX(D$3:D$14,MATCH(D322,$A$3:$A$14,0))+ABS(B322-D322)*INDEX(D$3:D$14,MATCH(C322,$A$3:$A$14,0)))/(D322-C322),INDEX(D$3:D$14,MATCH(B322,$A$3:$A$14,0))),IF(E322=3,IF(ISERROR(MATCH(B322,$A$3:$A$14,0)),((B322-C322)*INDEX(E$3:E$14,MATCH(D322,$A$3:$A$14,0))+ABS(B322-D322)*INDEX(E$3:E$14,MATCH(C322,$A$3:$A$14,0)))/(D322-C322),INDEX(E$3:E$14,MATCH(B322,$A$3:$A$14,0))),IF(E322=4,IF(ISERROR(MATCH(B322,$A$3:$A$14,0)),((B322-C322)*INDEX(F$3:F$14,MATCH(D322,$A$3:$A$14,0))+ABS(B322-D322)*INDEX(F$3:F$14,MATCH(C322,$A$3:$A$14,0)))/(D322-C322),INDEX(F$3:F$14,MATCH(B322,$A$3:$A$14,0))),IF(E322=5,IF(ISERROR(MATCH(B322,$A$3:$A$14,0)),((B322-C322)*INDEX(G$3:G$14,MATCH(D322,$A$3:$A$14,0))+ABS(B322-D322)*INDEX(G$3:G$14,MATCH(C322,$A$3:$A$14,0)))/(D322-C322),INDEX(G$3:G$14,MATCH(B322,$A$3:$A$14,0))),IF(E322=6,IF(ISERROR(MATCH(B322,$A$3:$A$14,0)),((B322-C322)*INDEX(H$3:H$14,MATCH(D322,$A$3:$A$14,0))+ABS(B322-D322)*INDEX(H$3:H$14,MATCH(C322,$A$3:$A$14,0)))/(D322-C322),INDEX(H$3:H$14,MATCH(B322,$A$3:$A$14,0))),IF(E322=7,IF(ISERROR(MATCH(B322,$A$3:$A$14,0)),((B322-C322)*INDEX(I$3:I$14,MATCH(D322,$A$3:$A$14,0))+ABS(B322-D322)*INDEX(I$3:I$14,MATCH(C322,$A$3:$A$14,0)))/(D322-C322),INDEX(I$3:I$14,MATCH(B322,$A$3:$A$14,0))),IF(E322=8,IF(ISERROR(MATCH(B322,$A$3:$A$14,0)),((B322-C322)*INDEX(J$3:J$14,MATCH(D322,$A$3:$A$14,0))+ABS(B322-D322)*INDEX(J$3:J$14,MATCH(C322,$A$3:$A$14,0)))/(D322-C322),INDEX(J$3:J$14,MATCH(B322,$A$3:$A$14,0))),IF(E322=9,IF(ISERROR(MATCH(B322,$A$3:$A$14,0)),((B322-C322)*INDEX(K$3:K$14,MATCH(D322,$A$3:$A$14,0))+ABS(B322-D322)*INDEX(K$3:K$14,MATCH(C322,$A$3:$A$14,0)))/(D322-C322),INDEX(K$3:K$14,MATCH(B322,$A$3:$A$14,0))),IF(E322=0,IF(ISERROR(MATCH(B322,$A$3:$A$14,0)),((B322-C322)*INDEX(L$3:L$14,MATCH(D322,$A$3:$A$14,0))+ABS(B322-D322)*INDEX(L$3:L$14,MATCH(C322,$A$3:$A$14,0)))/(D322-C322),INDEX(L$3:L$14,MATCH(B322,$A$3:$A$14,0))),"Kondensatoen zwischen 0 und 9"))))))))))</f>
        <v>0</v>
      </c>
    </row>
    <row r="323" spans="1:6">
      <c r="A323" s="12">
        <v>304</v>
      </c>
      <c r="B323">
        <f>Eingabe!D304</f>
        <v>0</v>
      </c>
      <c r="C323">
        <f t="array" ref="C323">MAX(IF($A$3:$A$14&lt;=B323,IF($A$3:$A$14&lt;&gt;"",$A$3:$A$14)))</f>
        <v>0</v>
      </c>
      <c r="D323">
        <f t="array" ref="D323">MIN(IF($A$3:$A$14&gt;=B323,IF($A$3:$A$14&lt;&gt;"",$A$3:$A$14)))</f>
        <v>0</v>
      </c>
      <c r="E323">
        <f>Eingabe!C304</f>
        <v>0</v>
      </c>
      <c r="F323">
        <f t="array" ref="F323">IF(E323=1,IF(ISERROR(MATCH(B323,$A$3:$A$14,0)),((B323-C323)*INDEX(C$3:C$14,MATCH(D323,$A$3:$A$14,0))+ABS(B323-D323)*INDEX(C$3:C$14,MATCH(C323,$A$3:$A$14,0)))/(D323-C323),INDEX(C$3:C$14,MATCH(B323,$A$3:$A$14,0))),IF(E323=2,IF(ISERROR(MATCH(B323,$A$3:$A$14,0)),((B323-C323)*INDEX(D$3:D$14,MATCH(D323,$A$3:$A$14,0))+ABS(B323-D323)*INDEX(D$3:D$14,MATCH(C323,$A$3:$A$14,0)))/(D323-C323),INDEX(D$3:D$14,MATCH(B323,$A$3:$A$14,0))),IF(E323=3,IF(ISERROR(MATCH(B323,$A$3:$A$14,0)),((B323-C323)*INDEX(E$3:E$14,MATCH(D323,$A$3:$A$14,0))+ABS(B323-D323)*INDEX(E$3:E$14,MATCH(C323,$A$3:$A$14,0)))/(D323-C323),INDEX(E$3:E$14,MATCH(B323,$A$3:$A$14,0))),IF(E323=4,IF(ISERROR(MATCH(B323,$A$3:$A$14,0)),((B323-C323)*INDEX(F$3:F$14,MATCH(D323,$A$3:$A$14,0))+ABS(B323-D323)*INDEX(F$3:F$14,MATCH(C323,$A$3:$A$14,0)))/(D323-C323),INDEX(F$3:F$14,MATCH(B323,$A$3:$A$14,0))),IF(E323=5,IF(ISERROR(MATCH(B323,$A$3:$A$14,0)),((B323-C323)*INDEX(G$3:G$14,MATCH(D323,$A$3:$A$14,0))+ABS(B323-D323)*INDEX(G$3:G$14,MATCH(C323,$A$3:$A$14,0)))/(D323-C323),INDEX(G$3:G$14,MATCH(B323,$A$3:$A$14,0))),IF(E323=6,IF(ISERROR(MATCH(B323,$A$3:$A$14,0)),((B323-C323)*INDEX(H$3:H$14,MATCH(D323,$A$3:$A$14,0))+ABS(B323-D323)*INDEX(H$3:H$14,MATCH(C323,$A$3:$A$14,0)))/(D323-C323),INDEX(H$3:H$14,MATCH(B323,$A$3:$A$14,0))),IF(E323=7,IF(ISERROR(MATCH(B323,$A$3:$A$14,0)),((B323-C323)*INDEX(I$3:I$14,MATCH(D323,$A$3:$A$14,0))+ABS(B323-D323)*INDEX(I$3:I$14,MATCH(C323,$A$3:$A$14,0)))/(D323-C323),INDEX(I$3:I$14,MATCH(B323,$A$3:$A$14,0))),IF(E323=8,IF(ISERROR(MATCH(B323,$A$3:$A$14,0)),((B323-C323)*INDEX(J$3:J$14,MATCH(D323,$A$3:$A$14,0))+ABS(B323-D323)*INDEX(J$3:J$14,MATCH(C323,$A$3:$A$14,0)))/(D323-C323),INDEX(J$3:J$14,MATCH(B323,$A$3:$A$14,0))),IF(E323=9,IF(ISERROR(MATCH(B323,$A$3:$A$14,0)),((B323-C323)*INDEX(K$3:K$14,MATCH(D323,$A$3:$A$14,0))+ABS(B323-D323)*INDEX(K$3:K$14,MATCH(C323,$A$3:$A$14,0)))/(D323-C323),INDEX(K$3:K$14,MATCH(B323,$A$3:$A$14,0))),IF(E323=0,IF(ISERROR(MATCH(B323,$A$3:$A$14,0)),((B323-C323)*INDEX(L$3:L$14,MATCH(D323,$A$3:$A$14,0))+ABS(B323-D323)*INDEX(L$3:L$14,MATCH(C323,$A$3:$A$14,0)))/(D323-C323),INDEX(L$3:L$14,MATCH(B323,$A$3:$A$14,0))),"Kondensatoen zwischen 0 und 9"))))))))))</f>
        <v>0</v>
      </c>
    </row>
    <row r="324" spans="1:6">
      <c r="A324" s="12">
        <v>305</v>
      </c>
      <c r="B324">
        <f>Eingabe!D305</f>
        <v>0</v>
      </c>
      <c r="C324">
        <f t="array" ref="C324">MAX(IF($A$3:$A$14&lt;=B324,IF($A$3:$A$14&lt;&gt;"",$A$3:$A$14)))</f>
        <v>0</v>
      </c>
      <c r="D324">
        <f t="array" ref="D324">MIN(IF($A$3:$A$14&gt;=B324,IF($A$3:$A$14&lt;&gt;"",$A$3:$A$14)))</f>
        <v>0</v>
      </c>
      <c r="E324">
        <f>Eingabe!C305</f>
        <v>0</v>
      </c>
      <c r="F324">
        <f t="array" ref="F324">IF(E324=1,IF(ISERROR(MATCH(B324,$A$3:$A$14,0)),((B324-C324)*INDEX(C$3:C$14,MATCH(D324,$A$3:$A$14,0))+ABS(B324-D324)*INDEX(C$3:C$14,MATCH(C324,$A$3:$A$14,0)))/(D324-C324),INDEX(C$3:C$14,MATCH(B324,$A$3:$A$14,0))),IF(E324=2,IF(ISERROR(MATCH(B324,$A$3:$A$14,0)),((B324-C324)*INDEX(D$3:D$14,MATCH(D324,$A$3:$A$14,0))+ABS(B324-D324)*INDEX(D$3:D$14,MATCH(C324,$A$3:$A$14,0)))/(D324-C324),INDEX(D$3:D$14,MATCH(B324,$A$3:$A$14,0))),IF(E324=3,IF(ISERROR(MATCH(B324,$A$3:$A$14,0)),((B324-C324)*INDEX(E$3:E$14,MATCH(D324,$A$3:$A$14,0))+ABS(B324-D324)*INDEX(E$3:E$14,MATCH(C324,$A$3:$A$14,0)))/(D324-C324),INDEX(E$3:E$14,MATCH(B324,$A$3:$A$14,0))),IF(E324=4,IF(ISERROR(MATCH(B324,$A$3:$A$14,0)),((B324-C324)*INDEX(F$3:F$14,MATCH(D324,$A$3:$A$14,0))+ABS(B324-D324)*INDEX(F$3:F$14,MATCH(C324,$A$3:$A$14,0)))/(D324-C324),INDEX(F$3:F$14,MATCH(B324,$A$3:$A$14,0))),IF(E324=5,IF(ISERROR(MATCH(B324,$A$3:$A$14,0)),((B324-C324)*INDEX(G$3:G$14,MATCH(D324,$A$3:$A$14,0))+ABS(B324-D324)*INDEX(G$3:G$14,MATCH(C324,$A$3:$A$14,0)))/(D324-C324),INDEX(G$3:G$14,MATCH(B324,$A$3:$A$14,0))),IF(E324=6,IF(ISERROR(MATCH(B324,$A$3:$A$14,0)),((B324-C324)*INDEX(H$3:H$14,MATCH(D324,$A$3:$A$14,0))+ABS(B324-D324)*INDEX(H$3:H$14,MATCH(C324,$A$3:$A$14,0)))/(D324-C324),INDEX(H$3:H$14,MATCH(B324,$A$3:$A$14,0))),IF(E324=7,IF(ISERROR(MATCH(B324,$A$3:$A$14,0)),((B324-C324)*INDEX(I$3:I$14,MATCH(D324,$A$3:$A$14,0))+ABS(B324-D324)*INDEX(I$3:I$14,MATCH(C324,$A$3:$A$14,0)))/(D324-C324),INDEX(I$3:I$14,MATCH(B324,$A$3:$A$14,0))),IF(E324=8,IF(ISERROR(MATCH(B324,$A$3:$A$14,0)),((B324-C324)*INDEX(J$3:J$14,MATCH(D324,$A$3:$A$14,0))+ABS(B324-D324)*INDEX(J$3:J$14,MATCH(C324,$A$3:$A$14,0)))/(D324-C324),INDEX(J$3:J$14,MATCH(B324,$A$3:$A$14,0))),IF(E324=9,IF(ISERROR(MATCH(B324,$A$3:$A$14,0)),((B324-C324)*INDEX(K$3:K$14,MATCH(D324,$A$3:$A$14,0))+ABS(B324-D324)*INDEX(K$3:K$14,MATCH(C324,$A$3:$A$14,0)))/(D324-C324),INDEX(K$3:K$14,MATCH(B324,$A$3:$A$14,0))),IF(E324=0,IF(ISERROR(MATCH(B324,$A$3:$A$14,0)),((B324-C324)*INDEX(L$3:L$14,MATCH(D324,$A$3:$A$14,0))+ABS(B324-D324)*INDEX(L$3:L$14,MATCH(C324,$A$3:$A$14,0)))/(D324-C324),INDEX(L$3:L$14,MATCH(B324,$A$3:$A$14,0))),"Kondensatoen zwischen 0 und 9"))))))))))</f>
        <v>0</v>
      </c>
    </row>
    <row r="325" spans="1:6">
      <c r="A325" s="12">
        <v>306</v>
      </c>
      <c r="B325">
        <f>Eingabe!D306</f>
        <v>0</v>
      </c>
      <c r="C325">
        <f t="array" ref="C325">MAX(IF($A$3:$A$14&lt;=B325,IF($A$3:$A$14&lt;&gt;"",$A$3:$A$14)))</f>
        <v>0</v>
      </c>
      <c r="D325">
        <f t="array" ref="D325">MIN(IF($A$3:$A$14&gt;=B325,IF($A$3:$A$14&lt;&gt;"",$A$3:$A$14)))</f>
        <v>0</v>
      </c>
      <c r="E325">
        <f>Eingabe!C306</f>
        <v>0</v>
      </c>
      <c r="F325">
        <f t="array" ref="F325">IF(E325=1,IF(ISERROR(MATCH(B325,$A$3:$A$14,0)),((B325-C325)*INDEX(C$3:C$14,MATCH(D325,$A$3:$A$14,0))+ABS(B325-D325)*INDEX(C$3:C$14,MATCH(C325,$A$3:$A$14,0)))/(D325-C325),INDEX(C$3:C$14,MATCH(B325,$A$3:$A$14,0))),IF(E325=2,IF(ISERROR(MATCH(B325,$A$3:$A$14,0)),((B325-C325)*INDEX(D$3:D$14,MATCH(D325,$A$3:$A$14,0))+ABS(B325-D325)*INDEX(D$3:D$14,MATCH(C325,$A$3:$A$14,0)))/(D325-C325),INDEX(D$3:D$14,MATCH(B325,$A$3:$A$14,0))),IF(E325=3,IF(ISERROR(MATCH(B325,$A$3:$A$14,0)),((B325-C325)*INDEX(E$3:E$14,MATCH(D325,$A$3:$A$14,0))+ABS(B325-D325)*INDEX(E$3:E$14,MATCH(C325,$A$3:$A$14,0)))/(D325-C325),INDEX(E$3:E$14,MATCH(B325,$A$3:$A$14,0))),IF(E325=4,IF(ISERROR(MATCH(B325,$A$3:$A$14,0)),((B325-C325)*INDEX(F$3:F$14,MATCH(D325,$A$3:$A$14,0))+ABS(B325-D325)*INDEX(F$3:F$14,MATCH(C325,$A$3:$A$14,0)))/(D325-C325),INDEX(F$3:F$14,MATCH(B325,$A$3:$A$14,0))),IF(E325=5,IF(ISERROR(MATCH(B325,$A$3:$A$14,0)),((B325-C325)*INDEX(G$3:G$14,MATCH(D325,$A$3:$A$14,0))+ABS(B325-D325)*INDEX(G$3:G$14,MATCH(C325,$A$3:$A$14,0)))/(D325-C325),INDEX(G$3:G$14,MATCH(B325,$A$3:$A$14,0))),IF(E325=6,IF(ISERROR(MATCH(B325,$A$3:$A$14,0)),((B325-C325)*INDEX(H$3:H$14,MATCH(D325,$A$3:$A$14,0))+ABS(B325-D325)*INDEX(H$3:H$14,MATCH(C325,$A$3:$A$14,0)))/(D325-C325),INDEX(H$3:H$14,MATCH(B325,$A$3:$A$14,0))),IF(E325=7,IF(ISERROR(MATCH(B325,$A$3:$A$14,0)),((B325-C325)*INDEX(I$3:I$14,MATCH(D325,$A$3:$A$14,0))+ABS(B325-D325)*INDEX(I$3:I$14,MATCH(C325,$A$3:$A$14,0)))/(D325-C325),INDEX(I$3:I$14,MATCH(B325,$A$3:$A$14,0))),IF(E325=8,IF(ISERROR(MATCH(B325,$A$3:$A$14,0)),((B325-C325)*INDEX(J$3:J$14,MATCH(D325,$A$3:$A$14,0))+ABS(B325-D325)*INDEX(J$3:J$14,MATCH(C325,$A$3:$A$14,0)))/(D325-C325),INDEX(J$3:J$14,MATCH(B325,$A$3:$A$14,0))),IF(E325=9,IF(ISERROR(MATCH(B325,$A$3:$A$14,0)),((B325-C325)*INDEX(K$3:K$14,MATCH(D325,$A$3:$A$14,0))+ABS(B325-D325)*INDEX(K$3:K$14,MATCH(C325,$A$3:$A$14,0)))/(D325-C325),INDEX(K$3:K$14,MATCH(B325,$A$3:$A$14,0))),IF(E325=0,IF(ISERROR(MATCH(B325,$A$3:$A$14,0)),((B325-C325)*INDEX(L$3:L$14,MATCH(D325,$A$3:$A$14,0))+ABS(B325-D325)*INDEX(L$3:L$14,MATCH(C325,$A$3:$A$14,0)))/(D325-C325),INDEX(L$3:L$14,MATCH(B325,$A$3:$A$14,0))),"Kondensatoen zwischen 0 und 9"))))))))))</f>
        <v>0</v>
      </c>
    </row>
    <row r="326" spans="1:6">
      <c r="A326" s="12">
        <v>307</v>
      </c>
      <c r="B326">
        <f>Eingabe!D307</f>
        <v>0</v>
      </c>
      <c r="C326">
        <f t="array" ref="C326">MAX(IF($A$3:$A$14&lt;=B326,IF($A$3:$A$14&lt;&gt;"",$A$3:$A$14)))</f>
        <v>0</v>
      </c>
      <c r="D326">
        <f t="array" ref="D326">MIN(IF($A$3:$A$14&gt;=B326,IF($A$3:$A$14&lt;&gt;"",$A$3:$A$14)))</f>
        <v>0</v>
      </c>
      <c r="E326">
        <f>Eingabe!C307</f>
        <v>0</v>
      </c>
      <c r="F326">
        <f t="array" ref="F326">IF(E326=1,IF(ISERROR(MATCH(B326,$A$3:$A$14,0)),((B326-C326)*INDEX(C$3:C$14,MATCH(D326,$A$3:$A$14,0))+ABS(B326-D326)*INDEX(C$3:C$14,MATCH(C326,$A$3:$A$14,0)))/(D326-C326),INDEX(C$3:C$14,MATCH(B326,$A$3:$A$14,0))),IF(E326=2,IF(ISERROR(MATCH(B326,$A$3:$A$14,0)),((B326-C326)*INDEX(D$3:D$14,MATCH(D326,$A$3:$A$14,0))+ABS(B326-D326)*INDEX(D$3:D$14,MATCH(C326,$A$3:$A$14,0)))/(D326-C326),INDEX(D$3:D$14,MATCH(B326,$A$3:$A$14,0))),IF(E326=3,IF(ISERROR(MATCH(B326,$A$3:$A$14,0)),((B326-C326)*INDEX(E$3:E$14,MATCH(D326,$A$3:$A$14,0))+ABS(B326-D326)*INDEX(E$3:E$14,MATCH(C326,$A$3:$A$14,0)))/(D326-C326),INDEX(E$3:E$14,MATCH(B326,$A$3:$A$14,0))),IF(E326=4,IF(ISERROR(MATCH(B326,$A$3:$A$14,0)),((B326-C326)*INDEX(F$3:F$14,MATCH(D326,$A$3:$A$14,0))+ABS(B326-D326)*INDEX(F$3:F$14,MATCH(C326,$A$3:$A$14,0)))/(D326-C326),INDEX(F$3:F$14,MATCH(B326,$A$3:$A$14,0))),IF(E326=5,IF(ISERROR(MATCH(B326,$A$3:$A$14,0)),((B326-C326)*INDEX(G$3:G$14,MATCH(D326,$A$3:$A$14,0))+ABS(B326-D326)*INDEX(G$3:G$14,MATCH(C326,$A$3:$A$14,0)))/(D326-C326),INDEX(G$3:G$14,MATCH(B326,$A$3:$A$14,0))),IF(E326=6,IF(ISERROR(MATCH(B326,$A$3:$A$14,0)),((B326-C326)*INDEX(H$3:H$14,MATCH(D326,$A$3:$A$14,0))+ABS(B326-D326)*INDEX(H$3:H$14,MATCH(C326,$A$3:$A$14,0)))/(D326-C326),INDEX(H$3:H$14,MATCH(B326,$A$3:$A$14,0))),IF(E326=7,IF(ISERROR(MATCH(B326,$A$3:$A$14,0)),((B326-C326)*INDEX(I$3:I$14,MATCH(D326,$A$3:$A$14,0))+ABS(B326-D326)*INDEX(I$3:I$14,MATCH(C326,$A$3:$A$14,0)))/(D326-C326),INDEX(I$3:I$14,MATCH(B326,$A$3:$A$14,0))),IF(E326=8,IF(ISERROR(MATCH(B326,$A$3:$A$14,0)),((B326-C326)*INDEX(J$3:J$14,MATCH(D326,$A$3:$A$14,0))+ABS(B326-D326)*INDEX(J$3:J$14,MATCH(C326,$A$3:$A$14,0)))/(D326-C326),INDEX(J$3:J$14,MATCH(B326,$A$3:$A$14,0))),IF(E326=9,IF(ISERROR(MATCH(B326,$A$3:$A$14,0)),((B326-C326)*INDEX(K$3:K$14,MATCH(D326,$A$3:$A$14,0))+ABS(B326-D326)*INDEX(K$3:K$14,MATCH(C326,$A$3:$A$14,0)))/(D326-C326),INDEX(K$3:K$14,MATCH(B326,$A$3:$A$14,0))),IF(E326=0,IF(ISERROR(MATCH(B326,$A$3:$A$14,0)),((B326-C326)*INDEX(L$3:L$14,MATCH(D326,$A$3:$A$14,0))+ABS(B326-D326)*INDEX(L$3:L$14,MATCH(C326,$A$3:$A$14,0)))/(D326-C326),INDEX(L$3:L$14,MATCH(B326,$A$3:$A$14,0))),"Kondensatoen zwischen 0 und 9"))))))))))</f>
        <v>0</v>
      </c>
    </row>
    <row r="327" spans="1:6">
      <c r="A327" s="12">
        <v>308</v>
      </c>
      <c r="B327">
        <f>Eingabe!D308</f>
        <v>0</v>
      </c>
      <c r="C327">
        <f t="array" ref="C327">MAX(IF($A$3:$A$14&lt;=B327,IF($A$3:$A$14&lt;&gt;"",$A$3:$A$14)))</f>
        <v>0</v>
      </c>
      <c r="D327">
        <f t="array" ref="D327">MIN(IF($A$3:$A$14&gt;=B327,IF($A$3:$A$14&lt;&gt;"",$A$3:$A$14)))</f>
        <v>0</v>
      </c>
      <c r="E327">
        <f>Eingabe!C308</f>
        <v>0</v>
      </c>
      <c r="F327">
        <f t="array" ref="F327">IF(E327=1,IF(ISERROR(MATCH(B327,$A$3:$A$14,0)),((B327-C327)*INDEX(C$3:C$14,MATCH(D327,$A$3:$A$14,0))+ABS(B327-D327)*INDEX(C$3:C$14,MATCH(C327,$A$3:$A$14,0)))/(D327-C327),INDEX(C$3:C$14,MATCH(B327,$A$3:$A$14,0))),IF(E327=2,IF(ISERROR(MATCH(B327,$A$3:$A$14,0)),((B327-C327)*INDEX(D$3:D$14,MATCH(D327,$A$3:$A$14,0))+ABS(B327-D327)*INDEX(D$3:D$14,MATCH(C327,$A$3:$A$14,0)))/(D327-C327),INDEX(D$3:D$14,MATCH(B327,$A$3:$A$14,0))),IF(E327=3,IF(ISERROR(MATCH(B327,$A$3:$A$14,0)),((B327-C327)*INDEX(E$3:E$14,MATCH(D327,$A$3:$A$14,0))+ABS(B327-D327)*INDEX(E$3:E$14,MATCH(C327,$A$3:$A$14,0)))/(D327-C327),INDEX(E$3:E$14,MATCH(B327,$A$3:$A$14,0))),IF(E327=4,IF(ISERROR(MATCH(B327,$A$3:$A$14,0)),((B327-C327)*INDEX(F$3:F$14,MATCH(D327,$A$3:$A$14,0))+ABS(B327-D327)*INDEX(F$3:F$14,MATCH(C327,$A$3:$A$14,0)))/(D327-C327),INDEX(F$3:F$14,MATCH(B327,$A$3:$A$14,0))),IF(E327=5,IF(ISERROR(MATCH(B327,$A$3:$A$14,0)),((B327-C327)*INDEX(G$3:G$14,MATCH(D327,$A$3:$A$14,0))+ABS(B327-D327)*INDEX(G$3:G$14,MATCH(C327,$A$3:$A$14,0)))/(D327-C327),INDEX(G$3:G$14,MATCH(B327,$A$3:$A$14,0))),IF(E327=6,IF(ISERROR(MATCH(B327,$A$3:$A$14,0)),((B327-C327)*INDEX(H$3:H$14,MATCH(D327,$A$3:$A$14,0))+ABS(B327-D327)*INDEX(H$3:H$14,MATCH(C327,$A$3:$A$14,0)))/(D327-C327),INDEX(H$3:H$14,MATCH(B327,$A$3:$A$14,0))),IF(E327=7,IF(ISERROR(MATCH(B327,$A$3:$A$14,0)),((B327-C327)*INDEX(I$3:I$14,MATCH(D327,$A$3:$A$14,0))+ABS(B327-D327)*INDEX(I$3:I$14,MATCH(C327,$A$3:$A$14,0)))/(D327-C327),INDEX(I$3:I$14,MATCH(B327,$A$3:$A$14,0))),IF(E327=8,IF(ISERROR(MATCH(B327,$A$3:$A$14,0)),((B327-C327)*INDEX(J$3:J$14,MATCH(D327,$A$3:$A$14,0))+ABS(B327-D327)*INDEX(J$3:J$14,MATCH(C327,$A$3:$A$14,0)))/(D327-C327),INDEX(J$3:J$14,MATCH(B327,$A$3:$A$14,0))),IF(E327=9,IF(ISERROR(MATCH(B327,$A$3:$A$14,0)),((B327-C327)*INDEX(K$3:K$14,MATCH(D327,$A$3:$A$14,0))+ABS(B327-D327)*INDEX(K$3:K$14,MATCH(C327,$A$3:$A$14,0)))/(D327-C327),INDEX(K$3:K$14,MATCH(B327,$A$3:$A$14,0))),IF(E327=0,IF(ISERROR(MATCH(B327,$A$3:$A$14,0)),((B327-C327)*INDEX(L$3:L$14,MATCH(D327,$A$3:$A$14,0))+ABS(B327-D327)*INDEX(L$3:L$14,MATCH(C327,$A$3:$A$14,0)))/(D327-C327),INDEX(L$3:L$14,MATCH(B327,$A$3:$A$14,0))),"Kondensatoen zwischen 0 und 9"))))))))))</f>
        <v>0</v>
      </c>
    </row>
    <row r="328" spans="1:6">
      <c r="A328" s="12">
        <v>309</v>
      </c>
      <c r="B328">
        <f>Eingabe!D309</f>
        <v>0</v>
      </c>
      <c r="C328">
        <f t="array" ref="C328">MAX(IF($A$3:$A$14&lt;=B328,IF($A$3:$A$14&lt;&gt;"",$A$3:$A$14)))</f>
        <v>0</v>
      </c>
      <c r="D328">
        <f t="array" ref="D328">MIN(IF($A$3:$A$14&gt;=B328,IF($A$3:$A$14&lt;&gt;"",$A$3:$A$14)))</f>
        <v>0</v>
      </c>
      <c r="E328">
        <f>Eingabe!C309</f>
        <v>0</v>
      </c>
      <c r="F328">
        <f t="array" ref="F328">IF(E328=1,IF(ISERROR(MATCH(B328,$A$3:$A$14,0)),((B328-C328)*INDEX(C$3:C$14,MATCH(D328,$A$3:$A$14,0))+ABS(B328-D328)*INDEX(C$3:C$14,MATCH(C328,$A$3:$A$14,0)))/(D328-C328),INDEX(C$3:C$14,MATCH(B328,$A$3:$A$14,0))),IF(E328=2,IF(ISERROR(MATCH(B328,$A$3:$A$14,0)),((B328-C328)*INDEX(D$3:D$14,MATCH(D328,$A$3:$A$14,0))+ABS(B328-D328)*INDEX(D$3:D$14,MATCH(C328,$A$3:$A$14,0)))/(D328-C328),INDEX(D$3:D$14,MATCH(B328,$A$3:$A$14,0))),IF(E328=3,IF(ISERROR(MATCH(B328,$A$3:$A$14,0)),((B328-C328)*INDEX(E$3:E$14,MATCH(D328,$A$3:$A$14,0))+ABS(B328-D328)*INDEX(E$3:E$14,MATCH(C328,$A$3:$A$14,0)))/(D328-C328),INDEX(E$3:E$14,MATCH(B328,$A$3:$A$14,0))),IF(E328=4,IF(ISERROR(MATCH(B328,$A$3:$A$14,0)),((B328-C328)*INDEX(F$3:F$14,MATCH(D328,$A$3:$A$14,0))+ABS(B328-D328)*INDEX(F$3:F$14,MATCH(C328,$A$3:$A$14,0)))/(D328-C328),INDEX(F$3:F$14,MATCH(B328,$A$3:$A$14,0))),IF(E328=5,IF(ISERROR(MATCH(B328,$A$3:$A$14,0)),((B328-C328)*INDEX(G$3:G$14,MATCH(D328,$A$3:$A$14,0))+ABS(B328-D328)*INDEX(G$3:G$14,MATCH(C328,$A$3:$A$14,0)))/(D328-C328),INDEX(G$3:G$14,MATCH(B328,$A$3:$A$14,0))),IF(E328=6,IF(ISERROR(MATCH(B328,$A$3:$A$14,0)),((B328-C328)*INDEX(H$3:H$14,MATCH(D328,$A$3:$A$14,0))+ABS(B328-D328)*INDEX(H$3:H$14,MATCH(C328,$A$3:$A$14,0)))/(D328-C328),INDEX(H$3:H$14,MATCH(B328,$A$3:$A$14,0))),IF(E328=7,IF(ISERROR(MATCH(B328,$A$3:$A$14,0)),((B328-C328)*INDEX(I$3:I$14,MATCH(D328,$A$3:$A$14,0))+ABS(B328-D328)*INDEX(I$3:I$14,MATCH(C328,$A$3:$A$14,0)))/(D328-C328),INDEX(I$3:I$14,MATCH(B328,$A$3:$A$14,0))),IF(E328=8,IF(ISERROR(MATCH(B328,$A$3:$A$14,0)),((B328-C328)*INDEX(J$3:J$14,MATCH(D328,$A$3:$A$14,0))+ABS(B328-D328)*INDEX(J$3:J$14,MATCH(C328,$A$3:$A$14,0)))/(D328-C328),INDEX(J$3:J$14,MATCH(B328,$A$3:$A$14,0))),IF(E328=9,IF(ISERROR(MATCH(B328,$A$3:$A$14,0)),((B328-C328)*INDEX(K$3:K$14,MATCH(D328,$A$3:$A$14,0))+ABS(B328-D328)*INDEX(K$3:K$14,MATCH(C328,$A$3:$A$14,0)))/(D328-C328),INDEX(K$3:K$14,MATCH(B328,$A$3:$A$14,0))),IF(E328=0,IF(ISERROR(MATCH(B328,$A$3:$A$14,0)),((B328-C328)*INDEX(L$3:L$14,MATCH(D328,$A$3:$A$14,0))+ABS(B328-D328)*INDEX(L$3:L$14,MATCH(C328,$A$3:$A$14,0)))/(D328-C328),INDEX(L$3:L$14,MATCH(B328,$A$3:$A$14,0))),"Kondensatoen zwischen 0 und 9"))))))))))</f>
        <v>0</v>
      </c>
    </row>
    <row r="329" spans="1:6">
      <c r="A329" s="12">
        <v>310</v>
      </c>
      <c r="B329">
        <f>Eingabe!D310</f>
        <v>0</v>
      </c>
      <c r="C329">
        <f t="array" ref="C329">MAX(IF($A$3:$A$14&lt;=B329,IF($A$3:$A$14&lt;&gt;"",$A$3:$A$14)))</f>
        <v>0</v>
      </c>
      <c r="D329">
        <f t="array" ref="D329">MIN(IF($A$3:$A$14&gt;=B329,IF($A$3:$A$14&lt;&gt;"",$A$3:$A$14)))</f>
        <v>0</v>
      </c>
      <c r="E329">
        <f>Eingabe!C310</f>
        <v>0</v>
      </c>
      <c r="F329">
        <f t="array" ref="F329">IF(E329=1,IF(ISERROR(MATCH(B329,$A$3:$A$14,0)),((B329-C329)*INDEX(C$3:C$14,MATCH(D329,$A$3:$A$14,0))+ABS(B329-D329)*INDEX(C$3:C$14,MATCH(C329,$A$3:$A$14,0)))/(D329-C329),INDEX(C$3:C$14,MATCH(B329,$A$3:$A$14,0))),IF(E329=2,IF(ISERROR(MATCH(B329,$A$3:$A$14,0)),((B329-C329)*INDEX(D$3:D$14,MATCH(D329,$A$3:$A$14,0))+ABS(B329-D329)*INDEX(D$3:D$14,MATCH(C329,$A$3:$A$14,0)))/(D329-C329),INDEX(D$3:D$14,MATCH(B329,$A$3:$A$14,0))),IF(E329=3,IF(ISERROR(MATCH(B329,$A$3:$A$14,0)),((B329-C329)*INDEX(E$3:E$14,MATCH(D329,$A$3:$A$14,0))+ABS(B329-D329)*INDEX(E$3:E$14,MATCH(C329,$A$3:$A$14,0)))/(D329-C329),INDEX(E$3:E$14,MATCH(B329,$A$3:$A$14,0))),IF(E329=4,IF(ISERROR(MATCH(B329,$A$3:$A$14,0)),((B329-C329)*INDEX(F$3:F$14,MATCH(D329,$A$3:$A$14,0))+ABS(B329-D329)*INDEX(F$3:F$14,MATCH(C329,$A$3:$A$14,0)))/(D329-C329),INDEX(F$3:F$14,MATCH(B329,$A$3:$A$14,0))),IF(E329=5,IF(ISERROR(MATCH(B329,$A$3:$A$14,0)),((B329-C329)*INDEX(G$3:G$14,MATCH(D329,$A$3:$A$14,0))+ABS(B329-D329)*INDEX(G$3:G$14,MATCH(C329,$A$3:$A$14,0)))/(D329-C329),INDEX(G$3:G$14,MATCH(B329,$A$3:$A$14,0))),IF(E329=6,IF(ISERROR(MATCH(B329,$A$3:$A$14,0)),((B329-C329)*INDEX(H$3:H$14,MATCH(D329,$A$3:$A$14,0))+ABS(B329-D329)*INDEX(H$3:H$14,MATCH(C329,$A$3:$A$14,0)))/(D329-C329),INDEX(H$3:H$14,MATCH(B329,$A$3:$A$14,0))),IF(E329=7,IF(ISERROR(MATCH(B329,$A$3:$A$14,0)),((B329-C329)*INDEX(I$3:I$14,MATCH(D329,$A$3:$A$14,0))+ABS(B329-D329)*INDEX(I$3:I$14,MATCH(C329,$A$3:$A$14,0)))/(D329-C329),INDEX(I$3:I$14,MATCH(B329,$A$3:$A$14,0))),IF(E329=8,IF(ISERROR(MATCH(B329,$A$3:$A$14,0)),((B329-C329)*INDEX(J$3:J$14,MATCH(D329,$A$3:$A$14,0))+ABS(B329-D329)*INDEX(J$3:J$14,MATCH(C329,$A$3:$A$14,0)))/(D329-C329),INDEX(J$3:J$14,MATCH(B329,$A$3:$A$14,0))),IF(E329=9,IF(ISERROR(MATCH(B329,$A$3:$A$14,0)),((B329-C329)*INDEX(K$3:K$14,MATCH(D329,$A$3:$A$14,0))+ABS(B329-D329)*INDEX(K$3:K$14,MATCH(C329,$A$3:$A$14,0)))/(D329-C329),INDEX(K$3:K$14,MATCH(B329,$A$3:$A$14,0))),IF(E329=0,IF(ISERROR(MATCH(B329,$A$3:$A$14,0)),((B329-C329)*INDEX(L$3:L$14,MATCH(D329,$A$3:$A$14,0))+ABS(B329-D329)*INDEX(L$3:L$14,MATCH(C329,$A$3:$A$14,0)))/(D329-C329),INDEX(L$3:L$14,MATCH(B329,$A$3:$A$14,0))),"Kondensatoen zwischen 0 und 9"))))))))))</f>
        <v>0</v>
      </c>
    </row>
    <row r="330" spans="1:6">
      <c r="A330" s="12">
        <v>311</v>
      </c>
      <c r="B330">
        <f>Eingabe!D311</f>
        <v>0</v>
      </c>
      <c r="C330">
        <f t="array" ref="C330">MAX(IF($A$3:$A$14&lt;=B330,IF($A$3:$A$14&lt;&gt;"",$A$3:$A$14)))</f>
        <v>0</v>
      </c>
      <c r="D330">
        <f t="array" ref="D330">MIN(IF($A$3:$A$14&gt;=B330,IF($A$3:$A$14&lt;&gt;"",$A$3:$A$14)))</f>
        <v>0</v>
      </c>
      <c r="E330">
        <f>Eingabe!C311</f>
        <v>0</v>
      </c>
      <c r="F330">
        <f t="array" ref="F330">IF(E330=1,IF(ISERROR(MATCH(B330,$A$3:$A$14,0)),((B330-C330)*INDEX(C$3:C$14,MATCH(D330,$A$3:$A$14,0))+ABS(B330-D330)*INDEX(C$3:C$14,MATCH(C330,$A$3:$A$14,0)))/(D330-C330),INDEX(C$3:C$14,MATCH(B330,$A$3:$A$14,0))),IF(E330=2,IF(ISERROR(MATCH(B330,$A$3:$A$14,0)),((B330-C330)*INDEX(D$3:D$14,MATCH(D330,$A$3:$A$14,0))+ABS(B330-D330)*INDEX(D$3:D$14,MATCH(C330,$A$3:$A$14,0)))/(D330-C330),INDEX(D$3:D$14,MATCH(B330,$A$3:$A$14,0))),IF(E330=3,IF(ISERROR(MATCH(B330,$A$3:$A$14,0)),((B330-C330)*INDEX(E$3:E$14,MATCH(D330,$A$3:$A$14,0))+ABS(B330-D330)*INDEX(E$3:E$14,MATCH(C330,$A$3:$A$14,0)))/(D330-C330),INDEX(E$3:E$14,MATCH(B330,$A$3:$A$14,0))),IF(E330=4,IF(ISERROR(MATCH(B330,$A$3:$A$14,0)),((B330-C330)*INDEX(F$3:F$14,MATCH(D330,$A$3:$A$14,0))+ABS(B330-D330)*INDEX(F$3:F$14,MATCH(C330,$A$3:$A$14,0)))/(D330-C330),INDEX(F$3:F$14,MATCH(B330,$A$3:$A$14,0))),IF(E330=5,IF(ISERROR(MATCH(B330,$A$3:$A$14,0)),((B330-C330)*INDEX(G$3:G$14,MATCH(D330,$A$3:$A$14,0))+ABS(B330-D330)*INDEX(G$3:G$14,MATCH(C330,$A$3:$A$14,0)))/(D330-C330),INDEX(G$3:G$14,MATCH(B330,$A$3:$A$14,0))),IF(E330=6,IF(ISERROR(MATCH(B330,$A$3:$A$14,0)),((B330-C330)*INDEX(H$3:H$14,MATCH(D330,$A$3:$A$14,0))+ABS(B330-D330)*INDEX(H$3:H$14,MATCH(C330,$A$3:$A$14,0)))/(D330-C330),INDEX(H$3:H$14,MATCH(B330,$A$3:$A$14,0))),IF(E330=7,IF(ISERROR(MATCH(B330,$A$3:$A$14,0)),((B330-C330)*INDEX(I$3:I$14,MATCH(D330,$A$3:$A$14,0))+ABS(B330-D330)*INDEX(I$3:I$14,MATCH(C330,$A$3:$A$14,0)))/(D330-C330),INDEX(I$3:I$14,MATCH(B330,$A$3:$A$14,0))),IF(E330=8,IF(ISERROR(MATCH(B330,$A$3:$A$14,0)),((B330-C330)*INDEX(J$3:J$14,MATCH(D330,$A$3:$A$14,0))+ABS(B330-D330)*INDEX(J$3:J$14,MATCH(C330,$A$3:$A$14,0)))/(D330-C330),INDEX(J$3:J$14,MATCH(B330,$A$3:$A$14,0))),IF(E330=9,IF(ISERROR(MATCH(B330,$A$3:$A$14,0)),((B330-C330)*INDEX(K$3:K$14,MATCH(D330,$A$3:$A$14,0))+ABS(B330-D330)*INDEX(K$3:K$14,MATCH(C330,$A$3:$A$14,0)))/(D330-C330),INDEX(K$3:K$14,MATCH(B330,$A$3:$A$14,0))),IF(E330=0,IF(ISERROR(MATCH(B330,$A$3:$A$14,0)),((B330-C330)*INDEX(L$3:L$14,MATCH(D330,$A$3:$A$14,0))+ABS(B330-D330)*INDEX(L$3:L$14,MATCH(C330,$A$3:$A$14,0)))/(D330-C330),INDEX(L$3:L$14,MATCH(B330,$A$3:$A$14,0))),"Kondensatoen zwischen 0 und 9"))))))))))</f>
        <v>0</v>
      </c>
    </row>
    <row r="331" spans="1:6">
      <c r="A331" s="12">
        <v>312</v>
      </c>
      <c r="B331">
        <f>Eingabe!D312</f>
        <v>0</v>
      </c>
      <c r="C331">
        <f t="array" ref="C331">MAX(IF($A$3:$A$14&lt;=B331,IF($A$3:$A$14&lt;&gt;"",$A$3:$A$14)))</f>
        <v>0</v>
      </c>
      <c r="D331">
        <f t="array" ref="D331">MIN(IF($A$3:$A$14&gt;=B331,IF($A$3:$A$14&lt;&gt;"",$A$3:$A$14)))</f>
        <v>0</v>
      </c>
      <c r="E331">
        <f>Eingabe!C312</f>
        <v>0</v>
      </c>
      <c r="F331">
        <f t="array" ref="F331">IF(E331=1,IF(ISERROR(MATCH(B331,$A$3:$A$14,0)),((B331-C331)*INDEX(C$3:C$14,MATCH(D331,$A$3:$A$14,0))+ABS(B331-D331)*INDEX(C$3:C$14,MATCH(C331,$A$3:$A$14,0)))/(D331-C331),INDEX(C$3:C$14,MATCH(B331,$A$3:$A$14,0))),IF(E331=2,IF(ISERROR(MATCH(B331,$A$3:$A$14,0)),((B331-C331)*INDEX(D$3:D$14,MATCH(D331,$A$3:$A$14,0))+ABS(B331-D331)*INDEX(D$3:D$14,MATCH(C331,$A$3:$A$14,0)))/(D331-C331),INDEX(D$3:D$14,MATCH(B331,$A$3:$A$14,0))),IF(E331=3,IF(ISERROR(MATCH(B331,$A$3:$A$14,0)),((B331-C331)*INDEX(E$3:E$14,MATCH(D331,$A$3:$A$14,0))+ABS(B331-D331)*INDEX(E$3:E$14,MATCH(C331,$A$3:$A$14,0)))/(D331-C331),INDEX(E$3:E$14,MATCH(B331,$A$3:$A$14,0))),IF(E331=4,IF(ISERROR(MATCH(B331,$A$3:$A$14,0)),((B331-C331)*INDEX(F$3:F$14,MATCH(D331,$A$3:$A$14,0))+ABS(B331-D331)*INDEX(F$3:F$14,MATCH(C331,$A$3:$A$14,0)))/(D331-C331),INDEX(F$3:F$14,MATCH(B331,$A$3:$A$14,0))),IF(E331=5,IF(ISERROR(MATCH(B331,$A$3:$A$14,0)),((B331-C331)*INDEX(G$3:G$14,MATCH(D331,$A$3:$A$14,0))+ABS(B331-D331)*INDEX(G$3:G$14,MATCH(C331,$A$3:$A$14,0)))/(D331-C331),INDEX(G$3:G$14,MATCH(B331,$A$3:$A$14,0))),IF(E331=6,IF(ISERROR(MATCH(B331,$A$3:$A$14,0)),((B331-C331)*INDEX(H$3:H$14,MATCH(D331,$A$3:$A$14,0))+ABS(B331-D331)*INDEX(H$3:H$14,MATCH(C331,$A$3:$A$14,0)))/(D331-C331),INDEX(H$3:H$14,MATCH(B331,$A$3:$A$14,0))),IF(E331=7,IF(ISERROR(MATCH(B331,$A$3:$A$14,0)),((B331-C331)*INDEX(I$3:I$14,MATCH(D331,$A$3:$A$14,0))+ABS(B331-D331)*INDEX(I$3:I$14,MATCH(C331,$A$3:$A$14,0)))/(D331-C331),INDEX(I$3:I$14,MATCH(B331,$A$3:$A$14,0))),IF(E331=8,IF(ISERROR(MATCH(B331,$A$3:$A$14,0)),((B331-C331)*INDEX(J$3:J$14,MATCH(D331,$A$3:$A$14,0))+ABS(B331-D331)*INDEX(J$3:J$14,MATCH(C331,$A$3:$A$14,0)))/(D331-C331),INDEX(J$3:J$14,MATCH(B331,$A$3:$A$14,0))),IF(E331=9,IF(ISERROR(MATCH(B331,$A$3:$A$14,0)),((B331-C331)*INDEX(K$3:K$14,MATCH(D331,$A$3:$A$14,0))+ABS(B331-D331)*INDEX(K$3:K$14,MATCH(C331,$A$3:$A$14,0)))/(D331-C331),INDEX(K$3:K$14,MATCH(B331,$A$3:$A$14,0))),IF(E331=0,IF(ISERROR(MATCH(B331,$A$3:$A$14,0)),((B331-C331)*INDEX(L$3:L$14,MATCH(D331,$A$3:$A$14,0))+ABS(B331-D331)*INDEX(L$3:L$14,MATCH(C331,$A$3:$A$14,0)))/(D331-C331),INDEX(L$3:L$14,MATCH(B331,$A$3:$A$14,0))),"Kondensatoen zwischen 0 und 9"))))))))))</f>
        <v>0</v>
      </c>
    </row>
    <row r="332" spans="1:6">
      <c r="A332" s="12">
        <v>313</v>
      </c>
      <c r="B332">
        <f>Eingabe!D313</f>
        <v>0</v>
      </c>
      <c r="C332">
        <f t="array" ref="C332">MAX(IF($A$3:$A$14&lt;=B332,IF($A$3:$A$14&lt;&gt;"",$A$3:$A$14)))</f>
        <v>0</v>
      </c>
      <c r="D332">
        <f t="array" ref="D332">MIN(IF($A$3:$A$14&gt;=B332,IF($A$3:$A$14&lt;&gt;"",$A$3:$A$14)))</f>
        <v>0</v>
      </c>
      <c r="E332">
        <f>Eingabe!C313</f>
        <v>0</v>
      </c>
      <c r="F332">
        <f t="array" ref="F332">IF(E332=1,IF(ISERROR(MATCH(B332,$A$3:$A$14,0)),((B332-C332)*INDEX(C$3:C$14,MATCH(D332,$A$3:$A$14,0))+ABS(B332-D332)*INDEX(C$3:C$14,MATCH(C332,$A$3:$A$14,0)))/(D332-C332),INDEX(C$3:C$14,MATCH(B332,$A$3:$A$14,0))),IF(E332=2,IF(ISERROR(MATCH(B332,$A$3:$A$14,0)),((B332-C332)*INDEX(D$3:D$14,MATCH(D332,$A$3:$A$14,0))+ABS(B332-D332)*INDEX(D$3:D$14,MATCH(C332,$A$3:$A$14,0)))/(D332-C332),INDEX(D$3:D$14,MATCH(B332,$A$3:$A$14,0))),IF(E332=3,IF(ISERROR(MATCH(B332,$A$3:$A$14,0)),((B332-C332)*INDEX(E$3:E$14,MATCH(D332,$A$3:$A$14,0))+ABS(B332-D332)*INDEX(E$3:E$14,MATCH(C332,$A$3:$A$14,0)))/(D332-C332),INDEX(E$3:E$14,MATCH(B332,$A$3:$A$14,0))),IF(E332=4,IF(ISERROR(MATCH(B332,$A$3:$A$14,0)),((B332-C332)*INDEX(F$3:F$14,MATCH(D332,$A$3:$A$14,0))+ABS(B332-D332)*INDEX(F$3:F$14,MATCH(C332,$A$3:$A$14,0)))/(D332-C332),INDEX(F$3:F$14,MATCH(B332,$A$3:$A$14,0))),IF(E332=5,IF(ISERROR(MATCH(B332,$A$3:$A$14,0)),((B332-C332)*INDEX(G$3:G$14,MATCH(D332,$A$3:$A$14,0))+ABS(B332-D332)*INDEX(G$3:G$14,MATCH(C332,$A$3:$A$14,0)))/(D332-C332),INDEX(G$3:G$14,MATCH(B332,$A$3:$A$14,0))),IF(E332=6,IF(ISERROR(MATCH(B332,$A$3:$A$14,0)),((B332-C332)*INDEX(H$3:H$14,MATCH(D332,$A$3:$A$14,0))+ABS(B332-D332)*INDEX(H$3:H$14,MATCH(C332,$A$3:$A$14,0)))/(D332-C332),INDEX(H$3:H$14,MATCH(B332,$A$3:$A$14,0))),IF(E332=7,IF(ISERROR(MATCH(B332,$A$3:$A$14,0)),((B332-C332)*INDEX(I$3:I$14,MATCH(D332,$A$3:$A$14,0))+ABS(B332-D332)*INDEX(I$3:I$14,MATCH(C332,$A$3:$A$14,0)))/(D332-C332),INDEX(I$3:I$14,MATCH(B332,$A$3:$A$14,0))),IF(E332=8,IF(ISERROR(MATCH(B332,$A$3:$A$14,0)),((B332-C332)*INDEX(J$3:J$14,MATCH(D332,$A$3:$A$14,0))+ABS(B332-D332)*INDEX(J$3:J$14,MATCH(C332,$A$3:$A$14,0)))/(D332-C332),INDEX(J$3:J$14,MATCH(B332,$A$3:$A$14,0))),IF(E332=9,IF(ISERROR(MATCH(B332,$A$3:$A$14,0)),((B332-C332)*INDEX(K$3:K$14,MATCH(D332,$A$3:$A$14,0))+ABS(B332-D332)*INDEX(K$3:K$14,MATCH(C332,$A$3:$A$14,0)))/(D332-C332),INDEX(K$3:K$14,MATCH(B332,$A$3:$A$14,0))),IF(E332=0,IF(ISERROR(MATCH(B332,$A$3:$A$14,0)),((B332-C332)*INDEX(L$3:L$14,MATCH(D332,$A$3:$A$14,0))+ABS(B332-D332)*INDEX(L$3:L$14,MATCH(C332,$A$3:$A$14,0)))/(D332-C332),INDEX(L$3:L$14,MATCH(B332,$A$3:$A$14,0))),"Kondensatoen zwischen 0 und 9"))))))))))</f>
        <v>0</v>
      </c>
    </row>
    <row r="333" spans="1:6">
      <c r="A333" s="12">
        <v>314</v>
      </c>
      <c r="B333">
        <f>Eingabe!D314</f>
        <v>0</v>
      </c>
      <c r="C333">
        <f t="array" ref="C333">MAX(IF($A$3:$A$14&lt;=B333,IF($A$3:$A$14&lt;&gt;"",$A$3:$A$14)))</f>
        <v>0</v>
      </c>
      <c r="D333">
        <f t="array" ref="D333">MIN(IF($A$3:$A$14&gt;=B333,IF($A$3:$A$14&lt;&gt;"",$A$3:$A$14)))</f>
        <v>0</v>
      </c>
      <c r="E333">
        <f>Eingabe!C314</f>
        <v>0</v>
      </c>
      <c r="F333">
        <f t="array" ref="F333">IF(E333=1,IF(ISERROR(MATCH(B333,$A$3:$A$14,0)),((B333-C333)*INDEX(C$3:C$14,MATCH(D333,$A$3:$A$14,0))+ABS(B333-D333)*INDEX(C$3:C$14,MATCH(C333,$A$3:$A$14,0)))/(D333-C333),INDEX(C$3:C$14,MATCH(B333,$A$3:$A$14,0))),IF(E333=2,IF(ISERROR(MATCH(B333,$A$3:$A$14,0)),((B333-C333)*INDEX(D$3:D$14,MATCH(D333,$A$3:$A$14,0))+ABS(B333-D333)*INDEX(D$3:D$14,MATCH(C333,$A$3:$A$14,0)))/(D333-C333),INDEX(D$3:D$14,MATCH(B333,$A$3:$A$14,0))),IF(E333=3,IF(ISERROR(MATCH(B333,$A$3:$A$14,0)),((B333-C333)*INDEX(E$3:E$14,MATCH(D333,$A$3:$A$14,0))+ABS(B333-D333)*INDEX(E$3:E$14,MATCH(C333,$A$3:$A$14,0)))/(D333-C333),INDEX(E$3:E$14,MATCH(B333,$A$3:$A$14,0))),IF(E333=4,IF(ISERROR(MATCH(B333,$A$3:$A$14,0)),((B333-C333)*INDEX(F$3:F$14,MATCH(D333,$A$3:$A$14,0))+ABS(B333-D333)*INDEX(F$3:F$14,MATCH(C333,$A$3:$A$14,0)))/(D333-C333),INDEX(F$3:F$14,MATCH(B333,$A$3:$A$14,0))),IF(E333=5,IF(ISERROR(MATCH(B333,$A$3:$A$14,0)),((B333-C333)*INDEX(G$3:G$14,MATCH(D333,$A$3:$A$14,0))+ABS(B333-D333)*INDEX(G$3:G$14,MATCH(C333,$A$3:$A$14,0)))/(D333-C333),INDEX(G$3:G$14,MATCH(B333,$A$3:$A$14,0))),IF(E333=6,IF(ISERROR(MATCH(B333,$A$3:$A$14,0)),((B333-C333)*INDEX(H$3:H$14,MATCH(D333,$A$3:$A$14,0))+ABS(B333-D333)*INDEX(H$3:H$14,MATCH(C333,$A$3:$A$14,0)))/(D333-C333),INDEX(H$3:H$14,MATCH(B333,$A$3:$A$14,0))),IF(E333=7,IF(ISERROR(MATCH(B333,$A$3:$A$14,0)),((B333-C333)*INDEX(I$3:I$14,MATCH(D333,$A$3:$A$14,0))+ABS(B333-D333)*INDEX(I$3:I$14,MATCH(C333,$A$3:$A$14,0)))/(D333-C333),INDEX(I$3:I$14,MATCH(B333,$A$3:$A$14,0))),IF(E333=8,IF(ISERROR(MATCH(B333,$A$3:$A$14,0)),((B333-C333)*INDEX(J$3:J$14,MATCH(D333,$A$3:$A$14,0))+ABS(B333-D333)*INDEX(J$3:J$14,MATCH(C333,$A$3:$A$14,0)))/(D333-C333),INDEX(J$3:J$14,MATCH(B333,$A$3:$A$14,0))),IF(E333=9,IF(ISERROR(MATCH(B333,$A$3:$A$14,0)),((B333-C333)*INDEX(K$3:K$14,MATCH(D333,$A$3:$A$14,0))+ABS(B333-D333)*INDEX(K$3:K$14,MATCH(C333,$A$3:$A$14,0)))/(D333-C333),INDEX(K$3:K$14,MATCH(B333,$A$3:$A$14,0))),IF(E333=0,IF(ISERROR(MATCH(B333,$A$3:$A$14,0)),((B333-C333)*INDEX(L$3:L$14,MATCH(D333,$A$3:$A$14,0))+ABS(B333-D333)*INDEX(L$3:L$14,MATCH(C333,$A$3:$A$14,0)))/(D333-C333),INDEX(L$3:L$14,MATCH(B333,$A$3:$A$14,0))),"Kondensatoen zwischen 0 und 9"))))))))))</f>
        <v>0</v>
      </c>
    </row>
    <row r="334" spans="1:6">
      <c r="A334" s="12">
        <v>315</v>
      </c>
      <c r="B334">
        <f>Eingabe!D315</f>
        <v>0</v>
      </c>
      <c r="C334">
        <f t="array" ref="C334">MAX(IF($A$3:$A$14&lt;=B334,IF($A$3:$A$14&lt;&gt;"",$A$3:$A$14)))</f>
        <v>0</v>
      </c>
      <c r="D334">
        <f t="array" ref="D334">MIN(IF($A$3:$A$14&gt;=B334,IF($A$3:$A$14&lt;&gt;"",$A$3:$A$14)))</f>
        <v>0</v>
      </c>
      <c r="E334">
        <f>Eingabe!C315</f>
        <v>0</v>
      </c>
      <c r="F334">
        <f t="array" ref="F334">IF(E334=1,IF(ISERROR(MATCH(B334,$A$3:$A$14,0)),((B334-C334)*INDEX(C$3:C$14,MATCH(D334,$A$3:$A$14,0))+ABS(B334-D334)*INDEX(C$3:C$14,MATCH(C334,$A$3:$A$14,0)))/(D334-C334),INDEX(C$3:C$14,MATCH(B334,$A$3:$A$14,0))),IF(E334=2,IF(ISERROR(MATCH(B334,$A$3:$A$14,0)),((B334-C334)*INDEX(D$3:D$14,MATCH(D334,$A$3:$A$14,0))+ABS(B334-D334)*INDEX(D$3:D$14,MATCH(C334,$A$3:$A$14,0)))/(D334-C334),INDEX(D$3:D$14,MATCH(B334,$A$3:$A$14,0))),IF(E334=3,IF(ISERROR(MATCH(B334,$A$3:$A$14,0)),((B334-C334)*INDEX(E$3:E$14,MATCH(D334,$A$3:$A$14,0))+ABS(B334-D334)*INDEX(E$3:E$14,MATCH(C334,$A$3:$A$14,0)))/(D334-C334),INDEX(E$3:E$14,MATCH(B334,$A$3:$A$14,0))),IF(E334=4,IF(ISERROR(MATCH(B334,$A$3:$A$14,0)),((B334-C334)*INDEX(F$3:F$14,MATCH(D334,$A$3:$A$14,0))+ABS(B334-D334)*INDEX(F$3:F$14,MATCH(C334,$A$3:$A$14,0)))/(D334-C334),INDEX(F$3:F$14,MATCH(B334,$A$3:$A$14,0))),IF(E334=5,IF(ISERROR(MATCH(B334,$A$3:$A$14,0)),((B334-C334)*INDEX(G$3:G$14,MATCH(D334,$A$3:$A$14,0))+ABS(B334-D334)*INDEX(G$3:G$14,MATCH(C334,$A$3:$A$14,0)))/(D334-C334),INDEX(G$3:G$14,MATCH(B334,$A$3:$A$14,0))),IF(E334=6,IF(ISERROR(MATCH(B334,$A$3:$A$14,0)),((B334-C334)*INDEX(H$3:H$14,MATCH(D334,$A$3:$A$14,0))+ABS(B334-D334)*INDEX(H$3:H$14,MATCH(C334,$A$3:$A$14,0)))/(D334-C334),INDEX(H$3:H$14,MATCH(B334,$A$3:$A$14,0))),IF(E334=7,IF(ISERROR(MATCH(B334,$A$3:$A$14,0)),((B334-C334)*INDEX(I$3:I$14,MATCH(D334,$A$3:$A$14,0))+ABS(B334-D334)*INDEX(I$3:I$14,MATCH(C334,$A$3:$A$14,0)))/(D334-C334),INDEX(I$3:I$14,MATCH(B334,$A$3:$A$14,0))),IF(E334=8,IF(ISERROR(MATCH(B334,$A$3:$A$14,0)),((B334-C334)*INDEX(J$3:J$14,MATCH(D334,$A$3:$A$14,0))+ABS(B334-D334)*INDEX(J$3:J$14,MATCH(C334,$A$3:$A$14,0)))/(D334-C334),INDEX(J$3:J$14,MATCH(B334,$A$3:$A$14,0))),IF(E334=9,IF(ISERROR(MATCH(B334,$A$3:$A$14,0)),((B334-C334)*INDEX(K$3:K$14,MATCH(D334,$A$3:$A$14,0))+ABS(B334-D334)*INDEX(K$3:K$14,MATCH(C334,$A$3:$A$14,0)))/(D334-C334),INDEX(K$3:K$14,MATCH(B334,$A$3:$A$14,0))),IF(E334=0,IF(ISERROR(MATCH(B334,$A$3:$A$14,0)),((B334-C334)*INDEX(L$3:L$14,MATCH(D334,$A$3:$A$14,0))+ABS(B334-D334)*INDEX(L$3:L$14,MATCH(C334,$A$3:$A$14,0)))/(D334-C334),INDEX(L$3:L$14,MATCH(B334,$A$3:$A$14,0))),"Kondensatoen zwischen 0 und 9"))))))))))</f>
        <v>0</v>
      </c>
    </row>
    <row r="335" spans="1:6">
      <c r="A335" s="12">
        <v>316</v>
      </c>
      <c r="B335">
        <f>Eingabe!D316</f>
        <v>0</v>
      </c>
      <c r="C335">
        <f t="array" ref="C335">MAX(IF($A$3:$A$14&lt;=B335,IF($A$3:$A$14&lt;&gt;"",$A$3:$A$14)))</f>
        <v>0</v>
      </c>
      <c r="D335">
        <f t="array" ref="D335">MIN(IF($A$3:$A$14&gt;=B335,IF($A$3:$A$14&lt;&gt;"",$A$3:$A$14)))</f>
        <v>0</v>
      </c>
      <c r="E335">
        <f>Eingabe!C316</f>
        <v>0</v>
      </c>
      <c r="F335">
        <f t="array" ref="F335">IF(E335=1,IF(ISERROR(MATCH(B335,$A$3:$A$14,0)),((B335-C335)*INDEX(C$3:C$14,MATCH(D335,$A$3:$A$14,0))+ABS(B335-D335)*INDEX(C$3:C$14,MATCH(C335,$A$3:$A$14,0)))/(D335-C335),INDEX(C$3:C$14,MATCH(B335,$A$3:$A$14,0))),IF(E335=2,IF(ISERROR(MATCH(B335,$A$3:$A$14,0)),((B335-C335)*INDEX(D$3:D$14,MATCH(D335,$A$3:$A$14,0))+ABS(B335-D335)*INDEX(D$3:D$14,MATCH(C335,$A$3:$A$14,0)))/(D335-C335),INDEX(D$3:D$14,MATCH(B335,$A$3:$A$14,0))),IF(E335=3,IF(ISERROR(MATCH(B335,$A$3:$A$14,0)),((B335-C335)*INDEX(E$3:E$14,MATCH(D335,$A$3:$A$14,0))+ABS(B335-D335)*INDEX(E$3:E$14,MATCH(C335,$A$3:$A$14,0)))/(D335-C335),INDEX(E$3:E$14,MATCH(B335,$A$3:$A$14,0))),IF(E335=4,IF(ISERROR(MATCH(B335,$A$3:$A$14,0)),((B335-C335)*INDEX(F$3:F$14,MATCH(D335,$A$3:$A$14,0))+ABS(B335-D335)*INDEX(F$3:F$14,MATCH(C335,$A$3:$A$14,0)))/(D335-C335),INDEX(F$3:F$14,MATCH(B335,$A$3:$A$14,0))),IF(E335=5,IF(ISERROR(MATCH(B335,$A$3:$A$14,0)),((B335-C335)*INDEX(G$3:G$14,MATCH(D335,$A$3:$A$14,0))+ABS(B335-D335)*INDEX(G$3:G$14,MATCH(C335,$A$3:$A$14,0)))/(D335-C335),INDEX(G$3:G$14,MATCH(B335,$A$3:$A$14,0))),IF(E335=6,IF(ISERROR(MATCH(B335,$A$3:$A$14,0)),((B335-C335)*INDEX(H$3:H$14,MATCH(D335,$A$3:$A$14,0))+ABS(B335-D335)*INDEX(H$3:H$14,MATCH(C335,$A$3:$A$14,0)))/(D335-C335),INDEX(H$3:H$14,MATCH(B335,$A$3:$A$14,0))),IF(E335=7,IF(ISERROR(MATCH(B335,$A$3:$A$14,0)),((B335-C335)*INDEX(I$3:I$14,MATCH(D335,$A$3:$A$14,0))+ABS(B335-D335)*INDEX(I$3:I$14,MATCH(C335,$A$3:$A$14,0)))/(D335-C335),INDEX(I$3:I$14,MATCH(B335,$A$3:$A$14,0))),IF(E335=8,IF(ISERROR(MATCH(B335,$A$3:$A$14,0)),((B335-C335)*INDEX(J$3:J$14,MATCH(D335,$A$3:$A$14,0))+ABS(B335-D335)*INDEX(J$3:J$14,MATCH(C335,$A$3:$A$14,0)))/(D335-C335),INDEX(J$3:J$14,MATCH(B335,$A$3:$A$14,0))),IF(E335=9,IF(ISERROR(MATCH(B335,$A$3:$A$14,0)),((B335-C335)*INDEX(K$3:K$14,MATCH(D335,$A$3:$A$14,0))+ABS(B335-D335)*INDEX(K$3:K$14,MATCH(C335,$A$3:$A$14,0)))/(D335-C335),INDEX(K$3:K$14,MATCH(B335,$A$3:$A$14,0))),IF(E335=0,IF(ISERROR(MATCH(B335,$A$3:$A$14,0)),((B335-C335)*INDEX(L$3:L$14,MATCH(D335,$A$3:$A$14,0))+ABS(B335-D335)*INDEX(L$3:L$14,MATCH(C335,$A$3:$A$14,0)))/(D335-C335),INDEX(L$3:L$14,MATCH(B335,$A$3:$A$14,0))),"Kondensatoen zwischen 0 und 9"))))))))))</f>
        <v>0</v>
      </c>
    </row>
    <row r="336" spans="1:6">
      <c r="A336" s="12">
        <v>317</v>
      </c>
      <c r="B336">
        <f>Eingabe!D317</f>
        <v>0</v>
      </c>
      <c r="C336">
        <f t="array" ref="C336">MAX(IF($A$3:$A$14&lt;=B336,IF($A$3:$A$14&lt;&gt;"",$A$3:$A$14)))</f>
        <v>0</v>
      </c>
      <c r="D336">
        <f t="array" ref="D336">MIN(IF($A$3:$A$14&gt;=B336,IF($A$3:$A$14&lt;&gt;"",$A$3:$A$14)))</f>
        <v>0</v>
      </c>
      <c r="E336">
        <f>Eingabe!C317</f>
        <v>0</v>
      </c>
      <c r="F336">
        <f t="array" ref="F336">IF(E336=1,IF(ISERROR(MATCH(B336,$A$3:$A$14,0)),((B336-C336)*INDEX(C$3:C$14,MATCH(D336,$A$3:$A$14,0))+ABS(B336-D336)*INDEX(C$3:C$14,MATCH(C336,$A$3:$A$14,0)))/(D336-C336),INDEX(C$3:C$14,MATCH(B336,$A$3:$A$14,0))),IF(E336=2,IF(ISERROR(MATCH(B336,$A$3:$A$14,0)),((B336-C336)*INDEX(D$3:D$14,MATCH(D336,$A$3:$A$14,0))+ABS(B336-D336)*INDEX(D$3:D$14,MATCH(C336,$A$3:$A$14,0)))/(D336-C336),INDEX(D$3:D$14,MATCH(B336,$A$3:$A$14,0))),IF(E336=3,IF(ISERROR(MATCH(B336,$A$3:$A$14,0)),((B336-C336)*INDEX(E$3:E$14,MATCH(D336,$A$3:$A$14,0))+ABS(B336-D336)*INDEX(E$3:E$14,MATCH(C336,$A$3:$A$14,0)))/(D336-C336),INDEX(E$3:E$14,MATCH(B336,$A$3:$A$14,0))),IF(E336=4,IF(ISERROR(MATCH(B336,$A$3:$A$14,0)),((B336-C336)*INDEX(F$3:F$14,MATCH(D336,$A$3:$A$14,0))+ABS(B336-D336)*INDEX(F$3:F$14,MATCH(C336,$A$3:$A$14,0)))/(D336-C336),INDEX(F$3:F$14,MATCH(B336,$A$3:$A$14,0))),IF(E336=5,IF(ISERROR(MATCH(B336,$A$3:$A$14,0)),((B336-C336)*INDEX(G$3:G$14,MATCH(D336,$A$3:$A$14,0))+ABS(B336-D336)*INDEX(G$3:G$14,MATCH(C336,$A$3:$A$14,0)))/(D336-C336),INDEX(G$3:G$14,MATCH(B336,$A$3:$A$14,0))),IF(E336=6,IF(ISERROR(MATCH(B336,$A$3:$A$14,0)),((B336-C336)*INDEX(H$3:H$14,MATCH(D336,$A$3:$A$14,0))+ABS(B336-D336)*INDEX(H$3:H$14,MATCH(C336,$A$3:$A$14,0)))/(D336-C336),INDEX(H$3:H$14,MATCH(B336,$A$3:$A$14,0))),IF(E336=7,IF(ISERROR(MATCH(B336,$A$3:$A$14,0)),((B336-C336)*INDEX(I$3:I$14,MATCH(D336,$A$3:$A$14,0))+ABS(B336-D336)*INDEX(I$3:I$14,MATCH(C336,$A$3:$A$14,0)))/(D336-C336),INDEX(I$3:I$14,MATCH(B336,$A$3:$A$14,0))),IF(E336=8,IF(ISERROR(MATCH(B336,$A$3:$A$14,0)),((B336-C336)*INDEX(J$3:J$14,MATCH(D336,$A$3:$A$14,0))+ABS(B336-D336)*INDEX(J$3:J$14,MATCH(C336,$A$3:$A$14,0)))/(D336-C336),INDEX(J$3:J$14,MATCH(B336,$A$3:$A$14,0))),IF(E336=9,IF(ISERROR(MATCH(B336,$A$3:$A$14,0)),((B336-C336)*INDEX(K$3:K$14,MATCH(D336,$A$3:$A$14,0))+ABS(B336-D336)*INDEX(K$3:K$14,MATCH(C336,$A$3:$A$14,0)))/(D336-C336),INDEX(K$3:K$14,MATCH(B336,$A$3:$A$14,0))),IF(E336=0,IF(ISERROR(MATCH(B336,$A$3:$A$14,0)),((B336-C336)*INDEX(L$3:L$14,MATCH(D336,$A$3:$A$14,0))+ABS(B336-D336)*INDEX(L$3:L$14,MATCH(C336,$A$3:$A$14,0)))/(D336-C336),INDEX(L$3:L$14,MATCH(B336,$A$3:$A$14,0))),"Kondensatoen zwischen 0 und 9"))))))))))</f>
        <v>0</v>
      </c>
    </row>
    <row r="337" spans="1:6">
      <c r="A337" s="12">
        <v>318</v>
      </c>
      <c r="B337">
        <f>Eingabe!D318</f>
        <v>0</v>
      </c>
      <c r="C337">
        <f t="array" ref="C337">MAX(IF($A$3:$A$14&lt;=B337,IF($A$3:$A$14&lt;&gt;"",$A$3:$A$14)))</f>
        <v>0</v>
      </c>
      <c r="D337">
        <f t="array" ref="D337">MIN(IF($A$3:$A$14&gt;=B337,IF($A$3:$A$14&lt;&gt;"",$A$3:$A$14)))</f>
        <v>0</v>
      </c>
      <c r="E337">
        <f>Eingabe!C318</f>
        <v>0</v>
      </c>
      <c r="F337">
        <f t="array" ref="F337">IF(E337=1,IF(ISERROR(MATCH(B337,$A$3:$A$14,0)),((B337-C337)*INDEX(C$3:C$14,MATCH(D337,$A$3:$A$14,0))+ABS(B337-D337)*INDEX(C$3:C$14,MATCH(C337,$A$3:$A$14,0)))/(D337-C337),INDEX(C$3:C$14,MATCH(B337,$A$3:$A$14,0))),IF(E337=2,IF(ISERROR(MATCH(B337,$A$3:$A$14,0)),((B337-C337)*INDEX(D$3:D$14,MATCH(D337,$A$3:$A$14,0))+ABS(B337-D337)*INDEX(D$3:D$14,MATCH(C337,$A$3:$A$14,0)))/(D337-C337),INDEX(D$3:D$14,MATCH(B337,$A$3:$A$14,0))),IF(E337=3,IF(ISERROR(MATCH(B337,$A$3:$A$14,0)),((B337-C337)*INDEX(E$3:E$14,MATCH(D337,$A$3:$A$14,0))+ABS(B337-D337)*INDEX(E$3:E$14,MATCH(C337,$A$3:$A$14,0)))/(D337-C337),INDEX(E$3:E$14,MATCH(B337,$A$3:$A$14,0))),IF(E337=4,IF(ISERROR(MATCH(B337,$A$3:$A$14,0)),((B337-C337)*INDEX(F$3:F$14,MATCH(D337,$A$3:$A$14,0))+ABS(B337-D337)*INDEX(F$3:F$14,MATCH(C337,$A$3:$A$14,0)))/(D337-C337),INDEX(F$3:F$14,MATCH(B337,$A$3:$A$14,0))),IF(E337=5,IF(ISERROR(MATCH(B337,$A$3:$A$14,0)),((B337-C337)*INDEX(G$3:G$14,MATCH(D337,$A$3:$A$14,0))+ABS(B337-D337)*INDEX(G$3:G$14,MATCH(C337,$A$3:$A$14,0)))/(D337-C337),INDEX(G$3:G$14,MATCH(B337,$A$3:$A$14,0))),IF(E337=6,IF(ISERROR(MATCH(B337,$A$3:$A$14,0)),((B337-C337)*INDEX(H$3:H$14,MATCH(D337,$A$3:$A$14,0))+ABS(B337-D337)*INDEX(H$3:H$14,MATCH(C337,$A$3:$A$14,0)))/(D337-C337),INDEX(H$3:H$14,MATCH(B337,$A$3:$A$14,0))),IF(E337=7,IF(ISERROR(MATCH(B337,$A$3:$A$14,0)),((B337-C337)*INDEX(I$3:I$14,MATCH(D337,$A$3:$A$14,0))+ABS(B337-D337)*INDEX(I$3:I$14,MATCH(C337,$A$3:$A$14,0)))/(D337-C337),INDEX(I$3:I$14,MATCH(B337,$A$3:$A$14,0))),IF(E337=8,IF(ISERROR(MATCH(B337,$A$3:$A$14,0)),((B337-C337)*INDEX(J$3:J$14,MATCH(D337,$A$3:$A$14,0))+ABS(B337-D337)*INDEX(J$3:J$14,MATCH(C337,$A$3:$A$14,0)))/(D337-C337),INDEX(J$3:J$14,MATCH(B337,$A$3:$A$14,0))),IF(E337=9,IF(ISERROR(MATCH(B337,$A$3:$A$14,0)),((B337-C337)*INDEX(K$3:K$14,MATCH(D337,$A$3:$A$14,0))+ABS(B337-D337)*INDEX(K$3:K$14,MATCH(C337,$A$3:$A$14,0)))/(D337-C337),INDEX(K$3:K$14,MATCH(B337,$A$3:$A$14,0))),IF(E337=0,IF(ISERROR(MATCH(B337,$A$3:$A$14,0)),((B337-C337)*INDEX(L$3:L$14,MATCH(D337,$A$3:$A$14,0))+ABS(B337-D337)*INDEX(L$3:L$14,MATCH(C337,$A$3:$A$14,0)))/(D337-C337),INDEX(L$3:L$14,MATCH(B337,$A$3:$A$14,0))),"Kondensatoen zwischen 0 und 9"))))))))))</f>
        <v>0</v>
      </c>
    </row>
    <row r="338" spans="1:6">
      <c r="A338" s="12">
        <v>319</v>
      </c>
      <c r="B338">
        <f>Eingabe!D319</f>
        <v>0</v>
      </c>
      <c r="C338">
        <f t="array" ref="C338">MAX(IF($A$3:$A$14&lt;=B338,IF($A$3:$A$14&lt;&gt;"",$A$3:$A$14)))</f>
        <v>0</v>
      </c>
      <c r="D338">
        <f t="array" ref="D338">MIN(IF($A$3:$A$14&gt;=B338,IF($A$3:$A$14&lt;&gt;"",$A$3:$A$14)))</f>
        <v>0</v>
      </c>
      <c r="E338">
        <f>Eingabe!C319</f>
        <v>0</v>
      </c>
      <c r="F338">
        <f t="array" ref="F338">IF(E338=1,IF(ISERROR(MATCH(B338,$A$3:$A$14,0)),((B338-C338)*INDEX(C$3:C$14,MATCH(D338,$A$3:$A$14,0))+ABS(B338-D338)*INDEX(C$3:C$14,MATCH(C338,$A$3:$A$14,0)))/(D338-C338),INDEX(C$3:C$14,MATCH(B338,$A$3:$A$14,0))),IF(E338=2,IF(ISERROR(MATCH(B338,$A$3:$A$14,0)),((B338-C338)*INDEX(D$3:D$14,MATCH(D338,$A$3:$A$14,0))+ABS(B338-D338)*INDEX(D$3:D$14,MATCH(C338,$A$3:$A$14,0)))/(D338-C338),INDEX(D$3:D$14,MATCH(B338,$A$3:$A$14,0))),IF(E338=3,IF(ISERROR(MATCH(B338,$A$3:$A$14,0)),((B338-C338)*INDEX(E$3:E$14,MATCH(D338,$A$3:$A$14,0))+ABS(B338-D338)*INDEX(E$3:E$14,MATCH(C338,$A$3:$A$14,0)))/(D338-C338),INDEX(E$3:E$14,MATCH(B338,$A$3:$A$14,0))),IF(E338=4,IF(ISERROR(MATCH(B338,$A$3:$A$14,0)),((B338-C338)*INDEX(F$3:F$14,MATCH(D338,$A$3:$A$14,0))+ABS(B338-D338)*INDEX(F$3:F$14,MATCH(C338,$A$3:$A$14,0)))/(D338-C338),INDEX(F$3:F$14,MATCH(B338,$A$3:$A$14,0))),IF(E338=5,IF(ISERROR(MATCH(B338,$A$3:$A$14,0)),((B338-C338)*INDEX(G$3:G$14,MATCH(D338,$A$3:$A$14,0))+ABS(B338-D338)*INDEX(G$3:G$14,MATCH(C338,$A$3:$A$14,0)))/(D338-C338),INDEX(G$3:G$14,MATCH(B338,$A$3:$A$14,0))),IF(E338=6,IF(ISERROR(MATCH(B338,$A$3:$A$14,0)),((B338-C338)*INDEX(H$3:H$14,MATCH(D338,$A$3:$A$14,0))+ABS(B338-D338)*INDEX(H$3:H$14,MATCH(C338,$A$3:$A$14,0)))/(D338-C338),INDEX(H$3:H$14,MATCH(B338,$A$3:$A$14,0))),IF(E338=7,IF(ISERROR(MATCH(B338,$A$3:$A$14,0)),((B338-C338)*INDEX(I$3:I$14,MATCH(D338,$A$3:$A$14,0))+ABS(B338-D338)*INDEX(I$3:I$14,MATCH(C338,$A$3:$A$14,0)))/(D338-C338),INDEX(I$3:I$14,MATCH(B338,$A$3:$A$14,0))),IF(E338=8,IF(ISERROR(MATCH(B338,$A$3:$A$14,0)),((B338-C338)*INDEX(J$3:J$14,MATCH(D338,$A$3:$A$14,0))+ABS(B338-D338)*INDEX(J$3:J$14,MATCH(C338,$A$3:$A$14,0)))/(D338-C338),INDEX(J$3:J$14,MATCH(B338,$A$3:$A$14,0))),IF(E338=9,IF(ISERROR(MATCH(B338,$A$3:$A$14,0)),((B338-C338)*INDEX(K$3:K$14,MATCH(D338,$A$3:$A$14,0))+ABS(B338-D338)*INDEX(K$3:K$14,MATCH(C338,$A$3:$A$14,0)))/(D338-C338),INDEX(K$3:K$14,MATCH(B338,$A$3:$A$14,0))),IF(E338=0,IF(ISERROR(MATCH(B338,$A$3:$A$14,0)),((B338-C338)*INDEX(L$3:L$14,MATCH(D338,$A$3:$A$14,0))+ABS(B338-D338)*INDEX(L$3:L$14,MATCH(C338,$A$3:$A$14,0)))/(D338-C338),INDEX(L$3:L$14,MATCH(B338,$A$3:$A$14,0))),"Kondensatoen zwischen 0 und 9"))))))))))</f>
        <v>0</v>
      </c>
    </row>
    <row r="339" spans="1:6">
      <c r="A339" s="12">
        <v>320</v>
      </c>
      <c r="B339">
        <f>Eingabe!D320</f>
        <v>0</v>
      </c>
      <c r="C339">
        <f t="array" ref="C339">MAX(IF($A$3:$A$14&lt;=B339,IF($A$3:$A$14&lt;&gt;"",$A$3:$A$14)))</f>
        <v>0</v>
      </c>
      <c r="D339">
        <f t="array" ref="D339">MIN(IF($A$3:$A$14&gt;=B339,IF($A$3:$A$14&lt;&gt;"",$A$3:$A$14)))</f>
        <v>0</v>
      </c>
      <c r="E339">
        <f>Eingabe!C320</f>
        <v>0</v>
      </c>
      <c r="F339">
        <f t="array" ref="F339">IF(E339=1,IF(ISERROR(MATCH(B339,$A$3:$A$14,0)),((B339-C339)*INDEX(C$3:C$14,MATCH(D339,$A$3:$A$14,0))+ABS(B339-D339)*INDEX(C$3:C$14,MATCH(C339,$A$3:$A$14,0)))/(D339-C339),INDEX(C$3:C$14,MATCH(B339,$A$3:$A$14,0))),IF(E339=2,IF(ISERROR(MATCH(B339,$A$3:$A$14,0)),((B339-C339)*INDEX(D$3:D$14,MATCH(D339,$A$3:$A$14,0))+ABS(B339-D339)*INDEX(D$3:D$14,MATCH(C339,$A$3:$A$14,0)))/(D339-C339),INDEX(D$3:D$14,MATCH(B339,$A$3:$A$14,0))),IF(E339=3,IF(ISERROR(MATCH(B339,$A$3:$A$14,0)),((B339-C339)*INDEX(E$3:E$14,MATCH(D339,$A$3:$A$14,0))+ABS(B339-D339)*INDEX(E$3:E$14,MATCH(C339,$A$3:$A$14,0)))/(D339-C339),INDEX(E$3:E$14,MATCH(B339,$A$3:$A$14,0))),IF(E339=4,IF(ISERROR(MATCH(B339,$A$3:$A$14,0)),((B339-C339)*INDEX(F$3:F$14,MATCH(D339,$A$3:$A$14,0))+ABS(B339-D339)*INDEX(F$3:F$14,MATCH(C339,$A$3:$A$14,0)))/(D339-C339),INDEX(F$3:F$14,MATCH(B339,$A$3:$A$14,0))),IF(E339=5,IF(ISERROR(MATCH(B339,$A$3:$A$14,0)),((B339-C339)*INDEX(G$3:G$14,MATCH(D339,$A$3:$A$14,0))+ABS(B339-D339)*INDEX(G$3:G$14,MATCH(C339,$A$3:$A$14,0)))/(D339-C339),INDEX(G$3:G$14,MATCH(B339,$A$3:$A$14,0))),IF(E339=6,IF(ISERROR(MATCH(B339,$A$3:$A$14,0)),((B339-C339)*INDEX(H$3:H$14,MATCH(D339,$A$3:$A$14,0))+ABS(B339-D339)*INDEX(H$3:H$14,MATCH(C339,$A$3:$A$14,0)))/(D339-C339),INDEX(H$3:H$14,MATCH(B339,$A$3:$A$14,0))),IF(E339=7,IF(ISERROR(MATCH(B339,$A$3:$A$14,0)),((B339-C339)*INDEX(I$3:I$14,MATCH(D339,$A$3:$A$14,0))+ABS(B339-D339)*INDEX(I$3:I$14,MATCH(C339,$A$3:$A$14,0)))/(D339-C339),INDEX(I$3:I$14,MATCH(B339,$A$3:$A$14,0))),IF(E339=8,IF(ISERROR(MATCH(B339,$A$3:$A$14,0)),((B339-C339)*INDEX(J$3:J$14,MATCH(D339,$A$3:$A$14,0))+ABS(B339-D339)*INDEX(J$3:J$14,MATCH(C339,$A$3:$A$14,0)))/(D339-C339),INDEX(J$3:J$14,MATCH(B339,$A$3:$A$14,0))),IF(E339=9,IF(ISERROR(MATCH(B339,$A$3:$A$14,0)),((B339-C339)*INDEX(K$3:K$14,MATCH(D339,$A$3:$A$14,0))+ABS(B339-D339)*INDEX(K$3:K$14,MATCH(C339,$A$3:$A$14,0)))/(D339-C339),INDEX(K$3:K$14,MATCH(B339,$A$3:$A$14,0))),IF(E339=0,IF(ISERROR(MATCH(B339,$A$3:$A$14,0)),((B339-C339)*INDEX(L$3:L$14,MATCH(D339,$A$3:$A$14,0))+ABS(B339-D339)*INDEX(L$3:L$14,MATCH(C339,$A$3:$A$14,0)))/(D339-C339),INDEX(L$3:L$14,MATCH(B339,$A$3:$A$14,0))),"Kondensatoen zwischen 0 und 9"))))))))))</f>
        <v>0</v>
      </c>
    </row>
    <row r="340" spans="1:6">
      <c r="A340" s="12">
        <v>321</v>
      </c>
      <c r="B340">
        <f>Eingabe!D321</f>
        <v>0</v>
      </c>
      <c r="C340">
        <f t="array" ref="C340">MAX(IF($A$3:$A$14&lt;=B340,IF($A$3:$A$14&lt;&gt;"",$A$3:$A$14)))</f>
        <v>0</v>
      </c>
      <c r="D340">
        <f t="array" ref="D340">MIN(IF($A$3:$A$14&gt;=B340,IF($A$3:$A$14&lt;&gt;"",$A$3:$A$14)))</f>
        <v>0</v>
      </c>
      <c r="E340">
        <f>Eingabe!C321</f>
        <v>0</v>
      </c>
      <c r="F340">
        <f t="array" ref="F340">IF(E340=1,IF(ISERROR(MATCH(B340,$A$3:$A$14,0)),((B340-C340)*INDEX(C$3:C$14,MATCH(D340,$A$3:$A$14,0))+ABS(B340-D340)*INDEX(C$3:C$14,MATCH(C340,$A$3:$A$14,0)))/(D340-C340),INDEX(C$3:C$14,MATCH(B340,$A$3:$A$14,0))),IF(E340=2,IF(ISERROR(MATCH(B340,$A$3:$A$14,0)),((B340-C340)*INDEX(D$3:D$14,MATCH(D340,$A$3:$A$14,0))+ABS(B340-D340)*INDEX(D$3:D$14,MATCH(C340,$A$3:$A$14,0)))/(D340-C340),INDEX(D$3:D$14,MATCH(B340,$A$3:$A$14,0))),IF(E340=3,IF(ISERROR(MATCH(B340,$A$3:$A$14,0)),((B340-C340)*INDEX(E$3:E$14,MATCH(D340,$A$3:$A$14,0))+ABS(B340-D340)*INDEX(E$3:E$14,MATCH(C340,$A$3:$A$14,0)))/(D340-C340),INDEX(E$3:E$14,MATCH(B340,$A$3:$A$14,0))),IF(E340=4,IF(ISERROR(MATCH(B340,$A$3:$A$14,0)),((B340-C340)*INDEX(F$3:F$14,MATCH(D340,$A$3:$A$14,0))+ABS(B340-D340)*INDEX(F$3:F$14,MATCH(C340,$A$3:$A$14,0)))/(D340-C340),INDEX(F$3:F$14,MATCH(B340,$A$3:$A$14,0))),IF(E340=5,IF(ISERROR(MATCH(B340,$A$3:$A$14,0)),((B340-C340)*INDEX(G$3:G$14,MATCH(D340,$A$3:$A$14,0))+ABS(B340-D340)*INDEX(G$3:G$14,MATCH(C340,$A$3:$A$14,0)))/(D340-C340),INDEX(G$3:G$14,MATCH(B340,$A$3:$A$14,0))),IF(E340=6,IF(ISERROR(MATCH(B340,$A$3:$A$14,0)),((B340-C340)*INDEX(H$3:H$14,MATCH(D340,$A$3:$A$14,0))+ABS(B340-D340)*INDEX(H$3:H$14,MATCH(C340,$A$3:$A$14,0)))/(D340-C340),INDEX(H$3:H$14,MATCH(B340,$A$3:$A$14,0))),IF(E340=7,IF(ISERROR(MATCH(B340,$A$3:$A$14,0)),((B340-C340)*INDEX(I$3:I$14,MATCH(D340,$A$3:$A$14,0))+ABS(B340-D340)*INDEX(I$3:I$14,MATCH(C340,$A$3:$A$14,0)))/(D340-C340),INDEX(I$3:I$14,MATCH(B340,$A$3:$A$14,0))),IF(E340=8,IF(ISERROR(MATCH(B340,$A$3:$A$14,0)),((B340-C340)*INDEX(J$3:J$14,MATCH(D340,$A$3:$A$14,0))+ABS(B340-D340)*INDEX(J$3:J$14,MATCH(C340,$A$3:$A$14,0)))/(D340-C340),INDEX(J$3:J$14,MATCH(B340,$A$3:$A$14,0))),IF(E340=9,IF(ISERROR(MATCH(B340,$A$3:$A$14,0)),((B340-C340)*INDEX(K$3:K$14,MATCH(D340,$A$3:$A$14,0))+ABS(B340-D340)*INDEX(K$3:K$14,MATCH(C340,$A$3:$A$14,0)))/(D340-C340),INDEX(K$3:K$14,MATCH(B340,$A$3:$A$14,0))),IF(E340=0,IF(ISERROR(MATCH(B340,$A$3:$A$14,0)),((B340-C340)*INDEX(L$3:L$14,MATCH(D340,$A$3:$A$14,0))+ABS(B340-D340)*INDEX(L$3:L$14,MATCH(C340,$A$3:$A$14,0)))/(D340-C340),INDEX(L$3:L$14,MATCH(B340,$A$3:$A$14,0))),"Kondensatoen zwischen 0 und 9"))))))))))</f>
        <v>0</v>
      </c>
    </row>
    <row r="341" spans="1:6">
      <c r="A341" s="12">
        <v>322</v>
      </c>
      <c r="B341">
        <f>Eingabe!D322</f>
        <v>0</v>
      </c>
      <c r="C341">
        <f t="array" ref="C341">MAX(IF($A$3:$A$14&lt;=B341,IF($A$3:$A$14&lt;&gt;"",$A$3:$A$14)))</f>
        <v>0</v>
      </c>
      <c r="D341">
        <f t="array" ref="D341">MIN(IF($A$3:$A$14&gt;=B341,IF($A$3:$A$14&lt;&gt;"",$A$3:$A$14)))</f>
        <v>0</v>
      </c>
      <c r="E341">
        <f>Eingabe!C322</f>
        <v>0</v>
      </c>
      <c r="F341">
        <f t="array" ref="F341">IF(E341=1,IF(ISERROR(MATCH(B341,$A$3:$A$14,0)),((B341-C341)*INDEX(C$3:C$14,MATCH(D341,$A$3:$A$14,0))+ABS(B341-D341)*INDEX(C$3:C$14,MATCH(C341,$A$3:$A$14,0)))/(D341-C341),INDEX(C$3:C$14,MATCH(B341,$A$3:$A$14,0))),IF(E341=2,IF(ISERROR(MATCH(B341,$A$3:$A$14,0)),((B341-C341)*INDEX(D$3:D$14,MATCH(D341,$A$3:$A$14,0))+ABS(B341-D341)*INDEX(D$3:D$14,MATCH(C341,$A$3:$A$14,0)))/(D341-C341),INDEX(D$3:D$14,MATCH(B341,$A$3:$A$14,0))),IF(E341=3,IF(ISERROR(MATCH(B341,$A$3:$A$14,0)),((B341-C341)*INDEX(E$3:E$14,MATCH(D341,$A$3:$A$14,0))+ABS(B341-D341)*INDEX(E$3:E$14,MATCH(C341,$A$3:$A$14,0)))/(D341-C341),INDEX(E$3:E$14,MATCH(B341,$A$3:$A$14,0))),IF(E341=4,IF(ISERROR(MATCH(B341,$A$3:$A$14,0)),((B341-C341)*INDEX(F$3:F$14,MATCH(D341,$A$3:$A$14,0))+ABS(B341-D341)*INDEX(F$3:F$14,MATCH(C341,$A$3:$A$14,0)))/(D341-C341),INDEX(F$3:F$14,MATCH(B341,$A$3:$A$14,0))),IF(E341=5,IF(ISERROR(MATCH(B341,$A$3:$A$14,0)),((B341-C341)*INDEX(G$3:G$14,MATCH(D341,$A$3:$A$14,0))+ABS(B341-D341)*INDEX(G$3:G$14,MATCH(C341,$A$3:$A$14,0)))/(D341-C341),INDEX(G$3:G$14,MATCH(B341,$A$3:$A$14,0))),IF(E341=6,IF(ISERROR(MATCH(B341,$A$3:$A$14,0)),((B341-C341)*INDEX(H$3:H$14,MATCH(D341,$A$3:$A$14,0))+ABS(B341-D341)*INDEX(H$3:H$14,MATCH(C341,$A$3:$A$14,0)))/(D341-C341),INDEX(H$3:H$14,MATCH(B341,$A$3:$A$14,0))),IF(E341=7,IF(ISERROR(MATCH(B341,$A$3:$A$14,0)),((B341-C341)*INDEX(I$3:I$14,MATCH(D341,$A$3:$A$14,0))+ABS(B341-D341)*INDEX(I$3:I$14,MATCH(C341,$A$3:$A$14,0)))/(D341-C341),INDEX(I$3:I$14,MATCH(B341,$A$3:$A$14,0))),IF(E341=8,IF(ISERROR(MATCH(B341,$A$3:$A$14,0)),((B341-C341)*INDEX(J$3:J$14,MATCH(D341,$A$3:$A$14,0))+ABS(B341-D341)*INDEX(J$3:J$14,MATCH(C341,$A$3:$A$14,0)))/(D341-C341),INDEX(J$3:J$14,MATCH(B341,$A$3:$A$14,0))),IF(E341=9,IF(ISERROR(MATCH(B341,$A$3:$A$14,0)),((B341-C341)*INDEX(K$3:K$14,MATCH(D341,$A$3:$A$14,0))+ABS(B341-D341)*INDEX(K$3:K$14,MATCH(C341,$A$3:$A$14,0)))/(D341-C341),INDEX(K$3:K$14,MATCH(B341,$A$3:$A$14,0))),IF(E341=0,IF(ISERROR(MATCH(B341,$A$3:$A$14,0)),((B341-C341)*INDEX(L$3:L$14,MATCH(D341,$A$3:$A$14,0))+ABS(B341-D341)*INDEX(L$3:L$14,MATCH(C341,$A$3:$A$14,0)))/(D341-C341),INDEX(L$3:L$14,MATCH(B341,$A$3:$A$14,0))),"Kondensatoen zwischen 0 und 9"))))))))))</f>
        <v>0</v>
      </c>
    </row>
    <row r="342" spans="1:6">
      <c r="A342" s="12">
        <v>323</v>
      </c>
      <c r="B342">
        <f>Eingabe!D323</f>
        <v>0</v>
      </c>
      <c r="C342">
        <f t="array" ref="C342">MAX(IF($A$3:$A$14&lt;=B342,IF($A$3:$A$14&lt;&gt;"",$A$3:$A$14)))</f>
        <v>0</v>
      </c>
      <c r="D342">
        <f t="array" ref="D342">MIN(IF($A$3:$A$14&gt;=B342,IF($A$3:$A$14&lt;&gt;"",$A$3:$A$14)))</f>
        <v>0</v>
      </c>
      <c r="E342">
        <f>Eingabe!C323</f>
        <v>0</v>
      </c>
      <c r="F342">
        <f t="array" ref="F342">IF(E342=1,IF(ISERROR(MATCH(B342,$A$3:$A$14,0)),((B342-C342)*INDEX(C$3:C$14,MATCH(D342,$A$3:$A$14,0))+ABS(B342-D342)*INDEX(C$3:C$14,MATCH(C342,$A$3:$A$14,0)))/(D342-C342),INDEX(C$3:C$14,MATCH(B342,$A$3:$A$14,0))),IF(E342=2,IF(ISERROR(MATCH(B342,$A$3:$A$14,0)),((B342-C342)*INDEX(D$3:D$14,MATCH(D342,$A$3:$A$14,0))+ABS(B342-D342)*INDEX(D$3:D$14,MATCH(C342,$A$3:$A$14,0)))/(D342-C342),INDEX(D$3:D$14,MATCH(B342,$A$3:$A$14,0))),IF(E342=3,IF(ISERROR(MATCH(B342,$A$3:$A$14,0)),((B342-C342)*INDEX(E$3:E$14,MATCH(D342,$A$3:$A$14,0))+ABS(B342-D342)*INDEX(E$3:E$14,MATCH(C342,$A$3:$A$14,0)))/(D342-C342),INDEX(E$3:E$14,MATCH(B342,$A$3:$A$14,0))),IF(E342=4,IF(ISERROR(MATCH(B342,$A$3:$A$14,0)),((B342-C342)*INDEX(F$3:F$14,MATCH(D342,$A$3:$A$14,0))+ABS(B342-D342)*INDEX(F$3:F$14,MATCH(C342,$A$3:$A$14,0)))/(D342-C342),INDEX(F$3:F$14,MATCH(B342,$A$3:$A$14,0))),IF(E342=5,IF(ISERROR(MATCH(B342,$A$3:$A$14,0)),((B342-C342)*INDEX(G$3:G$14,MATCH(D342,$A$3:$A$14,0))+ABS(B342-D342)*INDEX(G$3:G$14,MATCH(C342,$A$3:$A$14,0)))/(D342-C342),INDEX(G$3:G$14,MATCH(B342,$A$3:$A$14,0))),IF(E342=6,IF(ISERROR(MATCH(B342,$A$3:$A$14,0)),((B342-C342)*INDEX(H$3:H$14,MATCH(D342,$A$3:$A$14,0))+ABS(B342-D342)*INDEX(H$3:H$14,MATCH(C342,$A$3:$A$14,0)))/(D342-C342),INDEX(H$3:H$14,MATCH(B342,$A$3:$A$14,0))),IF(E342=7,IF(ISERROR(MATCH(B342,$A$3:$A$14,0)),((B342-C342)*INDEX(I$3:I$14,MATCH(D342,$A$3:$A$14,0))+ABS(B342-D342)*INDEX(I$3:I$14,MATCH(C342,$A$3:$A$14,0)))/(D342-C342),INDEX(I$3:I$14,MATCH(B342,$A$3:$A$14,0))),IF(E342=8,IF(ISERROR(MATCH(B342,$A$3:$A$14,0)),((B342-C342)*INDEX(J$3:J$14,MATCH(D342,$A$3:$A$14,0))+ABS(B342-D342)*INDEX(J$3:J$14,MATCH(C342,$A$3:$A$14,0)))/(D342-C342),INDEX(J$3:J$14,MATCH(B342,$A$3:$A$14,0))),IF(E342=9,IF(ISERROR(MATCH(B342,$A$3:$A$14,0)),((B342-C342)*INDEX(K$3:K$14,MATCH(D342,$A$3:$A$14,0))+ABS(B342-D342)*INDEX(K$3:K$14,MATCH(C342,$A$3:$A$14,0)))/(D342-C342),INDEX(K$3:K$14,MATCH(B342,$A$3:$A$14,0))),IF(E342=0,IF(ISERROR(MATCH(B342,$A$3:$A$14,0)),((B342-C342)*INDEX(L$3:L$14,MATCH(D342,$A$3:$A$14,0))+ABS(B342-D342)*INDEX(L$3:L$14,MATCH(C342,$A$3:$A$14,0)))/(D342-C342),INDEX(L$3:L$14,MATCH(B342,$A$3:$A$14,0))),"Kondensatoen zwischen 0 und 9"))))))))))</f>
        <v>0</v>
      </c>
    </row>
    <row r="343" spans="1:6">
      <c r="A343" s="12">
        <v>324</v>
      </c>
      <c r="B343">
        <f>Eingabe!D324</f>
        <v>0</v>
      </c>
      <c r="C343">
        <f t="array" ref="C343">MAX(IF($A$3:$A$14&lt;=B343,IF($A$3:$A$14&lt;&gt;"",$A$3:$A$14)))</f>
        <v>0</v>
      </c>
      <c r="D343">
        <f t="array" ref="D343">MIN(IF($A$3:$A$14&gt;=B343,IF($A$3:$A$14&lt;&gt;"",$A$3:$A$14)))</f>
        <v>0</v>
      </c>
      <c r="E343">
        <f>Eingabe!C324</f>
        <v>0</v>
      </c>
      <c r="F343">
        <f t="array" ref="F343">IF(E343=1,IF(ISERROR(MATCH(B343,$A$3:$A$14,0)),((B343-C343)*INDEX(C$3:C$14,MATCH(D343,$A$3:$A$14,0))+ABS(B343-D343)*INDEX(C$3:C$14,MATCH(C343,$A$3:$A$14,0)))/(D343-C343),INDEX(C$3:C$14,MATCH(B343,$A$3:$A$14,0))),IF(E343=2,IF(ISERROR(MATCH(B343,$A$3:$A$14,0)),((B343-C343)*INDEX(D$3:D$14,MATCH(D343,$A$3:$A$14,0))+ABS(B343-D343)*INDEX(D$3:D$14,MATCH(C343,$A$3:$A$14,0)))/(D343-C343),INDEX(D$3:D$14,MATCH(B343,$A$3:$A$14,0))),IF(E343=3,IF(ISERROR(MATCH(B343,$A$3:$A$14,0)),((B343-C343)*INDEX(E$3:E$14,MATCH(D343,$A$3:$A$14,0))+ABS(B343-D343)*INDEX(E$3:E$14,MATCH(C343,$A$3:$A$14,0)))/(D343-C343),INDEX(E$3:E$14,MATCH(B343,$A$3:$A$14,0))),IF(E343=4,IF(ISERROR(MATCH(B343,$A$3:$A$14,0)),((B343-C343)*INDEX(F$3:F$14,MATCH(D343,$A$3:$A$14,0))+ABS(B343-D343)*INDEX(F$3:F$14,MATCH(C343,$A$3:$A$14,0)))/(D343-C343),INDEX(F$3:F$14,MATCH(B343,$A$3:$A$14,0))),IF(E343=5,IF(ISERROR(MATCH(B343,$A$3:$A$14,0)),((B343-C343)*INDEX(G$3:G$14,MATCH(D343,$A$3:$A$14,0))+ABS(B343-D343)*INDEX(G$3:G$14,MATCH(C343,$A$3:$A$14,0)))/(D343-C343),INDEX(G$3:G$14,MATCH(B343,$A$3:$A$14,0))),IF(E343=6,IF(ISERROR(MATCH(B343,$A$3:$A$14,0)),((B343-C343)*INDEX(H$3:H$14,MATCH(D343,$A$3:$A$14,0))+ABS(B343-D343)*INDEX(H$3:H$14,MATCH(C343,$A$3:$A$14,0)))/(D343-C343),INDEX(H$3:H$14,MATCH(B343,$A$3:$A$14,0))),IF(E343=7,IF(ISERROR(MATCH(B343,$A$3:$A$14,0)),((B343-C343)*INDEX(I$3:I$14,MATCH(D343,$A$3:$A$14,0))+ABS(B343-D343)*INDEX(I$3:I$14,MATCH(C343,$A$3:$A$14,0)))/(D343-C343),INDEX(I$3:I$14,MATCH(B343,$A$3:$A$14,0))),IF(E343=8,IF(ISERROR(MATCH(B343,$A$3:$A$14,0)),((B343-C343)*INDEX(J$3:J$14,MATCH(D343,$A$3:$A$14,0))+ABS(B343-D343)*INDEX(J$3:J$14,MATCH(C343,$A$3:$A$14,0)))/(D343-C343),INDEX(J$3:J$14,MATCH(B343,$A$3:$A$14,0))),IF(E343=9,IF(ISERROR(MATCH(B343,$A$3:$A$14,0)),((B343-C343)*INDEX(K$3:K$14,MATCH(D343,$A$3:$A$14,0))+ABS(B343-D343)*INDEX(K$3:K$14,MATCH(C343,$A$3:$A$14,0)))/(D343-C343),INDEX(K$3:K$14,MATCH(B343,$A$3:$A$14,0))),IF(E343=0,IF(ISERROR(MATCH(B343,$A$3:$A$14,0)),((B343-C343)*INDEX(L$3:L$14,MATCH(D343,$A$3:$A$14,0))+ABS(B343-D343)*INDEX(L$3:L$14,MATCH(C343,$A$3:$A$14,0)))/(D343-C343),INDEX(L$3:L$14,MATCH(B343,$A$3:$A$14,0))),"Kondensatoen zwischen 0 und 9"))))))))))</f>
        <v>0</v>
      </c>
    </row>
    <row r="344" spans="1:6">
      <c r="A344" s="12">
        <v>325</v>
      </c>
      <c r="B344">
        <f>Eingabe!D325</f>
        <v>0</v>
      </c>
      <c r="C344">
        <f t="array" ref="C344">MAX(IF($A$3:$A$14&lt;=B344,IF($A$3:$A$14&lt;&gt;"",$A$3:$A$14)))</f>
        <v>0</v>
      </c>
      <c r="D344">
        <f t="array" ref="D344">MIN(IF($A$3:$A$14&gt;=B344,IF($A$3:$A$14&lt;&gt;"",$A$3:$A$14)))</f>
        <v>0</v>
      </c>
      <c r="E344">
        <f>Eingabe!C325</f>
        <v>0</v>
      </c>
      <c r="F344">
        <f t="array" ref="F344">IF(E344=1,IF(ISERROR(MATCH(B344,$A$3:$A$14,0)),((B344-C344)*INDEX(C$3:C$14,MATCH(D344,$A$3:$A$14,0))+ABS(B344-D344)*INDEX(C$3:C$14,MATCH(C344,$A$3:$A$14,0)))/(D344-C344),INDEX(C$3:C$14,MATCH(B344,$A$3:$A$14,0))),IF(E344=2,IF(ISERROR(MATCH(B344,$A$3:$A$14,0)),((B344-C344)*INDEX(D$3:D$14,MATCH(D344,$A$3:$A$14,0))+ABS(B344-D344)*INDEX(D$3:D$14,MATCH(C344,$A$3:$A$14,0)))/(D344-C344),INDEX(D$3:D$14,MATCH(B344,$A$3:$A$14,0))),IF(E344=3,IF(ISERROR(MATCH(B344,$A$3:$A$14,0)),((B344-C344)*INDEX(E$3:E$14,MATCH(D344,$A$3:$A$14,0))+ABS(B344-D344)*INDEX(E$3:E$14,MATCH(C344,$A$3:$A$14,0)))/(D344-C344),INDEX(E$3:E$14,MATCH(B344,$A$3:$A$14,0))),IF(E344=4,IF(ISERROR(MATCH(B344,$A$3:$A$14,0)),((B344-C344)*INDEX(F$3:F$14,MATCH(D344,$A$3:$A$14,0))+ABS(B344-D344)*INDEX(F$3:F$14,MATCH(C344,$A$3:$A$14,0)))/(D344-C344),INDEX(F$3:F$14,MATCH(B344,$A$3:$A$14,0))),IF(E344=5,IF(ISERROR(MATCH(B344,$A$3:$A$14,0)),((B344-C344)*INDEX(G$3:G$14,MATCH(D344,$A$3:$A$14,0))+ABS(B344-D344)*INDEX(G$3:G$14,MATCH(C344,$A$3:$A$14,0)))/(D344-C344),INDEX(G$3:G$14,MATCH(B344,$A$3:$A$14,0))),IF(E344=6,IF(ISERROR(MATCH(B344,$A$3:$A$14,0)),((B344-C344)*INDEX(H$3:H$14,MATCH(D344,$A$3:$A$14,0))+ABS(B344-D344)*INDEX(H$3:H$14,MATCH(C344,$A$3:$A$14,0)))/(D344-C344),INDEX(H$3:H$14,MATCH(B344,$A$3:$A$14,0))),IF(E344=7,IF(ISERROR(MATCH(B344,$A$3:$A$14,0)),((B344-C344)*INDEX(I$3:I$14,MATCH(D344,$A$3:$A$14,0))+ABS(B344-D344)*INDEX(I$3:I$14,MATCH(C344,$A$3:$A$14,0)))/(D344-C344),INDEX(I$3:I$14,MATCH(B344,$A$3:$A$14,0))),IF(E344=8,IF(ISERROR(MATCH(B344,$A$3:$A$14,0)),((B344-C344)*INDEX(J$3:J$14,MATCH(D344,$A$3:$A$14,0))+ABS(B344-D344)*INDEX(J$3:J$14,MATCH(C344,$A$3:$A$14,0)))/(D344-C344),INDEX(J$3:J$14,MATCH(B344,$A$3:$A$14,0))),IF(E344=9,IF(ISERROR(MATCH(B344,$A$3:$A$14,0)),((B344-C344)*INDEX(K$3:K$14,MATCH(D344,$A$3:$A$14,0))+ABS(B344-D344)*INDEX(K$3:K$14,MATCH(C344,$A$3:$A$14,0)))/(D344-C344),INDEX(K$3:K$14,MATCH(B344,$A$3:$A$14,0))),IF(E344=0,IF(ISERROR(MATCH(B344,$A$3:$A$14,0)),((B344-C344)*INDEX(L$3:L$14,MATCH(D344,$A$3:$A$14,0))+ABS(B344-D344)*INDEX(L$3:L$14,MATCH(C344,$A$3:$A$14,0)))/(D344-C344),INDEX(L$3:L$14,MATCH(B344,$A$3:$A$14,0))),"Kondensatoen zwischen 0 und 9"))))))))))</f>
        <v>0</v>
      </c>
    </row>
    <row r="345" spans="1:6">
      <c r="A345" s="12">
        <v>326</v>
      </c>
      <c r="B345">
        <f>Eingabe!D326</f>
        <v>0</v>
      </c>
      <c r="C345">
        <f t="array" ref="C345">MAX(IF($A$3:$A$14&lt;=B345,IF($A$3:$A$14&lt;&gt;"",$A$3:$A$14)))</f>
        <v>0</v>
      </c>
      <c r="D345">
        <f t="array" ref="D345">MIN(IF($A$3:$A$14&gt;=B345,IF($A$3:$A$14&lt;&gt;"",$A$3:$A$14)))</f>
        <v>0</v>
      </c>
      <c r="E345">
        <f>Eingabe!C326</f>
        <v>0</v>
      </c>
      <c r="F345">
        <f t="array" ref="F345">IF(E345=1,IF(ISERROR(MATCH(B345,$A$3:$A$14,0)),((B345-C345)*INDEX(C$3:C$14,MATCH(D345,$A$3:$A$14,0))+ABS(B345-D345)*INDEX(C$3:C$14,MATCH(C345,$A$3:$A$14,0)))/(D345-C345),INDEX(C$3:C$14,MATCH(B345,$A$3:$A$14,0))),IF(E345=2,IF(ISERROR(MATCH(B345,$A$3:$A$14,0)),((B345-C345)*INDEX(D$3:D$14,MATCH(D345,$A$3:$A$14,0))+ABS(B345-D345)*INDEX(D$3:D$14,MATCH(C345,$A$3:$A$14,0)))/(D345-C345),INDEX(D$3:D$14,MATCH(B345,$A$3:$A$14,0))),IF(E345=3,IF(ISERROR(MATCH(B345,$A$3:$A$14,0)),((B345-C345)*INDEX(E$3:E$14,MATCH(D345,$A$3:$A$14,0))+ABS(B345-D345)*INDEX(E$3:E$14,MATCH(C345,$A$3:$A$14,0)))/(D345-C345),INDEX(E$3:E$14,MATCH(B345,$A$3:$A$14,0))),IF(E345=4,IF(ISERROR(MATCH(B345,$A$3:$A$14,0)),((B345-C345)*INDEX(F$3:F$14,MATCH(D345,$A$3:$A$14,0))+ABS(B345-D345)*INDEX(F$3:F$14,MATCH(C345,$A$3:$A$14,0)))/(D345-C345),INDEX(F$3:F$14,MATCH(B345,$A$3:$A$14,0))),IF(E345=5,IF(ISERROR(MATCH(B345,$A$3:$A$14,0)),((B345-C345)*INDEX(G$3:G$14,MATCH(D345,$A$3:$A$14,0))+ABS(B345-D345)*INDEX(G$3:G$14,MATCH(C345,$A$3:$A$14,0)))/(D345-C345),INDEX(G$3:G$14,MATCH(B345,$A$3:$A$14,0))),IF(E345=6,IF(ISERROR(MATCH(B345,$A$3:$A$14,0)),((B345-C345)*INDEX(H$3:H$14,MATCH(D345,$A$3:$A$14,0))+ABS(B345-D345)*INDEX(H$3:H$14,MATCH(C345,$A$3:$A$14,0)))/(D345-C345),INDEX(H$3:H$14,MATCH(B345,$A$3:$A$14,0))),IF(E345=7,IF(ISERROR(MATCH(B345,$A$3:$A$14,0)),((B345-C345)*INDEX(I$3:I$14,MATCH(D345,$A$3:$A$14,0))+ABS(B345-D345)*INDEX(I$3:I$14,MATCH(C345,$A$3:$A$14,0)))/(D345-C345),INDEX(I$3:I$14,MATCH(B345,$A$3:$A$14,0))),IF(E345=8,IF(ISERROR(MATCH(B345,$A$3:$A$14,0)),((B345-C345)*INDEX(J$3:J$14,MATCH(D345,$A$3:$A$14,0))+ABS(B345-D345)*INDEX(J$3:J$14,MATCH(C345,$A$3:$A$14,0)))/(D345-C345),INDEX(J$3:J$14,MATCH(B345,$A$3:$A$14,0))),IF(E345=9,IF(ISERROR(MATCH(B345,$A$3:$A$14,0)),((B345-C345)*INDEX(K$3:K$14,MATCH(D345,$A$3:$A$14,0))+ABS(B345-D345)*INDEX(K$3:K$14,MATCH(C345,$A$3:$A$14,0)))/(D345-C345),INDEX(K$3:K$14,MATCH(B345,$A$3:$A$14,0))),IF(E345=0,IF(ISERROR(MATCH(B345,$A$3:$A$14,0)),((B345-C345)*INDEX(L$3:L$14,MATCH(D345,$A$3:$A$14,0))+ABS(B345-D345)*INDEX(L$3:L$14,MATCH(C345,$A$3:$A$14,0)))/(D345-C345),INDEX(L$3:L$14,MATCH(B345,$A$3:$A$14,0))),"Kondensatoen zwischen 0 und 9"))))))))))</f>
        <v>0</v>
      </c>
    </row>
    <row r="346" spans="1:6">
      <c r="A346" s="12">
        <v>327</v>
      </c>
      <c r="B346">
        <f>Eingabe!D327</f>
        <v>0</v>
      </c>
      <c r="C346">
        <f t="array" ref="C346">MAX(IF($A$3:$A$14&lt;=B346,IF($A$3:$A$14&lt;&gt;"",$A$3:$A$14)))</f>
        <v>0</v>
      </c>
      <c r="D346">
        <f t="array" ref="D346">MIN(IF($A$3:$A$14&gt;=B346,IF($A$3:$A$14&lt;&gt;"",$A$3:$A$14)))</f>
        <v>0</v>
      </c>
      <c r="E346">
        <f>Eingabe!C327</f>
        <v>0</v>
      </c>
      <c r="F346">
        <f t="array" ref="F346">IF(E346=1,IF(ISERROR(MATCH(B346,$A$3:$A$14,0)),((B346-C346)*INDEX(C$3:C$14,MATCH(D346,$A$3:$A$14,0))+ABS(B346-D346)*INDEX(C$3:C$14,MATCH(C346,$A$3:$A$14,0)))/(D346-C346),INDEX(C$3:C$14,MATCH(B346,$A$3:$A$14,0))),IF(E346=2,IF(ISERROR(MATCH(B346,$A$3:$A$14,0)),((B346-C346)*INDEX(D$3:D$14,MATCH(D346,$A$3:$A$14,0))+ABS(B346-D346)*INDEX(D$3:D$14,MATCH(C346,$A$3:$A$14,0)))/(D346-C346),INDEX(D$3:D$14,MATCH(B346,$A$3:$A$14,0))),IF(E346=3,IF(ISERROR(MATCH(B346,$A$3:$A$14,0)),((B346-C346)*INDEX(E$3:E$14,MATCH(D346,$A$3:$A$14,0))+ABS(B346-D346)*INDEX(E$3:E$14,MATCH(C346,$A$3:$A$14,0)))/(D346-C346),INDEX(E$3:E$14,MATCH(B346,$A$3:$A$14,0))),IF(E346=4,IF(ISERROR(MATCH(B346,$A$3:$A$14,0)),((B346-C346)*INDEX(F$3:F$14,MATCH(D346,$A$3:$A$14,0))+ABS(B346-D346)*INDEX(F$3:F$14,MATCH(C346,$A$3:$A$14,0)))/(D346-C346),INDEX(F$3:F$14,MATCH(B346,$A$3:$A$14,0))),IF(E346=5,IF(ISERROR(MATCH(B346,$A$3:$A$14,0)),((B346-C346)*INDEX(G$3:G$14,MATCH(D346,$A$3:$A$14,0))+ABS(B346-D346)*INDEX(G$3:G$14,MATCH(C346,$A$3:$A$14,0)))/(D346-C346),INDEX(G$3:G$14,MATCH(B346,$A$3:$A$14,0))),IF(E346=6,IF(ISERROR(MATCH(B346,$A$3:$A$14,0)),((B346-C346)*INDEX(H$3:H$14,MATCH(D346,$A$3:$A$14,0))+ABS(B346-D346)*INDEX(H$3:H$14,MATCH(C346,$A$3:$A$14,0)))/(D346-C346),INDEX(H$3:H$14,MATCH(B346,$A$3:$A$14,0))),IF(E346=7,IF(ISERROR(MATCH(B346,$A$3:$A$14,0)),((B346-C346)*INDEX(I$3:I$14,MATCH(D346,$A$3:$A$14,0))+ABS(B346-D346)*INDEX(I$3:I$14,MATCH(C346,$A$3:$A$14,0)))/(D346-C346),INDEX(I$3:I$14,MATCH(B346,$A$3:$A$14,0))),IF(E346=8,IF(ISERROR(MATCH(B346,$A$3:$A$14,0)),((B346-C346)*INDEX(J$3:J$14,MATCH(D346,$A$3:$A$14,0))+ABS(B346-D346)*INDEX(J$3:J$14,MATCH(C346,$A$3:$A$14,0)))/(D346-C346),INDEX(J$3:J$14,MATCH(B346,$A$3:$A$14,0))),IF(E346=9,IF(ISERROR(MATCH(B346,$A$3:$A$14,0)),((B346-C346)*INDEX(K$3:K$14,MATCH(D346,$A$3:$A$14,0))+ABS(B346-D346)*INDEX(K$3:K$14,MATCH(C346,$A$3:$A$14,0)))/(D346-C346),INDEX(K$3:K$14,MATCH(B346,$A$3:$A$14,0))),IF(E346=0,IF(ISERROR(MATCH(B346,$A$3:$A$14,0)),((B346-C346)*INDEX(L$3:L$14,MATCH(D346,$A$3:$A$14,0))+ABS(B346-D346)*INDEX(L$3:L$14,MATCH(C346,$A$3:$A$14,0)))/(D346-C346),INDEX(L$3:L$14,MATCH(B346,$A$3:$A$14,0))),"Kondensatoen zwischen 0 und 9"))))))))))</f>
        <v>0</v>
      </c>
    </row>
    <row r="347" spans="1:6">
      <c r="A347" s="12">
        <v>328</v>
      </c>
      <c r="B347">
        <f>Eingabe!D328</f>
        <v>0</v>
      </c>
      <c r="C347">
        <f t="array" ref="C347">MAX(IF($A$3:$A$14&lt;=B347,IF($A$3:$A$14&lt;&gt;"",$A$3:$A$14)))</f>
        <v>0</v>
      </c>
      <c r="D347">
        <f t="array" ref="D347">MIN(IF($A$3:$A$14&gt;=B347,IF($A$3:$A$14&lt;&gt;"",$A$3:$A$14)))</f>
        <v>0</v>
      </c>
      <c r="E347">
        <f>Eingabe!C328</f>
        <v>0</v>
      </c>
      <c r="F347">
        <f t="array" ref="F347">IF(E347=1,IF(ISERROR(MATCH(B347,$A$3:$A$14,0)),((B347-C347)*INDEX(C$3:C$14,MATCH(D347,$A$3:$A$14,0))+ABS(B347-D347)*INDEX(C$3:C$14,MATCH(C347,$A$3:$A$14,0)))/(D347-C347),INDEX(C$3:C$14,MATCH(B347,$A$3:$A$14,0))),IF(E347=2,IF(ISERROR(MATCH(B347,$A$3:$A$14,0)),((B347-C347)*INDEX(D$3:D$14,MATCH(D347,$A$3:$A$14,0))+ABS(B347-D347)*INDEX(D$3:D$14,MATCH(C347,$A$3:$A$14,0)))/(D347-C347),INDEX(D$3:D$14,MATCH(B347,$A$3:$A$14,0))),IF(E347=3,IF(ISERROR(MATCH(B347,$A$3:$A$14,0)),((B347-C347)*INDEX(E$3:E$14,MATCH(D347,$A$3:$A$14,0))+ABS(B347-D347)*INDEX(E$3:E$14,MATCH(C347,$A$3:$A$14,0)))/(D347-C347),INDEX(E$3:E$14,MATCH(B347,$A$3:$A$14,0))),IF(E347=4,IF(ISERROR(MATCH(B347,$A$3:$A$14,0)),((B347-C347)*INDEX(F$3:F$14,MATCH(D347,$A$3:$A$14,0))+ABS(B347-D347)*INDEX(F$3:F$14,MATCH(C347,$A$3:$A$14,0)))/(D347-C347),INDEX(F$3:F$14,MATCH(B347,$A$3:$A$14,0))),IF(E347=5,IF(ISERROR(MATCH(B347,$A$3:$A$14,0)),((B347-C347)*INDEX(G$3:G$14,MATCH(D347,$A$3:$A$14,0))+ABS(B347-D347)*INDEX(G$3:G$14,MATCH(C347,$A$3:$A$14,0)))/(D347-C347),INDEX(G$3:G$14,MATCH(B347,$A$3:$A$14,0))),IF(E347=6,IF(ISERROR(MATCH(B347,$A$3:$A$14,0)),((B347-C347)*INDEX(H$3:H$14,MATCH(D347,$A$3:$A$14,0))+ABS(B347-D347)*INDEX(H$3:H$14,MATCH(C347,$A$3:$A$14,0)))/(D347-C347),INDEX(H$3:H$14,MATCH(B347,$A$3:$A$14,0))),IF(E347=7,IF(ISERROR(MATCH(B347,$A$3:$A$14,0)),((B347-C347)*INDEX(I$3:I$14,MATCH(D347,$A$3:$A$14,0))+ABS(B347-D347)*INDEX(I$3:I$14,MATCH(C347,$A$3:$A$14,0)))/(D347-C347),INDEX(I$3:I$14,MATCH(B347,$A$3:$A$14,0))),IF(E347=8,IF(ISERROR(MATCH(B347,$A$3:$A$14,0)),((B347-C347)*INDEX(J$3:J$14,MATCH(D347,$A$3:$A$14,0))+ABS(B347-D347)*INDEX(J$3:J$14,MATCH(C347,$A$3:$A$14,0)))/(D347-C347),INDEX(J$3:J$14,MATCH(B347,$A$3:$A$14,0))),IF(E347=9,IF(ISERROR(MATCH(B347,$A$3:$A$14,0)),((B347-C347)*INDEX(K$3:K$14,MATCH(D347,$A$3:$A$14,0))+ABS(B347-D347)*INDEX(K$3:K$14,MATCH(C347,$A$3:$A$14,0)))/(D347-C347),INDEX(K$3:K$14,MATCH(B347,$A$3:$A$14,0))),IF(E347=0,IF(ISERROR(MATCH(B347,$A$3:$A$14,0)),((B347-C347)*INDEX(L$3:L$14,MATCH(D347,$A$3:$A$14,0))+ABS(B347-D347)*INDEX(L$3:L$14,MATCH(C347,$A$3:$A$14,0)))/(D347-C347),INDEX(L$3:L$14,MATCH(B347,$A$3:$A$14,0))),"Kondensatoen zwischen 0 und 9"))))))))))</f>
        <v>0</v>
      </c>
    </row>
    <row r="348" spans="1:6">
      <c r="A348" s="12">
        <v>329</v>
      </c>
      <c r="B348">
        <f>Eingabe!D329</f>
        <v>0</v>
      </c>
      <c r="C348">
        <f t="array" ref="C348">MAX(IF($A$3:$A$14&lt;=B348,IF($A$3:$A$14&lt;&gt;"",$A$3:$A$14)))</f>
        <v>0</v>
      </c>
      <c r="D348">
        <f t="array" ref="D348">MIN(IF($A$3:$A$14&gt;=B348,IF($A$3:$A$14&lt;&gt;"",$A$3:$A$14)))</f>
        <v>0</v>
      </c>
      <c r="E348">
        <f>Eingabe!C329</f>
        <v>0</v>
      </c>
      <c r="F348">
        <f t="array" ref="F348">IF(E348=1,IF(ISERROR(MATCH(B348,$A$3:$A$14,0)),((B348-C348)*INDEX(C$3:C$14,MATCH(D348,$A$3:$A$14,0))+ABS(B348-D348)*INDEX(C$3:C$14,MATCH(C348,$A$3:$A$14,0)))/(D348-C348),INDEX(C$3:C$14,MATCH(B348,$A$3:$A$14,0))),IF(E348=2,IF(ISERROR(MATCH(B348,$A$3:$A$14,0)),((B348-C348)*INDEX(D$3:D$14,MATCH(D348,$A$3:$A$14,0))+ABS(B348-D348)*INDEX(D$3:D$14,MATCH(C348,$A$3:$A$14,0)))/(D348-C348),INDEX(D$3:D$14,MATCH(B348,$A$3:$A$14,0))),IF(E348=3,IF(ISERROR(MATCH(B348,$A$3:$A$14,0)),((B348-C348)*INDEX(E$3:E$14,MATCH(D348,$A$3:$A$14,0))+ABS(B348-D348)*INDEX(E$3:E$14,MATCH(C348,$A$3:$A$14,0)))/(D348-C348),INDEX(E$3:E$14,MATCH(B348,$A$3:$A$14,0))),IF(E348=4,IF(ISERROR(MATCH(B348,$A$3:$A$14,0)),((B348-C348)*INDEX(F$3:F$14,MATCH(D348,$A$3:$A$14,0))+ABS(B348-D348)*INDEX(F$3:F$14,MATCH(C348,$A$3:$A$14,0)))/(D348-C348),INDEX(F$3:F$14,MATCH(B348,$A$3:$A$14,0))),IF(E348=5,IF(ISERROR(MATCH(B348,$A$3:$A$14,0)),((B348-C348)*INDEX(G$3:G$14,MATCH(D348,$A$3:$A$14,0))+ABS(B348-D348)*INDEX(G$3:G$14,MATCH(C348,$A$3:$A$14,0)))/(D348-C348),INDEX(G$3:G$14,MATCH(B348,$A$3:$A$14,0))),IF(E348=6,IF(ISERROR(MATCH(B348,$A$3:$A$14,0)),((B348-C348)*INDEX(H$3:H$14,MATCH(D348,$A$3:$A$14,0))+ABS(B348-D348)*INDEX(H$3:H$14,MATCH(C348,$A$3:$A$14,0)))/(D348-C348),INDEX(H$3:H$14,MATCH(B348,$A$3:$A$14,0))),IF(E348=7,IF(ISERROR(MATCH(B348,$A$3:$A$14,0)),((B348-C348)*INDEX(I$3:I$14,MATCH(D348,$A$3:$A$14,0))+ABS(B348-D348)*INDEX(I$3:I$14,MATCH(C348,$A$3:$A$14,0)))/(D348-C348),INDEX(I$3:I$14,MATCH(B348,$A$3:$A$14,0))),IF(E348=8,IF(ISERROR(MATCH(B348,$A$3:$A$14,0)),((B348-C348)*INDEX(J$3:J$14,MATCH(D348,$A$3:$A$14,0))+ABS(B348-D348)*INDEX(J$3:J$14,MATCH(C348,$A$3:$A$14,0)))/(D348-C348),INDEX(J$3:J$14,MATCH(B348,$A$3:$A$14,0))),IF(E348=9,IF(ISERROR(MATCH(B348,$A$3:$A$14,0)),((B348-C348)*INDEX(K$3:K$14,MATCH(D348,$A$3:$A$14,0))+ABS(B348-D348)*INDEX(K$3:K$14,MATCH(C348,$A$3:$A$14,0)))/(D348-C348),INDEX(K$3:K$14,MATCH(B348,$A$3:$A$14,0))),IF(E348=0,IF(ISERROR(MATCH(B348,$A$3:$A$14,0)),((B348-C348)*INDEX(L$3:L$14,MATCH(D348,$A$3:$A$14,0))+ABS(B348-D348)*INDEX(L$3:L$14,MATCH(C348,$A$3:$A$14,0)))/(D348-C348),INDEX(L$3:L$14,MATCH(B348,$A$3:$A$14,0))),"Kondensatoen zwischen 0 und 9"))))))))))</f>
        <v>0</v>
      </c>
    </row>
    <row r="349" spans="1:6">
      <c r="A349" s="12">
        <v>330</v>
      </c>
      <c r="B349">
        <f>Eingabe!D330</f>
        <v>0</v>
      </c>
      <c r="C349">
        <f t="array" ref="C349">MAX(IF($A$3:$A$14&lt;=B349,IF($A$3:$A$14&lt;&gt;"",$A$3:$A$14)))</f>
        <v>0</v>
      </c>
      <c r="D349">
        <f t="array" ref="D349">MIN(IF($A$3:$A$14&gt;=B349,IF($A$3:$A$14&lt;&gt;"",$A$3:$A$14)))</f>
        <v>0</v>
      </c>
      <c r="E349">
        <f>Eingabe!C330</f>
        <v>0</v>
      </c>
      <c r="F349">
        <f t="array" ref="F349">IF(E349=1,IF(ISERROR(MATCH(B349,$A$3:$A$14,0)),((B349-C349)*INDEX(C$3:C$14,MATCH(D349,$A$3:$A$14,0))+ABS(B349-D349)*INDEX(C$3:C$14,MATCH(C349,$A$3:$A$14,0)))/(D349-C349),INDEX(C$3:C$14,MATCH(B349,$A$3:$A$14,0))),IF(E349=2,IF(ISERROR(MATCH(B349,$A$3:$A$14,0)),((B349-C349)*INDEX(D$3:D$14,MATCH(D349,$A$3:$A$14,0))+ABS(B349-D349)*INDEX(D$3:D$14,MATCH(C349,$A$3:$A$14,0)))/(D349-C349),INDEX(D$3:D$14,MATCH(B349,$A$3:$A$14,0))),IF(E349=3,IF(ISERROR(MATCH(B349,$A$3:$A$14,0)),((B349-C349)*INDEX(E$3:E$14,MATCH(D349,$A$3:$A$14,0))+ABS(B349-D349)*INDEX(E$3:E$14,MATCH(C349,$A$3:$A$14,0)))/(D349-C349),INDEX(E$3:E$14,MATCH(B349,$A$3:$A$14,0))),IF(E349=4,IF(ISERROR(MATCH(B349,$A$3:$A$14,0)),((B349-C349)*INDEX(F$3:F$14,MATCH(D349,$A$3:$A$14,0))+ABS(B349-D349)*INDEX(F$3:F$14,MATCH(C349,$A$3:$A$14,0)))/(D349-C349),INDEX(F$3:F$14,MATCH(B349,$A$3:$A$14,0))),IF(E349=5,IF(ISERROR(MATCH(B349,$A$3:$A$14,0)),((B349-C349)*INDEX(G$3:G$14,MATCH(D349,$A$3:$A$14,0))+ABS(B349-D349)*INDEX(G$3:G$14,MATCH(C349,$A$3:$A$14,0)))/(D349-C349),INDEX(G$3:G$14,MATCH(B349,$A$3:$A$14,0))),IF(E349=6,IF(ISERROR(MATCH(B349,$A$3:$A$14,0)),((B349-C349)*INDEX(H$3:H$14,MATCH(D349,$A$3:$A$14,0))+ABS(B349-D349)*INDEX(H$3:H$14,MATCH(C349,$A$3:$A$14,0)))/(D349-C349),INDEX(H$3:H$14,MATCH(B349,$A$3:$A$14,0))),IF(E349=7,IF(ISERROR(MATCH(B349,$A$3:$A$14,0)),((B349-C349)*INDEX(I$3:I$14,MATCH(D349,$A$3:$A$14,0))+ABS(B349-D349)*INDEX(I$3:I$14,MATCH(C349,$A$3:$A$14,0)))/(D349-C349),INDEX(I$3:I$14,MATCH(B349,$A$3:$A$14,0))),IF(E349=8,IF(ISERROR(MATCH(B349,$A$3:$A$14,0)),((B349-C349)*INDEX(J$3:J$14,MATCH(D349,$A$3:$A$14,0))+ABS(B349-D349)*INDEX(J$3:J$14,MATCH(C349,$A$3:$A$14,0)))/(D349-C349),INDEX(J$3:J$14,MATCH(B349,$A$3:$A$14,0))),IF(E349=9,IF(ISERROR(MATCH(B349,$A$3:$A$14,0)),((B349-C349)*INDEX(K$3:K$14,MATCH(D349,$A$3:$A$14,0))+ABS(B349-D349)*INDEX(K$3:K$14,MATCH(C349,$A$3:$A$14,0)))/(D349-C349),INDEX(K$3:K$14,MATCH(B349,$A$3:$A$14,0))),IF(E349=0,IF(ISERROR(MATCH(B349,$A$3:$A$14,0)),((B349-C349)*INDEX(L$3:L$14,MATCH(D349,$A$3:$A$14,0))+ABS(B349-D349)*INDEX(L$3:L$14,MATCH(C349,$A$3:$A$14,0)))/(D349-C349),INDEX(L$3:L$14,MATCH(B349,$A$3:$A$14,0))),"Kondensatoen zwischen 0 und 9"))))))))))</f>
        <v>0</v>
      </c>
    </row>
    <row r="350" spans="1:6">
      <c r="A350" s="12">
        <v>331</v>
      </c>
      <c r="B350">
        <f>Eingabe!D331</f>
        <v>0</v>
      </c>
      <c r="C350">
        <f t="array" ref="C350">MAX(IF($A$3:$A$14&lt;=B350,IF($A$3:$A$14&lt;&gt;"",$A$3:$A$14)))</f>
        <v>0</v>
      </c>
      <c r="D350">
        <f t="array" ref="D350">MIN(IF($A$3:$A$14&gt;=B350,IF($A$3:$A$14&lt;&gt;"",$A$3:$A$14)))</f>
        <v>0</v>
      </c>
      <c r="E350">
        <f>Eingabe!C331</f>
        <v>0</v>
      </c>
      <c r="F350">
        <f t="array" ref="F350">IF(E350=1,IF(ISERROR(MATCH(B350,$A$3:$A$14,0)),((B350-C350)*INDEX(C$3:C$14,MATCH(D350,$A$3:$A$14,0))+ABS(B350-D350)*INDEX(C$3:C$14,MATCH(C350,$A$3:$A$14,0)))/(D350-C350),INDEX(C$3:C$14,MATCH(B350,$A$3:$A$14,0))),IF(E350=2,IF(ISERROR(MATCH(B350,$A$3:$A$14,0)),((B350-C350)*INDEX(D$3:D$14,MATCH(D350,$A$3:$A$14,0))+ABS(B350-D350)*INDEX(D$3:D$14,MATCH(C350,$A$3:$A$14,0)))/(D350-C350),INDEX(D$3:D$14,MATCH(B350,$A$3:$A$14,0))),IF(E350=3,IF(ISERROR(MATCH(B350,$A$3:$A$14,0)),((B350-C350)*INDEX(E$3:E$14,MATCH(D350,$A$3:$A$14,0))+ABS(B350-D350)*INDEX(E$3:E$14,MATCH(C350,$A$3:$A$14,0)))/(D350-C350),INDEX(E$3:E$14,MATCH(B350,$A$3:$A$14,0))),IF(E350=4,IF(ISERROR(MATCH(B350,$A$3:$A$14,0)),((B350-C350)*INDEX(F$3:F$14,MATCH(D350,$A$3:$A$14,0))+ABS(B350-D350)*INDEX(F$3:F$14,MATCH(C350,$A$3:$A$14,0)))/(D350-C350),INDEX(F$3:F$14,MATCH(B350,$A$3:$A$14,0))),IF(E350=5,IF(ISERROR(MATCH(B350,$A$3:$A$14,0)),((B350-C350)*INDEX(G$3:G$14,MATCH(D350,$A$3:$A$14,0))+ABS(B350-D350)*INDEX(G$3:G$14,MATCH(C350,$A$3:$A$14,0)))/(D350-C350),INDEX(G$3:G$14,MATCH(B350,$A$3:$A$14,0))),IF(E350=6,IF(ISERROR(MATCH(B350,$A$3:$A$14,0)),((B350-C350)*INDEX(H$3:H$14,MATCH(D350,$A$3:$A$14,0))+ABS(B350-D350)*INDEX(H$3:H$14,MATCH(C350,$A$3:$A$14,0)))/(D350-C350),INDEX(H$3:H$14,MATCH(B350,$A$3:$A$14,0))),IF(E350=7,IF(ISERROR(MATCH(B350,$A$3:$A$14,0)),((B350-C350)*INDEX(I$3:I$14,MATCH(D350,$A$3:$A$14,0))+ABS(B350-D350)*INDEX(I$3:I$14,MATCH(C350,$A$3:$A$14,0)))/(D350-C350),INDEX(I$3:I$14,MATCH(B350,$A$3:$A$14,0))),IF(E350=8,IF(ISERROR(MATCH(B350,$A$3:$A$14,0)),((B350-C350)*INDEX(J$3:J$14,MATCH(D350,$A$3:$A$14,0))+ABS(B350-D350)*INDEX(J$3:J$14,MATCH(C350,$A$3:$A$14,0)))/(D350-C350),INDEX(J$3:J$14,MATCH(B350,$A$3:$A$14,0))),IF(E350=9,IF(ISERROR(MATCH(B350,$A$3:$A$14,0)),((B350-C350)*INDEX(K$3:K$14,MATCH(D350,$A$3:$A$14,0))+ABS(B350-D350)*INDEX(K$3:K$14,MATCH(C350,$A$3:$A$14,0)))/(D350-C350),INDEX(K$3:K$14,MATCH(B350,$A$3:$A$14,0))),IF(E350=0,IF(ISERROR(MATCH(B350,$A$3:$A$14,0)),((B350-C350)*INDEX(L$3:L$14,MATCH(D350,$A$3:$A$14,0))+ABS(B350-D350)*INDEX(L$3:L$14,MATCH(C350,$A$3:$A$14,0)))/(D350-C350),INDEX(L$3:L$14,MATCH(B350,$A$3:$A$14,0))),"Kondensatoen zwischen 0 und 9"))))))))))</f>
        <v>0</v>
      </c>
    </row>
    <row r="351" spans="1:6">
      <c r="A351" s="12">
        <v>332</v>
      </c>
      <c r="B351">
        <f>Eingabe!D332</f>
        <v>0</v>
      </c>
      <c r="C351">
        <f t="array" ref="C351">MAX(IF($A$3:$A$14&lt;=B351,IF($A$3:$A$14&lt;&gt;"",$A$3:$A$14)))</f>
        <v>0</v>
      </c>
      <c r="D351">
        <f t="array" ref="D351">MIN(IF($A$3:$A$14&gt;=B351,IF($A$3:$A$14&lt;&gt;"",$A$3:$A$14)))</f>
        <v>0</v>
      </c>
      <c r="E351">
        <f>Eingabe!C332</f>
        <v>0</v>
      </c>
      <c r="F351">
        <f t="array" ref="F351">IF(E351=1,IF(ISERROR(MATCH(B351,$A$3:$A$14,0)),((B351-C351)*INDEX(C$3:C$14,MATCH(D351,$A$3:$A$14,0))+ABS(B351-D351)*INDEX(C$3:C$14,MATCH(C351,$A$3:$A$14,0)))/(D351-C351),INDEX(C$3:C$14,MATCH(B351,$A$3:$A$14,0))),IF(E351=2,IF(ISERROR(MATCH(B351,$A$3:$A$14,0)),((B351-C351)*INDEX(D$3:D$14,MATCH(D351,$A$3:$A$14,0))+ABS(B351-D351)*INDEX(D$3:D$14,MATCH(C351,$A$3:$A$14,0)))/(D351-C351),INDEX(D$3:D$14,MATCH(B351,$A$3:$A$14,0))),IF(E351=3,IF(ISERROR(MATCH(B351,$A$3:$A$14,0)),((B351-C351)*INDEX(E$3:E$14,MATCH(D351,$A$3:$A$14,0))+ABS(B351-D351)*INDEX(E$3:E$14,MATCH(C351,$A$3:$A$14,0)))/(D351-C351),INDEX(E$3:E$14,MATCH(B351,$A$3:$A$14,0))),IF(E351=4,IF(ISERROR(MATCH(B351,$A$3:$A$14,0)),((B351-C351)*INDEX(F$3:F$14,MATCH(D351,$A$3:$A$14,0))+ABS(B351-D351)*INDEX(F$3:F$14,MATCH(C351,$A$3:$A$14,0)))/(D351-C351),INDEX(F$3:F$14,MATCH(B351,$A$3:$A$14,0))),IF(E351=5,IF(ISERROR(MATCH(B351,$A$3:$A$14,0)),((B351-C351)*INDEX(G$3:G$14,MATCH(D351,$A$3:$A$14,0))+ABS(B351-D351)*INDEX(G$3:G$14,MATCH(C351,$A$3:$A$14,0)))/(D351-C351),INDEX(G$3:G$14,MATCH(B351,$A$3:$A$14,0))),IF(E351=6,IF(ISERROR(MATCH(B351,$A$3:$A$14,0)),((B351-C351)*INDEX(H$3:H$14,MATCH(D351,$A$3:$A$14,0))+ABS(B351-D351)*INDEX(H$3:H$14,MATCH(C351,$A$3:$A$14,0)))/(D351-C351),INDEX(H$3:H$14,MATCH(B351,$A$3:$A$14,0))),IF(E351=7,IF(ISERROR(MATCH(B351,$A$3:$A$14,0)),((B351-C351)*INDEX(I$3:I$14,MATCH(D351,$A$3:$A$14,0))+ABS(B351-D351)*INDEX(I$3:I$14,MATCH(C351,$A$3:$A$14,0)))/(D351-C351),INDEX(I$3:I$14,MATCH(B351,$A$3:$A$14,0))),IF(E351=8,IF(ISERROR(MATCH(B351,$A$3:$A$14,0)),((B351-C351)*INDEX(J$3:J$14,MATCH(D351,$A$3:$A$14,0))+ABS(B351-D351)*INDEX(J$3:J$14,MATCH(C351,$A$3:$A$14,0)))/(D351-C351),INDEX(J$3:J$14,MATCH(B351,$A$3:$A$14,0))),IF(E351=9,IF(ISERROR(MATCH(B351,$A$3:$A$14,0)),((B351-C351)*INDEX(K$3:K$14,MATCH(D351,$A$3:$A$14,0))+ABS(B351-D351)*INDEX(K$3:K$14,MATCH(C351,$A$3:$A$14,0)))/(D351-C351),INDEX(K$3:K$14,MATCH(B351,$A$3:$A$14,0))),IF(E351=0,IF(ISERROR(MATCH(B351,$A$3:$A$14,0)),((B351-C351)*INDEX(L$3:L$14,MATCH(D351,$A$3:$A$14,0))+ABS(B351-D351)*INDEX(L$3:L$14,MATCH(C351,$A$3:$A$14,0)))/(D351-C351),INDEX(L$3:L$14,MATCH(B351,$A$3:$A$14,0))),"Kondensatoen zwischen 0 und 9"))))))))))</f>
        <v>0</v>
      </c>
    </row>
    <row r="352" spans="1:6">
      <c r="A352" s="12">
        <v>333</v>
      </c>
      <c r="B352">
        <f>Eingabe!D333</f>
        <v>0</v>
      </c>
      <c r="C352">
        <f t="array" ref="C352">MAX(IF($A$3:$A$14&lt;=B352,IF($A$3:$A$14&lt;&gt;"",$A$3:$A$14)))</f>
        <v>0</v>
      </c>
      <c r="D352">
        <f t="array" ref="D352">MIN(IF($A$3:$A$14&gt;=B352,IF($A$3:$A$14&lt;&gt;"",$A$3:$A$14)))</f>
        <v>0</v>
      </c>
      <c r="E352">
        <f>Eingabe!C333</f>
        <v>0</v>
      </c>
      <c r="F352">
        <f t="array" ref="F352">IF(E352=1,IF(ISERROR(MATCH(B352,$A$3:$A$14,0)),((B352-C352)*INDEX(C$3:C$14,MATCH(D352,$A$3:$A$14,0))+ABS(B352-D352)*INDEX(C$3:C$14,MATCH(C352,$A$3:$A$14,0)))/(D352-C352),INDEX(C$3:C$14,MATCH(B352,$A$3:$A$14,0))),IF(E352=2,IF(ISERROR(MATCH(B352,$A$3:$A$14,0)),((B352-C352)*INDEX(D$3:D$14,MATCH(D352,$A$3:$A$14,0))+ABS(B352-D352)*INDEX(D$3:D$14,MATCH(C352,$A$3:$A$14,0)))/(D352-C352),INDEX(D$3:D$14,MATCH(B352,$A$3:$A$14,0))),IF(E352=3,IF(ISERROR(MATCH(B352,$A$3:$A$14,0)),((B352-C352)*INDEX(E$3:E$14,MATCH(D352,$A$3:$A$14,0))+ABS(B352-D352)*INDEX(E$3:E$14,MATCH(C352,$A$3:$A$14,0)))/(D352-C352),INDEX(E$3:E$14,MATCH(B352,$A$3:$A$14,0))),IF(E352=4,IF(ISERROR(MATCH(B352,$A$3:$A$14,0)),((B352-C352)*INDEX(F$3:F$14,MATCH(D352,$A$3:$A$14,0))+ABS(B352-D352)*INDEX(F$3:F$14,MATCH(C352,$A$3:$A$14,0)))/(D352-C352),INDEX(F$3:F$14,MATCH(B352,$A$3:$A$14,0))),IF(E352=5,IF(ISERROR(MATCH(B352,$A$3:$A$14,0)),((B352-C352)*INDEX(G$3:G$14,MATCH(D352,$A$3:$A$14,0))+ABS(B352-D352)*INDEX(G$3:G$14,MATCH(C352,$A$3:$A$14,0)))/(D352-C352),INDEX(G$3:G$14,MATCH(B352,$A$3:$A$14,0))),IF(E352=6,IF(ISERROR(MATCH(B352,$A$3:$A$14,0)),((B352-C352)*INDEX(H$3:H$14,MATCH(D352,$A$3:$A$14,0))+ABS(B352-D352)*INDEX(H$3:H$14,MATCH(C352,$A$3:$A$14,0)))/(D352-C352),INDEX(H$3:H$14,MATCH(B352,$A$3:$A$14,0))),IF(E352=7,IF(ISERROR(MATCH(B352,$A$3:$A$14,0)),((B352-C352)*INDEX(I$3:I$14,MATCH(D352,$A$3:$A$14,0))+ABS(B352-D352)*INDEX(I$3:I$14,MATCH(C352,$A$3:$A$14,0)))/(D352-C352),INDEX(I$3:I$14,MATCH(B352,$A$3:$A$14,0))),IF(E352=8,IF(ISERROR(MATCH(B352,$A$3:$A$14,0)),((B352-C352)*INDEX(J$3:J$14,MATCH(D352,$A$3:$A$14,0))+ABS(B352-D352)*INDEX(J$3:J$14,MATCH(C352,$A$3:$A$14,0)))/(D352-C352),INDEX(J$3:J$14,MATCH(B352,$A$3:$A$14,0))),IF(E352=9,IF(ISERROR(MATCH(B352,$A$3:$A$14,0)),((B352-C352)*INDEX(K$3:K$14,MATCH(D352,$A$3:$A$14,0))+ABS(B352-D352)*INDEX(K$3:K$14,MATCH(C352,$A$3:$A$14,0)))/(D352-C352),INDEX(K$3:K$14,MATCH(B352,$A$3:$A$14,0))),IF(E352=0,IF(ISERROR(MATCH(B352,$A$3:$A$14,0)),((B352-C352)*INDEX(L$3:L$14,MATCH(D352,$A$3:$A$14,0))+ABS(B352-D352)*INDEX(L$3:L$14,MATCH(C352,$A$3:$A$14,0)))/(D352-C352),INDEX(L$3:L$14,MATCH(B352,$A$3:$A$14,0))),"Kondensatoen zwischen 0 und 9"))))))))))</f>
        <v>0</v>
      </c>
    </row>
    <row r="353" spans="1:6">
      <c r="A353" s="12">
        <v>334</v>
      </c>
      <c r="B353">
        <f>Eingabe!D334</f>
        <v>0</v>
      </c>
      <c r="C353">
        <f t="array" ref="C353">MAX(IF($A$3:$A$14&lt;=B353,IF($A$3:$A$14&lt;&gt;"",$A$3:$A$14)))</f>
        <v>0</v>
      </c>
      <c r="D353">
        <f t="array" ref="D353">MIN(IF($A$3:$A$14&gt;=B353,IF($A$3:$A$14&lt;&gt;"",$A$3:$A$14)))</f>
        <v>0</v>
      </c>
      <c r="E353">
        <f>Eingabe!C334</f>
        <v>0</v>
      </c>
      <c r="F353">
        <f t="array" ref="F353">IF(E353=1,IF(ISERROR(MATCH(B353,$A$3:$A$14,0)),((B353-C353)*INDEX(C$3:C$14,MATCH(D353,$A$3:$A$14,0))+ABS(B353-D353)*INDEX(C$3:C$14,MATCH(C353,$A$3:$A$14,0)))/(D353-C353),INDEX(C$3:C$14,MATCH(B353,$A$3:$A$14,0))),IF(E353=2,IF(ISERROR(MATCH(B353,$A$3:$A$14,0)),((B353-C353)*INDEX(D$3:D$14,MATCH(D353,$A$3:$A$14,0))+ABS(B353-D353)*INDEX(D$3:D$14,MATCH(C353,$A$3:$A$14,0)))/(D353-C353),INDEX(D$3:D$14,MATCH(B353,$A$3:$A$14,0))),IF(E353=3,IF(ISERROR(MATCH(B353,$A$3:$A$14,0)),((B353-C353)*INDEX(E$3:E$14,MATCH(D353,$A$3:$A$14,0))+ABS(B353-D353)*INDEX(E$3:E$14,MATCH(C353,$A$3:$A$14,0)))/(D353-C353),INDEX(E$3:E$14,MATCH(B353,$A$3:$A$14,0))),IF(E353=4,IF(ISERROR(MATCH(B353,$A$3:$A$14,0)),((B353-C353)*INDEX(F$3:F$14,MATCH(D353,$A$3:$A$14,0))+ABS(B353-D353)*INDEX(F$3:F$14,MATCH(C353,$A$3:$A$14,0)))/(D353-C353),INDEX(F$3:F$14,MATCH(B353,$A$3:$A$14,0))),IF(E353=5,IF(ISERROR(MATCH(B353,$A$3:$A$14,0)),((B353-C353)*INDEX(G$3:G$14,MATCH(D353,$A$3:$A$14,0))+ABS(B353-D353)*INDEX(G$3:G$14,MATCH(C353,$A$3:$A$14,0)))/(D353-C353),INDEX(G$3:G$14,MATCH(B353,$A$3:$A$14,0))),IF(E353=6,IF(ISERROR(MATCH(B353,$A$3:$A$14,0)),((B353-C353)*INDEX(H$3:H$14,MATCH(D353,$A$3:$A$14,0))+ABS(B353-D353)*INDEX(H$3:H$14,MATCH(C353,$A$3:$A$14,0)))/(D353-C353),INDEX(H$3:H$14,MATCH(B353,$A$3:$A$14,0))),IF(E353=7,IF(ISERROR(MATCH(B353,$A$3:$A$14,0)),((B353-C353)*INDEX(I$3:I$14,MATCH(D353,$A$3:$A$14,0))+ABS(B353-D353)*INDEX(I$3:I$14,MATCH(C353,$A$3:$A$14,0)))/(D353-C353),INDEX(I$3:I$14,MATCH(B353,$A$3:$A$14,0))),IF(E353=8,IF(ISERROR(MATCH(B353,$A$3:$A$14,0)),((B353-C353)*INDEX(J$3:J$14,MATCH(D353,$A$3:$A$14,0))+ABS(B353-D353)*INDEX(J$3:J$14,MATCH(C353,$A$3:$A$14,0)))/(D353-C353),INDEX(J$3:J$14,MATCH(B353,$A$3:$A$14,0))),IF(E353=9,IF(ISERROR(MATCH(B353,$A$3:$A$14,0)),((B353-C353)*INDEX(K$3:K$14,MATCH(D353,$A$3:$A$14,0))+ABS(B353-D353)*INDEX(K$3:K$14,MATCH(C353,$A$3:$A$14,0)))/(D353-C353),INDEX(K$3:K$14,MATCH(B353,$A$3:$A$14,0))),IF(E353=0,IF(ISERROR(MATCH(B353,$A$3:$A$14,0)),((B353-C353)*INDEX(L$3:L$14,MATCH(D353,$A$3:$A$14,0))+ABS(B353-D353)*INDEX(L$3:L$14,MATCH(C353,$A$3:$A$14,0)))/(D353-C353),INDEX(L$3:L$14,MATCH(B353,$A$3:$A$14,0))),"Kondensatoen zwischen 0 und 9"))))))))))</f>
        <v>0</v>
      </c>
    </row>
    <row r="354" spans="1:6">
      <c r="A354" s="12">
        <v>335</v>
      </c>
      <c r="B354">
        <f>Eingabe!D335</f>
        <v>0</v>
      </c>
      <c r="C354">
        <f t="array" ref="C354">MAX(IF($A$3:$A$14&lt;=B354,IF($A$3:$A$14&lt;&gt;"",$A$3:$A$14)))</f>
        <v>0</v>
      </c>
      <c r="D354">
        <f t="array" ref="D354">MIN(IF($A$3:$A$14&gt;=B354,IF($A$3:$A$14&lt;&gt;"",$A$3:$A$14)))</f>
        <v>0</v>
      </c>
      <c r="E354">
        <f>Eingabe!C335</f>
        <v>0</v>
      </c>
      <c r="F354">
        <f t="array" ref="F354">IF(E354=1,IF(ISERROR(MATCH(B354,$A$3:$A$14,0)),((B354-C354)*INDEX(C$3:C$14,MATCH(D354,$A$3:$A$14,0))+ABS(B354-D354)*INDEX(C$3:C$14,MATCH(C354,$A$3:$A$14,0)))/(D354-C354),INDEX(C$3:C$14,MATCH(B354,$A$3:$A$14,0))),IF(E354=2,IF(ISERROR(MATCH(B354,$A$3:$A$14,0)),((B354-C354)*INDEX(D$3:D$14,MATCH(D354,$A$3:$A$14,0))+ABS(B354-D354)*INDEX(D$3:D$14,MATCH(C354,$A$3:$A$14,0)))/(D354-C354),INDEX(D$3:D$14,MATCH(B354,$A$3:$A$14,0))),IF(E354=3,IF(ISERROR(MATCH(B354,$A$3:$A$14,0)),((B354-C354)*INDEX(E$3:E$14,MATCH(D354,$A$3:$A$14,0))+ABS(B354-D354)*INDEX(E$3:E$14,MATCH(C354,$A$3:$A$14,0)))/(D354-C354),INDEX(E$3:E$14,MATCH(B354,$A$3:$A$14,0))),IF(E354=4,IF(ISERROR(MATCH(B354,$A$3:$A$14,0)),((B354-C354)*INDEX(F$3:F$14,MATCH(D354,$A$3:$A$14,0))+ABS(B354-D354)*INDEX(F$3:F$14,MATCH(C354,$A$3:$A$14,0)))/(D354-C354),INDEX(F$3:F$14,MATCH(B354,$A$3:$A$14,0))),IF(E354=5,IF(ISERROR(MATCH(B354,$A$3:$A$14,0)),((B354-C354)*INDEX(G$3:G$14,MATCH(D354,$A$3:$A$14,0))+ABS(B354-D354)*INDEX(G$3:G$14,MATCH(C354,$A$3:$A$14,0)))/(D354-C354),INDEX(G$3:G$14,MATCH(B354,$A$3:$A$14,0))),IF(E354=6,IF(ISERROR(MATCH(B354,$A$3:$A$14,0)),((B354-C354)*INDEX(H$3:H$14,MATCH(D354,$A$3:$A$14,0))+ABS(B354-D354)*INDEX(H$3:H$14,MATCH(C354,$A$3:$A$14,0)))/(D354-C354),INDEX(H$3:H$14,MATCH(B354,$A$3:$A$14,0))),IF(E354=7,IF(ISERROR(MATCH(B354,$A$3:$A$14,0)),((B354-C354)*INDEX(I$3:I$14,MATCH(D354,$A$3:$A$14,0))+ABS(B354-D354)*INDEX(I$3:I$14,MATCH(C354,$A$3:$A$14,0)))/(D354-C354),INDEX(I$3:I$14,MATCH(B354,$A$3:$A$14,0))),IF(E354=8,IF(ISERROR(MATCH(B354,$A$3:$A$14,0)),((B354-C354)*INDEX(J$3:J$14,MATCH(D354,$A$3:$A$14,0))+ABS(B354-D354)*INDEX(J$3:J$14,MATCH(C354,$A$3:$A$14,0)))/(D354-C354),INDEX(J$3:J$14,MATCH(B354,$A$3:$A$14,0))),IF(E354=9,IF(ISERROR(MATCH(B354,$A$3:$A$14,0)),((B354-C354)*INDEX(K$3:K$14,MATCH(D354,$A$3:$A$14,0))+ABS(B354-D354)*INDEX(K$3:K$14,MATCH(C354,$A$3:$A$14,0)))/(D354-C354),INDEX(K$3:K$14,MATCH(B354,$A$3:$A$14,0))),IF(E354=0,IF(ISERROR(MATCH(B354,$A$3:$A$14,0)),((B354-C354)*INDEX(L$3:L$14,MATCH(D354,$A$3:$A$14,0))+ABS(B354-D354)*INDEX(L$3:L$14,MATCH(C354,$A$3:$A$14,0)))/(D354-C354),INDEX(L$3:L$14,MATCH(B354,$A$3:$A$14,0))),"Kondensatoen zwischen 0 und 9"))))))))))</f>
        <v>0</v>
      </c>
    </row>
    <row r="355" spans="1:6">
      <c r="A355" s="12">
        <v>336</v>
      </c>
      <c r="B355">
        <f>Eingabe!D336</f>
        <v>0</v>
      </c>
      <c r="C355">
        <f t="array" ref="C355">MAX(IF($A$3:$A$14&lt;=B355,IF($A$3:$A$14&lt;&gt;"",$A$3:$A$14)))</f>
        <v>0</v>
      </c>
      <c r="D355">
        <f t="array" ref="D355">MIN(IF($A$3:$A$14&gt;=B355,IF($A$3:$A$14&lt;&gt;"",$A$3:$A$14)))</f>
        <v>0</v>
      </c>
      <c r="E355">
        <f>Eingabe!C336</f>
        <v>0</v>
      </c>
      <c r="F355">
        <f t="array" ref="F355">IF(E355=1,IF(ISERROR(MATCH(B355,$A$3:$A$14,0)),((B355-C355)*INDEX(C$3:C$14,MATCH(D355,$A$3:$A$14,0))+ABS(B355-D355)*INDEX(C$3:C$14,MATCH(C355,$A$3:$A$14,0)))/(D355-C355),INDEX(C$3:C$14,MATCH(B355,$A$3:$A$14,0))),IF(E355=2,IF(ISERROR(MATCH(B355,$A$3:$A$14,0)),((B355-C355)*INDEX(D$3:D$14,MATCH(D355,$A$3:$A$14,0))+ABS(B355-D355)*INDEX(D$3:D$14,MATCH(C355,$A$3:$A$14,0)))/(D355-C355),INDEX(D$3:D$14,MATCH(B355,$A$3:$A$14,0))),IF(E355=3,IF(ISERROR(MATCH(B355,$A$3:$A$14,0)),((B355-C355)*INDEX(E$3:E$14,MATCH(D355,$A$3:$A$14,0))+ABS(B355-D355)*INDEX(E$3:E$14,MATCH(C355,$A$3:$A$14,0)))/(D355-C355),INDEX(E$3:E$14,MATCH(B355,$A$3:$A$14,0))),IF(E355=4,IF(ISERROR(MATCH(B355,$A$3:$A$14,0)),((B355-C355)*INDEX(F$3:F$14,MATCH(D355,$A$3:$A$14,0))+ABS(B355-D355)*INDEX(F$3:F$14,MATCH(C355,$A$3:$A$14,0)))/(D355-C355),INDEX(F$3:F$14,MATCH(B355,$A$3:$A$14,0))),IF(E355=5,IF(ISERROR(MATCH(B355,$A$3:$A$14,0)),((B355-C355)*INDEX(G$3:G$14,MATCH(D355,$A$3:$A$14,0))+ABS(B355-D355)*INDEX(G$3:G$14,MATCH(C355,$A$3:$A$14,0)))/(D355-C355),INDEX(G$3:G$14,MATCH(B355,$A$3:$A$14,0))),IF(E355=6,IF(ISERROR(MATCH(B355,$A$3:$A$14,0)),((B355-C355)*INDEX(H$3:H$14,MATCH(D355,$A$3:$A$14,0))+ABS(B355-D355)*INDEX(H$3:H$14,MATCH(C355,$A$3:$A$14,0)))/(D355-C355),INDEX(H$3:H$14,MATCH(B355,$A$3:$A$14,0))),IF(E355=7,IF(ISERROR(MATCH(B355,$A$3:$A$14,0)),((B355-C355)*INDEX(I$3:I$14,MATCH(D355,$A$3:$A$14,0))+ABS(B355-D355)*INDEX(I$3:I$14,MATCH(C355,$A$3:$A$14,0)))/(D355-C355),INDEX(I$3:I$14,MATCH(B355,$A$3:$A$14,0))),IF(E355=8,IF(ISERROR(MATCH(B355,$A$3:$A$14,0)),((B355-C355)*INDEX(J$3:J$14,MATCH(D355,$A$3:$A$14,0))+ABS(B355-D355)*INDEX(J$3:J$14,MATCH(C355,$A$3:$A$14,0)))/(D355-C355),INDEX(J$3:J$14,MATCH(B355,$A$3:$A$14,0))),IF(E355=9,IF(ISERROR(MATCH(B355,$A$3:$A$14,0)),((B355-C355)*INDEX(K$3:K$14,MATCH(D355,$A$3:$A$14,0))+ABS(B355-D355)*INDEX(K$3:K$14,MATCH(C355,$A$3:$A$14,0)))/(D355-C355),INDEX(K$3:K$14,MATCH(B355,$A$3:$A$14,0))),IF(E355=0,IF(ISERROR(MATCH(B355,$A$3:$A$14,0)),((B355-C355)*INDEX(L$3:L$14,MATCH(D355,$A$3:$A$14,0))+ABS(B355-D355)*INDEX(L$3:L$14,MATCH(C355,$A$3:$A$14,0)))/(D355-C355),INDEX(L$3:L$14,MATCH(B355,$A$3:$A$14,0))),"Kondensatoen zwischen 0 und 9"))))))))))</f>
        <v>0</v>
      </c>
    </row>
    <row r="356" spans="1:6">
      <c r="A356" s="12">
        <v>337</v>
      </c>
      <c r="B356">
        <f>Eingabe!D337</f>
        <v>0</v>
      </c>
      <c r="C356">
        <f t="array" ref="C356">MAX(IF($A$3:$A$14&lt;=B356,IF($A$3:$A$14&lt;&gt;"",$A$3:$A$14)))</f>
        <v>0</v>
      </c>
      <c r="D356">
        <f t="array" ref="D356">MIN(IF($A$3:$A$14&gt;=B356,IF($A$3:$A$14&lt;&gt;"",$A$3:$A$14)))</f>
        <v>0</v>
      </c>
      <c r="E356">
        <f>Eingabe!C337</f>
        <v>0</v>
      </c>
      <c r="F356">
        <f t="array" ref="F356">IF(E356=1,IF(ISERROR(MATCH(B356,$A$3:$A$14,0)),((B356-C356)*INDEX(C$3:C$14,MATCH(D356,$A$3:$A$14,0))+ABS(B356-D356)*INDEX(C$3:C$14,MATCH(C356,$A$3:$A$14,0)))/(D356-C356),INDEX(C$3:C$14,MATCH(B356,$A$3:$A$14,0))),IF(E356=2,IF(ISERROR(MATCH(B356,$A$3:$A$14,0)),((B356-C356)*INDEX(D$3:D$14,MATCH(D356,$A$3:$A$14,0))+ABS(B356-D356)*INDEX(D$3:D$14,MATCH(C356,$A$3:$A$14,0)))/(D356-C356),INDEX(D$3:D$14,MATCH(B356,$A$3:$A$14,0))),IF(E356=3,IF(ISERROR(MATCH(B356,$A$3:$A$14,0)),((B356-C356)*INDEX(E$3:E$14,MATCH(D356,$A$3:$A$14,0))+ABS(B356-D356)*INDEX(E$3:E$14,MATCH(C356,$A$3:$A$14,0)))/(D356-C356),INDEX(E$3:E$14,MATCH(B356,$A$3:$A$14,0))),IF(E356=4,IF(ISERROR(MATCH(B356,$A$3:$A$14,0)),((B356-C356)*INDEX(F$3:F$14,MATCH(D356,$A$3:$A$14,0))+ABS(B356-D356)*INDEX(F$3:F$14,MATCH(C356,$A$3:$A$14,0)))/(D356-C356),INDEX(F$3:F$14,MATCH(B356,$A$3:$A$14,0))),IF(E356=5,IF(ISERROR(MATCH(B356,$A$3:$A$14,0)),((B356-C356)*INDEX(G$3:G$14,MATCH(D356,$A$3:$A$14,0))+ABS(B356-D356)*INDEX(G$3:G$14,MATCH(C356,$A$3:$A$14,0)))/(D356-C356),INDEX(G$3:G$14,MATCH(B356,$A$3:$A$14,0))),IF(E356=6,IF(ISERROR(MATCH(B356,$A$3:$A$14,0)),((B356-C356)*INDEX(H$3:H$14,MATCH(D356,$A$3:$A$14,0))+ABS(B356-D356)*INDEX(H$3:H$14,MATCH(C356,$A$3:$A$14,0)))/(D356-C356),INDEX(H$3:H$14,MATCH(B356,$A$3:$A$14,0))),IF(E356=7,IF(ISERROR(MATCH(B356,$A$3:$A$14,0)),((B356-C356)*INDEX(I$3:I$14,MATCH(D356,$A$3:$A$14,0))+ABS(B356-D356)*INDEX(I$3:I$14,MATCH(C356,$A$3:$A$14,0)))/(D356-C356),INDEX(I$3:I$14,MATCH(B356,$A$3:$A$14,0))),IF(E356=8,IF(ISERROR(MATCH(B356,$A$3:$A$14,0)),((B356-C356)*INDEX(J$3:J$14,MATCH(D356,$A$3:$A$14,0))+ABS(B356-D356)*INDEX(J$3:J$14,MATCH(C356,$A$3:$A$14,0)))/(D356-C356),INDEX(J$3:J$14,MATCH(B356,$A$3:$A$14,0))),IF(E356=9,IF(ISERROR(MATCH(B356,$A$3:$A$14,0)),((B356-C356)*INDEX(K$3:K$14,MATCH(D356,$A$3:$A$14,0))+ABS(B356-D356)*INDEX(K$3:K$14,MATCH(C356,$A$3:$A$14,0)))/(D356-C356),INDEX(K$3:K$14,MATCH(B356,$A$3:$A$14,0))),IF(E356=0,IF(ISERROR(MATCH(B356,$A$3:$A$14,0)),((B356-C356)*INDEX(L$3:L$14,MATCH(D356,$A$3:$A$14,0))+ABS(B356-D356)*INDEX(L$3:L$14,MATCH(C356,$A$3:$A$14,0)))/(D356-C356),INDEX(L$3:L$14,MATCH(B356,$A$3:$A$14,0))),"Kondensatoen zwischen 0 und 9"))))))))))</f>
        <v>0</v>
      </c>
    </row>
    <row r="357" spans="1:6">
      <c r="A357" s="12">
        <v>338</v>
      </c>
      <c r="B357">
        <f>Eingabe!D338</f>
        <v>0</v>
      </c>
      <c r="C357">
        <f t="array" ref="C357">MAX(IF($A$3:$A$14&lt;=B357,IF($A$3:$A$14&lt;&gt;"",$A$3:$A$14)))</f>
        <v>0</v>
      </c>
      <c r="D357">
        <f t="array" ref="D357">MIN(IF($A$3:$A$14&gt;=B357,IF($A$3:$A$14&lt;&gt;"",$A$3:$A$14)))</f>
        <v>0</v>
      </c>
      <c r="E357">
        <f>Eingabe!C338</f>
        <v>0</v>
      </c>
      <c r="F357">
        <f t="array" ref="F357">IF(E357=1,IF(ISERROR(MATCH(B357,$A$3:$A$14,0)),((B357-C357)*INDEX(C$3:C$14,MATCH(D357,$A$3:$A$14,0))+ABS(B357-D357)*INDEX(C$3:C$14,MATCH(C357,$A$3:$A$14,0)))/(D357-C357),INDEX(C$3:C$14,MATCH(B357,$A$3:$A$14,0))),IF(E357=2,IF(ISERROR(MATCH(B357,$A$3:$A$14,0)),((B357-C357)*INDEX(D$3:D$14,MATCH(D357,$A$3:$A$14,0))+ABS(B357-D357)*INDEX(D$3:D$14,MATCH(C357,$A$3:$A$14,0)))/(D357-C357),INDEX(D$3:D$14,MATCH(B357,$A$3:$A$14,0))),IF(E357=3,IF(ISERROR(MATCH(B357,$A$3:$A$14,0)),((B357-C357)*INDEX(E$3:E$14,MATCH(D357,$A$3:$A$14,0))+ABS(B357-D357)*INDEX(E$3:E$14,MATCH(C357,$A$3:$A$14,0)))/(D357-C357),INDEX(E$3:E$14,MATCH(B357,$A$3:$A$14,0))),IF(E357=4,IF(ISERROR(MATCH(B357,$A$3:$A$14,0)),((B357-C357)*INDEX(F$3:F$14,MATCH(D357,$A$3:$A$14,0))+ABS(B357-D357)*INDEX(F$3:F$14,MATCH(C357,$A$3:$A$14,0)))/(D357-C357),INDEX(F$3:F$14,MATCH(B357,$A$3:$A$14,0))),IF(E357=5,IF(ISERROR(MATCH(B357,$A$3:$A$14,0)),((B357-C357)*INDEX(G$3:G$14,MATCH(D357,$A$3:$A$14,0))+ABS(B357-D357)*INDEX(G$3:G$14,MATCH(C357,$A$3:$A$14,0)))/(D357-C357),INDEX(G$3:G$14,MATCH(B357,$A$3:$A$14,0))),IF(E357=6,IF(ISERROR(MATCH(B357,$A$3:$A$14,0)),((B357-C357)*INDEX(H$3:H$14,MATCH(D357,$A$3:$A$14,0))+ABS(B357-D357)*INDEX(H$3:H$14,MATCH(C357,$A$3:$A$14,0)))/(D357-C357),INDEX(H$3:H$14,MATCH(B357,$A$3:$A$14,0))),IF(E357=7,IF(ISERROR(MATCH(B357,$A$3:$A$14,0)),((B357-C357)*INDEX(I$3:I$14,MATCH(D357,$A$3:$A$14,0))+ABS(B357-D357)*INDEX(I$3:I$14,MATCH(C357,$A$3:$A$14,0)))/(D357-C357),INDEX(I$3:I$14,MATCH(B357,$A$3:$A$14,0))),IF(E357=8,IF(ISERROR(MATCH(B357,$A$3:$A$14,0)),((B357-C357)*INDEX(J$3:J$14,MATCH(D357,$A$3:$A$14,0))+ABS(B357-D357)*INDEX(J$3:J$14,MATCH(C357,$A$3:$A$14,0)))/(D357-C357),INDEX(J$3:J$14,MATCH(B357,$A$3:$A$14,0))),IF(E357=9,IF(ISERROR(MATCH(B357,$A$3:$A$14,0)),((B357-C357)*INDEX(K$3:K$14,MATCH(D357,$A$3:$A$14,0))+ABS(B357-D357)*INDEX(K$3:K$14,MATCH(C357,$A$3:$A$14,0)))/(D357-C357),INDEX(K$3:K$14,MATCH(B357,$A$3:$A$14,0))),IF(E357=0,IF(ISERROR(MATCH(B357,$A$3:$A$14,0)),((B357-C357)*INDEX(L$3:L$14,MATCH(D357,$A$3:$A$14,0))+ABS(B357-D357)*INDEX(L$3:L$14,MATCH(C357,$A$3:$A$14,0)))/(D357-C357),INDEX(L$3:L$14,MATCH(B357,$A$3:$A$14,0))),"Kondensatoen zwischen 0 und 9"))))))))))</f>
        <v>0</v>
      </c>
    </row>
    <row r="358" spans="1:6">
      <c r="A358" s="12">
        <v>339</v>
      </c>
      <c r="B358">
        <f>Eingabe!D339</f>
        <v>0</v>
      </c>
      <c r="C358">
        <f t="array" ref="C358">MAX(IF($A$3:$A$14&lt;=B358,IF($A$3:$A$14&lt;&gt;"",$A$3:$A$14)))</f>
        <v>0</v>
      </c>
      <c r="D358">
        <f t="array" ref="D358">MIN(IF($A$3:$A$14&gt;=B358,IF($A$3:$A$14&lt;&gt;"",$A$3:$A$14)))</f>
        <v>0</v>
      </c>
      <c r="E358">
        <f>Eingabe!C339</f>
        <v>0</v>
      </c>
      <c r="F358">
        <f t="array" ref="F358">IF(E358=1,IF(ISERROR(MATCH(B358,$A$3:$A$14,0)),((B358-C358)*INDEX(C$3:C$14,MATCH(D358,$A$3:$A$14,0))+ABS(B358-D358)*INDEX(C$3:C$14,MATCH(C358,$A$3:$A$14,0)))/(D358-C358),INDEX(C$3:C$14,MATCH(B358,$A$3:$A$14,0))),IF(E358=2,IF(ISERROR(MATCH(B358,$A$3:$A$14,0)),((B358-C358)*INDEX(D$3:D$14,MATCH(D358,$A$3:$A$14,0))+ABS(B358-D358)*INDEX(D$3:D$14,MATCH(C358,$A$3:$A$14,0)))/(D358-C358),INDEX(D$3:D$14,MATCH(B358,$A$3:$A$14,0))),IF(E358=3,IF(ISERROR(MATCH(B358,$A$3:$A$14,0)),((B358-C358)*INDEX(E$3:E$14,MATCH(D358,$A$3:$A$14,0))+ABS(B358-D358)*INDEX(E$3:E$14,MATCH(C358,$A$3:$A$14,0)))/(D358-C358),INDEX(E$3:E$14,MATCH(B358,$A$3:$A$14,0))),IF(E358=4,IF(ISERROR(MATCH(B358,$A$3:$A$14,0)),((B358-C358)*INDEX(F$3:F$14,MATCH(D358,$A$3:$A$14,0))+ABS(B358-D358)*INDEX(F$3:F$14,MATCH(C358,$A$3:$A$14,0)))/(D358-C358),INDEX(F$3:F$14,MATCH(B358,$A$3:$A$14,0))),IF(E358=5,IF(ISERROR(MATCH(B358,$A$3:$A$14,0)),((B358-C358)*INDEX(G$3:G$14,MATCH(D358,$A$3:$A$14,0))+ABS(B358-D358)*INDEX(G$3:G$14,MATCH(C358,$A$3:$A$14,0)))/(D358-C358),INDEX(G$3:G$14,MATCH(B358,$A$3:$A$14,0))),IF(E358=6,IF(ISERROR(MATCH(B358,$A$3:$A$14,0)),((B358-C358)*INDEX(H$3:H$14,MATCH(D358,$A$3:$A$14,0))+ABS(B358-D358)*INDEX(H$3:H$14,MATCH(C358,$A$3:$A$14,0)))/(D358-C358),INDEX(H$3:H$14,MATCH(B358,$A$3:$A$14,0))),IF(E358=7,IF(ISERROR(MATCH(B358,$A$3:$A$14,0)),((B358-C358)*INDEX(I$3:I$14,MATCH(D358,$A$3:$A$14,0))+ABS(B358-D358)*INDEX(I$3:I$14,MATCH(C358,$A$3:$A$14,0)))/(D358-C358),INDEX(I$3:I$14,MATCH(B358,$A$3:$A$14,0))),IF(E358=8,IF(ISERROR(MATCH(B358,$A$3:$A$14,0)),((B358-C358)*INDEX(J$3:J$14,MATCH(D358,$A$3:$A$14,0))+ABS(B358-D358)*INDEX(J$3:J$14,MATCH(C358,$A$3:$A$14,0)))/(D358-C358),INDEX(J$3:J$14,MATCH(B358,$A$3:$A$14,0))),IF(E358=9,IF(ISERROR(MATCH(B358,$A$3:$A$14,0)),((B358-C358)*INDEX(K$3:K$14,MATCH(D358,$A$3:$A$14,0))+ABS(B358-D358)*INDEX(K$3:K$14,MATCH(C358,$A$3:$A$14,0)))/(D358-C358),INDEX(K$3:K$14,MATCH(B358,$A$3:$A$14,0))),IF(E358=0,IF(ISERROR(MATCH(B358,$A$3:$A$14,0)),((B358-C358)*INDEX(L$3:L$14,MATCH(D358,$A$3:$A$14,0))+ABS(B358-D358)*INDEX(L$3:L$14,MATCH(C358,$A$3:$A$14,0)))/(D358-C358),INDEX(L$3:L$14,MATCH(B358,$A$3:$A$14,0))),"Kondensatoen zwischen 0 und 9"))))))))))</f>
        <v>0</v>
      </c>
    </row>
    <row r="359" spans="1:6">
      <c r="A359" s="12">
        <v>340</v>
      </c>
      <c r="B359">
        <f>Eingabe!D340</f>
        <v>0</v>
      </c>
      <c r="C359">
        <f t="array" ref="C359">MAX(IF($A$3:$A$14&lt;=B359,IF($A$3:$A$14&lt;&gt;"",$A$3:$A$14)))</f>
        <v>0</v>
      </c>
      <c r="D359">
        <f t="array" ref="D359">MIN(IF($A$3:$A$14&gt;=B359,IF($A$3:$A$14&lt;&gt;"",$A$3:$A$14)))</f>
        <v>0</v>
      </c>
      <c r="E359">
        <f>Eingabe!C340</f>
        <v>0</v>
      </c>
      <c r="F359">
        <f t="array" ref="F359">IF(E359=1,IF(ISERROR(MATCH(B359,$A$3:$A$14,0)),((B359-C359)*INDEX(C$3:C$14,MATCH(D359,$A$3:$A$14,0))+ABS(B359-D359)*INDEX(C$3:C$14,MATCH(C359,$A$3:$A$14,0)))/(D359-C359),INDEX(C$3:C$14,MATCH(B359,$A$3:$A$14,0))),IF(E359=2,IF(ISERROR(MATCH(B359,$A$3:$A$14,0)),((B359-C359)*INDEX(D$3:D$14,MATCH(D359,$A$3:$A$14,0))+ABS(B359-D359)*INDEX(D$3:D$14,MATCH(C359,$A$3:$A$14,0)))/(D359-C359),INDEX(D$3:D$14,MATCH(B359,$A$3:$A$14,0))),IF(E359=3,IF(ISERROR(MATCH(B359,$A$3:$A$14,0)),((B359-C359)*INDEX(E$3:E$14,MATCH(D359,$A$3:$A$14,0))+ABS(B359-D359)*INDEX(E$3:E$14,MATCH(C359,$A$3:$A$14,0)))/(D359-C359),INDEX(E$3:E$14,MATCH(B359,$A$3:$A$14,0))),IF(E359=4,IF(ISERROR(MATCH(B359,$A$3:$A$14,0)),((B359-C359)*INDEX(F$3:F$14,MATCH(D359,$A$3:$A$14,0))+ABS(B359-D359)*INDEX(F$3:F$14,MATCH(C359,$A$3:$A$14,0)))/(D359-C359),INDEX(F$3:F$14,MATCH(B359,$A$3:$A$14,0))),IF(E359=5,IF(ISERROR(MATCH(B359,$A$3:$A$14,0)),((B359-C359)*INDEX(G$3:G$14,MATCH(D359,$A$3:$A$14,0))+ABS(B359-D359)*INDEX(G$3:G$14,MATCH(C359,$A$3:$A$14,0)))/(D359-C359),INDEX(G$3:G$14,MATCH(B359,$A$3:$A$14,0))),IF(E359=6,IF(ISERROR(MATCH(B359,$A$3:$A$14,0)),((B359-C359)*INDEX(H$3:H$14,MATCH(D359,$A$3:$A$14,0))+ABS(B359-D359)*INDEX(H$3:H$14,MATCH(C359,$A$3:$A$14,0)))/(D359-C359),INDEX(H$3:H$14,MATCH(B359,$A$3:$A$14,0))),IF(E359=7,IF(ISERROR(MATCH(B359,$A$3:$A$14,0)),((B359-C359)*INDEX(I$3:I$14,MATCH(D359,$A$3:$A$14,0))+ABS(B359-D359)*INDEX(I$3:I$14,MATCH(C359,$A$3:$A$14,0)))/(D359-C359),INDEX(I$3:I$14,MATCH(B359,$A$3:$A$14,0))),IF(E359=8,IF(ISERROR(MATCH(B359,$A$3:$A$14,0)),((B359-C359)*INDEX(J$3:J$14,MATCH(D359,$A$3:$A$14,0))+ABS(B359-D359)*INDEX(J$3:J$14,MATCH(C359,$A$3:$A$14,0)))/(D359-C359),INDEX(J$3:J$14,MATCH(B359,$A$3:$A$14,0))),IF(E359=9,IF(ISERROR(MATCH(B359,$A$3:$A$14,0)),((B359-C359)*INDEX(K$3:K$14,MATCH(D359,$A$3:$A$14,0))+ABS(B359-D359)*INDEX(K$3:K$14,MATCH(C359,$A$3:$A$14,0)))/(D359-C359),INDEX(K$3:K$14,MATCH(B359,$A$3:$A$14,0))),IF(E359=0,IF(ISERROR(MATCH(B359,$A$3:$A$14,0)),((B359-C359)*INDEX(L$3:L$14,MATCH(D359,$A$3:$A$14,0))+ABS(B359-D359)*INDEX(L$3:L$14,MATCH(C359,$A$3:$A$14,0)))/(D359-C359),INDEX(L$3:L$14,MATCH(B359,$A$3:$A$14,0))),"Kondensatoen zwischen 0 und 9"))))))))))</f>
        <v>0</v>
      </c>
    </row>
    <row r="360" spans="1:6">
      <c r="A360" s="12">
        <v>341</v>
      </c>
      <c r="B360">
        <f>Eingabe!D341</f>
        <v>0</v>
      </c>
      <c r="C360">
        <f t="array" ref="C360">MAX(IF($A$3:$A$14&lt;=B360,IF($A$3:$A$14&lt;&gt;"",$A$3:$A$14)))</f>
        <v>0</v>
      </c>
      <c r="D360">
        <f t="array" ref="D360">MIN(IF($A$3:$A$14&gt;=B360,IF($A$3:$A$14&lt;&gt;"",$A$3:$A$14)))</f>
        <v>0</v>
      </c>
      <c r="E360">
        <f>Eingabe!C341</f>
        <v>0</v>
      </c>
      <c r="F360">
        <f t="array" ref="F360">IF(E360=1,IF(ISERROR(MATCH(B360,$A$3:$A$14,0)),((B360-C360)*INDEX(C$3:C$14,MATCH(D360,$A$3:$A$14,0))+ABS(B360-D360)*INDEX(C$3:C$14,MATCH(C360,$A$3:$A$14,0)))/(D360-C360),INDEX(C$3:C$14,MATCH(B360,$A$3:$A$14,0))),IF(E360=2,IF(ISERROR(MATCH(B360,$A$3:$A$14,0)),((B360-C360)*INDEX(D$3:D$14,MATCH(D360,$A$3:$A$14,0))+ABS(B360-D360)*INDEX(D$3:D$14,MATCH(C360,$A$3:$A$14,0)))/(D360-C360),INDEX(D$3:D$14,MATCH(B360,$A$3:$A$14,0))),IF(E360=3,IF(ISERROR(MATCH(B360,$A$3:$A$14,0)),((B360-C360)*INDEX(E$3:E$14,MATCH(D360,$A$3:$A$14,0))+ABS(B360-D360)*INDEX(E$3:E$14,MATCH(C360,$A$3:$A$14,0)))/(D360-C360),INDEX(E$3:E$14,MATCH(B360,$A$3:$A$14,0))),IF(E360=4,IF(ISERROR(MATCH(B360,$A$3:$A$14,0)),((B360-C360)*INDEX(F$3:F$14,MATCH(D360,$A$3:$A$14,0))+ABS(B360-D360)*INDEX(F$3:F$14,MATCH(C360,$A$3:$A$14,0)))/(D360-C360),INDEX(F$3:F$14,MATCH(B360,$A$3:$A$14,0))),IF(E360=5,IF(ISERROR(MATCH(B360,$A$3:$A$14,0)),((B360-C360)*INDEX(G$3:G$14,MATCH(D360,$A$3:$A$14,0))+ABS(B360-D360)*INDEX(G$3:G$14,MATCH(C360,$A$3:$A$14,0)))/(D360-C360),INDEX(G$3:G$14,MATCH(B360,$A$3:$A$14,0))),IF(E360=6,IF(ISERROR(MATCH(B360,$A$3:$A$14,0)),((B360-C360)*INDEX(H$3:H$14,MATCH(D360,$A$3:$A$14,0))+ABS(B360-D360)*INDEX(H$3:H$14,MATCH(C360,$A$3:$A$14,0)))/(D360-C360),INDEX(H$3:H$14,MATCH(B360,$A$3:$A$14,0))),IF(E360=7,IF(ISERROR(MATCH(B360,$A$3:$A$14,0)),((B360-C360)*INDEX(I$3:I$14,MATCH(D360,$A$3:$A$14,0))+ABS(B360-D360)*INDEX(I$3:I$14,MATCH(C360,$A$3:$A$14,0)))/(D360-C360),INDEX(I$3:I$14,MATCH(B360,$A$3:$A$14,0))),IF(E360=8,IF(ISERROR(MATCH(B360,$A$3:$A$14,0)),((B360-C360)*INDEX(J$3:J$14,MATCH(D360,$A$3:$A$14,0))+ABS(B360-D360)*INDEX(J$3:J$14,MATCH(C360,$A$3:$A$14,0)))/(D360-C360),INDEX(J$3:J$14,MATCH(B360,$A$3:$A$14,0))),IF(E360=9,IF(ISERROR(MATCH(B360,$A$3:$A$14,0)),((B360-C360)*INDEX(K$3:K$14,MATCH(D360,$A$3:$A$14,0))+ABS(B360-D360)*INDEX(K$3:K$14,MATCH(C360,$A$3:$A$14,0)))/(D360-C360),INDEX(K$3:K$14,MATCH(B360,$A$3:$A$14,0))),IF(E360=0,IF(ISERROR(MATCH(B360,$A$3:$A$14,0)),((B360-C360)*INDEX(L$3:L$14,MATCH(D360,$A$3:$A$14,0))+ABS(B360-D360)*INDEX(L$3:L$14,MATCH(C360,$A$3:$A$14,0)))/(D360-C360),INDEX(L$3:L$14,MATCH(B360,$A$3:$A$14,0))),"Kondensatoen zwischen 0 und 9"))))))))))</f>
        <v>0</v>
      </c>
    </row>
    <row r="361" spans="1:6">
      <c r="A361" s="12">
        <v>342</v>
      </c>
      <c r="B361">
        <f>Eingabe!D342</f>
        <v>0</v>
      </c>
      <c r="C361">
        <f t="array" ref="C361">MAX(IF($A$3:$A$14&lt;=B361,IF($A$3:$A$14&lt;&gt;"",$A$3:$A$14)))</f>
        <v>0</v>
      </c>
      <c r="D361">
        <f t="array" ref="D361">MIN(IF($A$3:$A$14&gt;=B361,IF($A$3:$A$14&lt;&gt;"",$A$3:$A$14)))</f>
        <v>0</v>
      </c>
      <c r="E361">
        <f>Eingabe!C342</f>
        <v>0</v>
      </c>
      <c r="F361">
        <f t="array" ref="F361">IF(E361=1,IF(ISERROR(MATCH(B361,$A$3:$A$14,0)),((B361-C361)*INDEX(C$3:C$14,MATCH(D361,$A$3:$A$14,0))+ABS(B361-D361)*INDEX(C$3:C$14,MATCH(C361,$A$3:$A$14,0)))/(D361-C361),INDEX(C$3:C$14,MATCH(B361,$A$3:$A$14,0))),IF(E361=2,IF(ISERROR(MATCH(B361,$A$3:$A$14,0)),((B361-C361)*INDEX(D$3:D$14,MATCH(D361,$A$3:$A$14,0))+ABS(B361-D361)*INDEX(D$3:D$14,MATCH(C361,$A$3:$A$14,0)))/(D361-C361),INDEX(D$3:D$14,MATCH(B361,$A$3:$A$14,0))),IF(E361=3,IF(ISERROR(MATCH(B361,$A$3:$A$14,0)),((B361-C361)*INDEX(E$3:E$14,MATCH(D361,$A$3:$A$14,0))+ABS(B361-D361)*INDEX(E$3:E$14,MATCH(C361,$A$3:$A$14,0)))/(D361-C361),INDEX(E$3:E$14,MATCH(B361,$A$3:$A$14,0))),IF(E361=4,IF(ISERROR(MATCH(B361,$A$3:$A$14,0)),((B361-C361)*INDEX(F$3:F$14,MATCH(D361,$A$3:$A$14,0))+ABS(B361-D361)*INDEX(F$3:F$14,MATCH(C361,$A$3:$A$14,0)))/(D361-C361),INDEX(F$3:F$14,MATCH(B361,$A$3:$A$14,0))),IF(E361=5,IF(ISERROR(MATCH(B361,$A$3:$A$14,0)),((B361-C361)*INDEX(G$3:G$14,MATCH(D361,$A$3:$A$14,0))+ABS(B361-D361)*INDEX(G$3:G$14,MATCH(C361,$A$3:$A$14,0)))/(D361-C361),INDEX(G$3:G$14,MATCH(B361,$A$3:$A$14,0))),IF(E361=6,IF(ISERROR(MATCH(B361,$A$3:$A$14,0)),((B361-C361)*INDEX(H$3:H$14,MATCH(D361,$A$3:$A$14,0))+ABS(B361-D361)*INDEX(H$3:H$14,MATCH(C361,$A$3:$A$14,0)))/(D361-C361),INDEX(H$3:H$14,MATCH(B361,$A$3:$A$14,0))),IF(E361=7,IF(ISERROR(MATCH(B361,$A$3:$A$14,0)),((B361-C361)*INDEX(I$3:I$14,MATCH(D361,$A$3:$A$14,0))+ABS(B361-D361)*INDEX(I$3:I$14,MATCH(C361,$A$3:$A$14,0)))/(D361-C361),INDEX(I$3:I$14,MATCH(B361,$A$3:$A$14,0))),IF(E361=8,IF(ISERROR(MATCH(B361,$A$3:$A$14,0)),((B361-C361)*INDEX(J$3:J$14,MATCH(D361,$A$3:$A$14,0))+ABS(B361-D361)*INDEX(J$3:J$14,MATCH(C361,$A$3:$A$14,0)))/(D361-C361),INDEX(J$3:J$14,MATCH(B361,$A$3:$A$14,0))),IF(E361=9,IF(ISERROR(MATCH(B361,$A$3:$A$14,0)),((B361-C361)*INDEX(K$3:K$14,MATCH(D361,$A$3:$A$14,0))+ABS(B361-D361)*INDEX(K$3:K$14,MATCH(C361,$A$3:$A$14,0)))/(D361-C361),INDEX(K$3:K$14,MATCH(B361,$A$3:$A$14,0))),IF(E361=0,IF(ISERROR(MATCH(B361,$A$3:$A$14,0)),((B361-C361)*INDEX(L$3:L$14,MATCH(D361,$A$3:$A$14,0))+ABS(B361-D361)*INDEX(L$3:L$14,MATCH(C361,$A$3:$A$14,0)))/(D361-C361),INDEX(L$3:L$14,MATCH(B361,$A$3:$A$14,0))),"Kondensatoen zwischen 0 und 9"))))))))))</f>
        <v>0</v>
      </c>
    </row>
    <row r="362" spans="1:6">
      <c r="A362" s="12">
        <v>343</v>
      </c>
      <c r="B362">
        <f>Eingabe!D343</f>
        <v>0</v>
      </c>
      <c r="C362">
        <f t="array" ref="C362">MAX(IF($A$3:$A$14&lt;=B362,IF($A$3:$A$14&lt;&gt;"",$A$3:$A$14)))</f>
        <v>0</v>
      </c>
      <c r="D362">
        <f t="array" ref="D362">MIN(IF($A$3:$A$14&gt;=B362,IF($A$3:$A$14&lt;&gt;"",$A$3:$A$14)))</f>
        <v>0</v>
      </c>
      <c r="E362">
        <f>Eingabe!C343</f>
        <v>0</v>
      </c>
      <c r="F362">
        <f t="array" ref="F362">IF(E362=1,IF(ISERROR(MATCH(B362,$A$3:$A$14,0)),((B362-C362)*INDEX(C$3:C$14,MATCH(D362,$A$3:$A$14,0))+ABS(B362-D362)*INDEX(C$3:C$14,MATCH(C362,$A$3:$A$14,0)))/(D362-C362),INDEX(C$3:C$14,MATCH(B362,$A$3:$A$14,0))),IF(E362=2,IF(ISERROR(MATCH(B362,$A$3:$A$14,0)),((B362-C362)*INDEX(D$3:D$14,MATCH(D362,$A$3:$A$14,0))+ABS(B362-D362)*INDEX(D$3:D$14,MATCH(C362,$A$3:$A$14,0)))/(D362-C362),INDEX(D$3:D$14,MATCH(B362,$A$3:$A$14,0))),IF(E362=3,IF(ISERROR(MATCH(B362,$A$3:$A$14,0)),((B362-C362)*INDEX(E$3:E$14,MATCH(D362,$A$3:$A$14,0))+ABS(B362-D362)*INDEX(E$3:E$14,MATCH(C362,$A$3:$A$14,0)))/(D362-C362),INDEX(E$3:E$14,MATCH(B362,$A$3:$A$14,0))),IF(E362=4,IF(ISERROR(MATCH(B362,$A$3:$A$14,0)),((B362-C362)*INDEX(F$3:F$14,MATCH(D362,$A$3:$A$14,0))+ABS(B362-D362)*INDEX(F$3:F$14,MATCH(C362,$A$3:$A$14,0)))/(D362-C362),INDEX(F$3:F$14,MATCH(B362,$A$3:$A$14,0))),IF(E362=5,IF(ISERROR(MATCH(B362,$A$3:$A$14,0)),((B362-C362)*INDEX(G$3:G$14,MATCH(D362,$A$3:$A$14,0))+ABS(B362-D362)*INDEX(G$3:G$14,MATCH(C362,$A$3:$A$14,0)))/(D362-C362),INDEX(G$3:G$14,MATCH(B362,$A$3:$A$14,0))),IF(E362=6,IF(ISERROR(MATCH(B362,$A$3:$A$14,0)),((B362-C362)*INDEX(H$3:H$14,MATCH(D362,$A$3:$A$14,0))+ABS(B362-D362)*INDEX(H$3:H$14,MATCH(C362,$A$3:$A$14,0)))/(D362-C362),INDEX(H$3:H$14,MATCH(B362,$A$3:$A$14,0))),IF(E362=7,IF(ISERROR(MATCH(B362,$A$3:$A$14,0)),((B362-C362)*INDEX(I$3:I$14,MATCH(D362,$A$3:$A$14,0))+ABS(B362-D362)*INDEX(I$3:I$14,MATCH(C362,$A$3:$A$14,0)))/(D362-C362),INDEX(I$3:I$14,MATCH(B362,$A$3:$A$14,0))),IF(E362=8,IF(ISERROR(MATCH(B362,$A$3:$A$14,0)),((B362-C362)*INDEX(J$3:J$14,MATCH(D362,$A$3:$A$14,0))+ABS(B362-D362)*INDEX(J$3:J$14,MATCH(C362,$A$3:$A$14,0)))/(D362-C362),INDEX(J$3:J$14,MATCH(B362,$A$3:$A$14,0))),IF(E362=9,IF(ISERROR(MATCH(B362,$A$3:$A$14,0)),((B362-C362)*INDEX(K$3:K$14,MATCH(D362,$A$3:$A$14,0))+ABS(B362-D362)*INDEX(K$3:K$14,MATCH(C362,$A$3:$A$14,0)))/(D362-C362),INDEX(K$3:K$14,MATCH(B362,$A$3:$A$14,0))),IF(E362=0,IF(ISERROR(MATCH(B362,$A$3:$A$14,0)),((B362-C362)*INDEX(L$3:L$14,MATCH(D362,$A$3:$A$14,0))+ABS(B362-D362)*INDEX(L$3:L$14,MATCH(C362,$A$3:$A$14,0)))/(D362-C362),INDEX(L$3:L$14,MATCH(B362,$A$3:$A$14,0))),"Kondensatoen zwischen 0 und 9"))))))))))</f>
        <v>0</v>
      </c>
    </row>
    <row r="363" spans="1:6">
      <c r="A363" s="12">
        <v>344</v>
      </c>
      <c r="B363">
        <f>Eingabe!D344</f>
        <v>0</v>
      </c>
      <c r="C363">
        <f t="array" ref="C363">MAX(IF($A$3:$A$14&lt;=B363,IF($A$3:$A$14&lt;&gt;"",$A$3:$A$14)))</f>
        <v>0</v>
      </c>
      <c r="D363">
        <f t="array" ref="D363">MIN(IF($A$3:$A$14&gt;=B363,IF($A$3:$A$14&lt;&gt;"",$A$3:$A$14)))</f>
        <v>0</v>
      </c>
      <c r="E363">
        <f>Eingabe!C344</f>
        <v>0</v>
      </c>
      <c r="F363">
        <f t="array" ref="F363">IF(E363=1,IF(ISERROR(MATCH(B363,$A$3:$A$14,0)),((B363-C363)*INDEX(C$3:C$14,MATCH(D363,$A$3:$A$14,0))+ABS(B363-D363)*INDEX(C$3:C$14,MATCH(C363,$A$3:$A$14,0)))/(D363-C363),INDEX(C$3:C$14,MATCH(B363,$A$3:$A$14,0))),IF(E363=2,IF(ISERROR(MATCH(B363,$A$3:$A$14,0)),((B363-C363)*INDEX(D$3:D$14,MATCH(D363,$A$3:$A$14,0))+ABS(B363-D363)*INDEX(D$3:D$14,MATCH(C363,$A$3:$A$14,0)))/(D363-C363),INDEX(D$3:D$14,MATCH(B363,$A$3:$A$14,0))),IF(E363=3,IF(ISERROR(MATCH(B363,$A$3:$A$14,0)),((B363-C363)*INDEX(E$3:E$14,MATCH(D363,$A$3:$A$14,0))+ABS(B363-D363)*INDEX(E$3:E$14,MATCH(C363,$A$3:$A$14,0)))/(D363-C363),INDEX(E$3:E$14,MATCH(B363,$A$3:$A$14,0))),IF(E363=4,IF(ISERROR(MATCH(B363,$A$3:$A$14,0)),((B363-C363)*INDEX(F$3:F$14,MATCH(D363,$A$3:$A$14,0))+ABS(B363-D363)*INDEX(F$3:F$14,MATCH(C363,$A$3:$A$14,0)))/(D363-C363),INDEX(F$3:F$14,MATCH(B363,$A$3:$A$14,0))),IF(E363=5,IF(ISERROR(MATCH(B363,$A$3:$A$14,0)),((B363-C363)*INDEX(G$3:G$14,MATCH(D363,$A$3:$A$14,0))+ABS(B363-D363)*INDEX(G$3:G$14,MATCH(C363,$A$3:$A$14,0)))/(D363-C363),INDEX(G$3:G$14,MATCH(B363,$A$3:$A$14,0))),IF(E363=6,IF(ISERROR(MATCH(B363,$A$3:$A$14,0)),((B363-C363)*INDEX(H$3:H$14,MATCH(D363,$A$3:$A$14,0))+ABS(B363-D363)*INDEX(H$3:H$14,MATCH(C363,$A$3:$A$14,0)))/(D363-C363),INDEX(H$3:H$14,MATCH(B363,$A$3:$A$14,0))),IF(E363=7,IF(ISERROR(MATCH(B363,$A$3:$A$14,0)),((B363-C363)*INDEX(I$3:I$14,MATCH(D363,$A$3:$A$14,0))+ABS(B363-D363)*INDEX(I$3:I$14,MATCH(C363,$A$3:$A$14,0)))/(D363-C363),INDEX(I$3:I$14,MATCH(B363,$A$3:$A$14,0))),IF(E363=8,IF(ISERROR(MATCH(B363,$A$3:$A$14,0)),((B363-C363)*INDEX(J$3:J$14,MATCH(D363,$A$3:$A$14,0))+ABS(B363-D363)*INDEX(J$3:J$14,MATCH(C363,$A$3:$A$14,0)))/(D363-C363),INDEX(J$3:J$14,MATCH(B363,$A$3:$A$14,0))),IF(E363=9,IF(ISERROR(MATCH(B363,$A$3:$A$14,0)),((B363-C363)*INDEX(K$3:K$14,MATCH(D363,$A$3:$A$14,0))+ABS(B363-D363)*INDEX(K$3:K$14,MATCH(C363,$A$3:$A$14,0)))/(D363-C363),INDEX(K$3:K$14,MATCH(B363,$A$3:$A$14,0))),IF(E363=0,IF(ISERROR(MATCH(B363,$A$3:$A$14,0)),((B363-C363)*INDEX(L$3:L$14,MATCH(D363,$A$3:$A$14,0))+ABS(B363-D363)*INDEX(L$3:L$14,MATCH(C363,$A$3:$A$14,0)))/(D363-C363),INDEX(L$3:L$14,MATCH(B363,$A$3:$A$14,0))),"Kondensatoen zwischen 0 und 9"))))))))))</f>
        <v>0</v>
      </c>
    </row>
    <row r="364" spans="1:6">
      <c r="A364" s="12">
        <v>345</v>
      </c>
      <c r="B364">
        <f>Eingabe!D345</f>
        <v>0</v>
      </c>
      <c r="C364">
        <f t="array" ref="C364">MAX(IF($A$3:$A$14&lt;=B364,IF($A$3:$A$14&lt;&gt;"",$A$3:$A$14)))</f>
        <v>0</v>
      </c>
      <c r="D364">
        <f t="array" ref="D364">MIN(IF($A$3:$A$14&gt;=B364,IF($A$3:$A$14&lt;&gt;"",$A$3:$A$14)))</f>
        <v>0</v>
      </c>
      <c r="E364">
        <f>Eingabe!C345</f>
        <v>0</v>
      </c>
      <c r="F364">
        <f t="array" ref="F364">IF(E364=1,IF(ISERROR(MATCH(B364,$A$3:$A$14,0)),((B364-C364)*INDEX(C$3:C$14,MATCH(D364,$A$3:$A$14,0))+ABS(B364-D364)*INDEX(C$3:C$14,MATCH(C364,$A$3:$A$14,0)))/(D364-C364),INDEX(C$3:C$14,MATCH(B364,$A$3:$A$14,0))),IF(E364=2,IF(ISERROR(MATCH(B364,$A$3:$A$14,0)),((B364-C364)*INDEX(D$3:D$14,MATCH(D364,$A$3:$A$14,0))+ABS(B364-D364)*INDEX(D$3:D$14,MATCH(C364,$A$3:$A$14,0)))/(D364-C364),INDEX(D$3:D$14,MATCH(B364,$A$3:$A$14,0))),IF(E364=3,IF(ISERROR(MATCH(B364,$A$3:$A$14,0)),((B364-C364)*INDEX(E$3:E$14,MATCH(D364,$A$3:$A$14,0))+ABS(B364-D364)*INDEX(E$3:E$14,MATCH(C364,$A$3:$A$14,0)))/(D364-C364),INDEX(E$3:E$14,MATCH(B364,$A$3:$A$14,0))),IF(E364=4,IF(ISERROR(MATCH(B364,$A$3:$A$14,0)),((B364-C364)*INDEX(F$3:F$14,MATCH(D364,$A$3:$A$14,0))+ABS(B364-D364)*INDEX(F$3:F$14,MATCH(C364,$A$3:$A$14,0)))/(D364-C364),INDEX(F$3:F$14,MATCH(B364,$A$3:$A$14,0))),IF(E364=5,IF(ISERROR(MATCH(B364,$A$3:$A$14,0)),((B364-C364)*INDEX(G$3:G$14,MATCH(D364,$A$3:$A$14,0))+ABS(B364-D364)*INDEX(G$3:G$14,MATCH(C364,$A$3:$A$14,0)))/(D364-C364),INDEX(G$3:G$14,MATCH(B364,$A$3:$A$14,0))),IF(E364=6,IF(ISERROR(MATCH(B364,$A$3:$A$14,0)),((B364-C364)*INDEX(H$3:H$14,MATCH(D364,$A$3:$A$14,0))+ABS(B364-D364)*INDEX(H$3:H$14,MATCH(C364,$A$3:$A$14,0)))/(D364-C364),INDEX(H$3:H$14,MATCH(B364,$A$3:$A$14,0))),IF(E364=7,IF(ISERROR(MATCH(B364,$A$3:$A$14,0)),((B364-C364)*INDEX(I$3:I$14,MATCH(D364,$A$3:$A$14,0))+ABS(B364-D364)*INDEX(I$3:I$14,MATCH(C364,$A$3:$A$14,0)))/(D364-C364),INDEX(I$3:I$14,MATCH(B364,$A$3:$A$14,0))),IF(E364=8,IF(ISERROR(MATCH(B364,$A$3:$A$14,0)),((B364-C364)*INDEX(J$3:J$14,MATCH(D364,$A$3:$A$14,0))+ABS(B364-D364)*INDEX(J$3:J$14,MATCH(C364,$A$3:$A$14,0)))/(D364-C364),INDEX(J$3:J$14,MATCH(B364,$A$3:$A$14,0))),IF(E364=9,IF(ISERROR(MATCH(B364,$A$3:$A$14,0)),((B364-C364)*INDEX(K$3:K$14,MATCH(D364,$A$3:$A$14,0))+ABS(B364-D364)*INDEX(K$3:K$14,MATCH(C364,$A$3:$A$14,0)))/(D364-C364),INDEX(K$3:K$14,MATCH(B364,$A$3:$A$14,0))),IF(E364=0,IF(ISERROR(MATCH(B364,$A$3:$A$14,0)),((B364-C364)*INDEX(L$3:L$14,MATCH(D364,$A$3:$A$14,0))+ABS(B364-D364)*INDEX(L$3:L$14,MATCH(C364,$A$3:$A$14,0)))/(D364-C364),INDEX(L$3:L$14,MATCH(B364,$A$3:$A$14,0))),"Kondensatoen zwischen 0 und 9"))))))))))</f>
        <v>0</v>
      </c>
    </row>
    <row r="365" spans="1:6">
      <c r="A365" s="12">
        <v>346</v>
      </c>
      <c r="B365">
        <f>Eingabe!D346</f>
        <v>0</v>
      </c>
      <c r="C365">
        <f t="array" ref="C365">MAX(IF($A$3:$A$14&lt;=B365,IF($A$3:$A$14&lt;&gt;"",$A$3:$A$14)))</f>
        <v>0</v>
      </c>
      <c r="D365">
        <f t="array" ref="D365">MIN(IF($A$3:$A$14&gt;=B365,IF($A$3:$A$14&lt;&gt;"",$A$3:$A$14)))</f>
        <v>0</v>
      </c>
      <c r="E365">
        <f>Eingabe!C346</f>
        <v>0</v>
      </c>
      <c r="F365">
        <f t="array" ref="F365">IF(E365=1,IF(ISERROR(MATCH(B365,$A$3:$A$14,0)),((B365-C365)*INDEX(C$3:C$14,MATCH(D365,$A$3:$A$14,0))+ABS(B365-D365)*INDEX(C$3:C$14,MATCH(C365,$A$3:$A$14,0)))/(D365-C365),INDEX(C$3:C$14,MATCH(B365,$A$3:$A$14,0))),IF(E365=2,IF(ISERROR(MATCH(B365,$A$3:$A$14,0)),((B365-C365)*INDEX(D$3:D$14,MATCH(D365,$A$3:$A$14,0))+ABS(B365-D365)*INDEX(D$3:D$14,MATCH(C365,$A$3:$A$14,0)))/(D365-C365),INDEX(D$3:D$14,MATCH(B365,$A$3:$A$14,0))),IF(E365=3,IF(ISERROR(MATCH(B365,$A$3:$A$14,0)),((B365-C365)*INDEX(E$3:E$14,MATCH(D365,$A$3:$A$14,0))+ABS(B365-D365)*INDEX(E$3:E$14,MATCH(C365,$A$3:$A$14,0)))/(D365-C365),INDEX(E$3:E$14,MATCH(B365,$A$3:$A$14,0))),IF(E365=4,IF(ISERROR(MATCH(B365,$A$3:$A$14,0)),((B365-C365)*INDEX(F$3:F$14,MATCH(D365,$A$3:$A$14,0))+ABS(B365-D365)*INDEX(F$3:F$14,MATCH(C365,$A$3:$A$14,0)))/(D365-C365),INDEX(F$3:F$14,MATCH(B365,$A$3:$A$14,0))),IF(E365=5,IF(ISERROR(MATCH(B365,$A$3:$A$14,0)),((B365-C365)*INDEX(G$3:G$14,MATCH(D365,$A$3:$A$14,0))+ABS(B365-D365)*INDEX(G$3:G$14,MATCH(C365,$A$3:$A$14,0)))/(D365-C365),INDEX(G$3:G$14,MATCH(B365,$A$3:$A$14,0))),IF(E365=6,IF(ISERROR(MATCH(B365,$A$3:$A$14,0)),((B365-C365)*INDEX(H$3:H$14,MATCH(D365,$A$3:$A$14,0))+ABS(B365-D365)*INDEX(H$3:H$14,MATCH(C365,$A$3:$A$14,0)))/(D365-C365),INDEX(H$3:H$14,MATCH(B365,$A$3:$A$14,0))),IF(E365=7,IF(ISERROR(MATCH(B365,$A$3:$A$14,0)),((B365-C365)*INDEX(I$3:I$14,MATCH(D365,$A$3:$A$14,0))+ABS(B365-D365)*INDEX(I$3:I$14,MATCH(C365,$A$3:$A$14,0)))/(D365-C365),INDEX(I$3:I$14,MATCH(B365,$A$3:$A$14,0))),IF(E365=8,IF(ISERROR(MATCH(B365,$A$3:$A$14,0)),((B365-C365)*INDEX(J$3:J$14,MATCH(D365,$A$3:$A$14,0))+ABS(B365-D365)*INDEX(J$3:J$14,MATCH(C365,$A$3:$A$14,0)))/(D365-C365),INDEX(J$3:J$14,MATCH(B365,$A$3:$A$14,0))),IF(E365=9,IF(ISERROR(MATCH(B365,$A$3:$A$14,0)),((B365-C365)*INDEX(K$3:K$14,MATCH(D365,$A$3:$A$14,0))+ABS(B365-D365)*INDEX(K$3:K$14,MATCH(C365,$A$3:$A$14,0)))/(D365-C365),INDEX(K$3:K$14,MATCH(B365,$A$3:$A$14,0))),IF(E365=0,IF(ISERROR(MATCH(B365,$A$3:$A$14,0)),((B365-C365)*INDEX(L$3:L$14,MATCH(D365,$A$3:$A$14,0))+ABS(B365-D365)*INDEX(L$3:L$14,MATCH(C365,$A$3:$A$14,0)))/(D365-C365),INDEX(L$3:L$14,MATCH(B365,$A$3:$A$14,0))),"Kondensatoen zwischen 0 und 9"))))))))))</f>
        <v>0</v>
      </c>
    </row>
    <row r="366" spans="1:6">
      <c r="A366" s="12">
        <v>347</v>
      </c>
      <c r="B366">
        <f>Eingabe!D347</f>
        <v>0</v>
      </c>
      <c r="C366">
        <f t="array" ref="C366">MAX(IF($A$3:$A$14&lt;=B366,IF($A$3:$A$14&lt;&gt;"",$A$3:$A$14)))</f>
        <v>0</v>
      </c>
      <c r="D366">
        <f t="array" ref="D366">MIN(IF($A$3:$A$14&gt;=B366,IF($A$3:$A$14&lt;&gt;"",$A$3:$A$14)))</f>
        <v>0</v>
      </c>
      <c r="E366">
        <f>Eingabe!C347</f>
        <v>0</v>
      </c>
      <c r="F366">
        <f t="array" ref="F366">IF(E366=1,IF(ISERROR(MATCH(B366,$A$3:$A$14,0)),((B366-C366)*INDEX(C$3:C$14,MATCH(D366,$A$3:$A$14,0))+ABS(B366-D366)*INDEX(C$3:C$14,MATCH(C366,$A$3:$A$14,0)))/(D366-C366),INDEX(C$3:C$14,MATCH(B366,$A$3:$A$14,0))),IF(E366=2,IF(ISERROR(MATCH(B366,$A$3:$A$14,0)),((B366-C366)*INDEX(D$3:D$14,MATCH(D366,$A$3:$A$14,0))+ABS(B366-D366)*INDEX(D$3:D$14,MATCH(C366,$A$3:$A$14,0)))/(D366-C366),INDEX(D$3:D$14,MATCH(B366,$A$3:$A$14,0))),IF(E366=3,IF(ISERROR(MATCH(B366,$A$3:$A$14,0)),((B366-C366)*INDEX(E$3:E$14,MATCH(D366,$A$3:$A$14,0))+ABS(B366-D366)*INDEX(E$3:E$14,MATCH(C366,$A$3:$A$14,0)))/(D366-C366),INDEX(E$3:E$14,MATCH(B366,$A$3:$A$14,0))),IF(E366=4,IF(ISERROR(MATCH(B366,$A$3:$A$14,0)),((B366-C366)*INDEX(F$3:F$14,MATCH(D366,$A$3:$A$14,0))+ABS(B366-D366)*INDEX(F$3:F$14,MATCH(C366,$A$3:$A$14,0)))/(D366-C366),INDEX(F$3:F$14,MATCH(B366,$A$3:$A$14,0))),IF(E366=5,IF(ISERROR(MATCH(B366,$A$3:$A$14,0)),((B366-C366)*INDEX(G$3:G$14,MATCH(D366,$A$3:$A$14,0))+ABS(B366-D366)*INDEX(G$3:G$14,MATCH(C366,$A$3:$A$14,0)))/(D366-C366),INDEX(G$3:G$14,MATCH(B366,$A$3:$A$14,0))),IF(E366=6,IF(ISERROR(MATCH(B366,$A$3:$A$14,0)),((B366-C366)*INDEX(H$3:H$14,MATCH(D366,$A$3:$A$14,0))+ABS(B366-D366)*INDEX(H$3:H$14,MATCH(C366,$A$3:$A$14,0)))/(D366-C366),INDEX(H$3:H$14,MATCH(B366,$A$3:$A$14,0))),IF(E366=7,IF(ISERROR(MATCH(B366,$A$3:$A$14,0)),((B366-C366)*INDEX(I$3:I$14,MATCH(D366,$A$3:$A$14,0))+ABS(B366-D366)*INDEX(I$3:I$14,MATCH(C366,$A$3:$A$14,0)))/(D366-C366),INDEX(I$3:I$14,MATCH(B366,$A$3:$A$14,0))),IF(E366=8,IF(ISERROR(MATCH(B366,$A$3:$A$14,0)),((B366-C366)*INDEX(J$3:J$14,MATCH(D366,$A$3:$A$14,0))+ABS(B366-D366)*INDEX(J$3:J$14,MATCH(C366,$A$3:$A$14,0)))/(D366-C366),INDEX(J$3:J$14,MATCH(B366,$A$3:$A$14,0))),IF(E366=9,IF(ISERROR(MATCH(B366,$A$3:$A$14,0)),((B366-C366)*INDEX(K$3:K$14,MATCH(D366,$A$3:$A$14,0))+ABS(B366-D366)*INDEX(K$3:K$14,MATCH(C366,$A$3:$A$14,0)))/(D366-C366),INDEX(K$3:K$14,MATCH(B366,$A$3:$A$14,0))),IF(E366=0,IF(ISERROR(MATCH(B366,$A$3:$A$14,0)),((B366-C366)*INDEX(L$3:L$14,MATCH(D366,$A$3:$A$14,0))+ABS(B366-D366)*INDEX(L$3:L$14,MATCH(C366,$A$3:$A$14,0)))/(D366-C366),INDEX(L$3:L$14,MATCH(B366,$A$3:$A$14,0))),"Kondensatoen zwischen 0 und 9"))))))))))</f>
        <v>0</v>
      </c>
    </row>
    <row r="367" spans="1:6">
      <c r="A367" s="12">
        <v>348</v>
      </c>
      <c r="B367">
        <f>Eingabe!D348</f>
        <v>0</v>
      </c>
      <c r="C367">
        <f t="array" ref="C367">MAX(IF($A$3:$A$14&lt;=B367,IF($A$3:$A$14&lt;&gt;"",$A$3:$A$14)))</f>
        <v>0</v>
      </c>
      <c r="D367">
        <f t="array" ref="D367">MIN(IF($A$3:$A$14&gt;=B367,IF($A$3:$A$14&lt;&gt;"",$A$3:$A$14)))</f>
        <v>0</v>
      </c>
      <c r="E367">
        <f>Eingabe!C348</f>
        <v>0</v>
      </c>
      <c r="F367">
        <f t="array" ref="F367">IF(E367=1,IF(ISERROR(MATCH(B367,$A$3:$A$14,0)),((B367-C367)*INDEX(C$3:C$14,MATCH(D367,$A$3:$A$14,0))+ABS(B367-D367)*INDEX(C$3:C$14,MATCH(C367,$A$3:$A$14,0)))/(D367-C367),INDEX(C$3:C$14,MATCH(B367,$A$3:$A$14,0))),IF(E367=2,IF(ISERROR(MATCH(B367,$A$3:$A$14,0)),((B367-C367)*INDEX(D$3:D$14,MATCH(D367,$A$3:$A$14,0))+ABS(B367-D367)*INDEX(D$3:D$14,MATCH(C367,$A$3:$A$14,0)))/(D367-C367),INDEX(D$3:D$14,MATCH(B367,$A$3:$A$14,0))),IF(E367=3,IF(ISERROR(MATCH(B367,$A$3:$A$14,0)),((B367-C367)*INDEX(E$3:E$14,MATCH(D367,$A$3:$A$14,0))+ABS(B367-D367)*INDEX(E$3:E$14,MATCH(C367,$A$3:$A$14,0)))/(D367-C367),INDEX(E$3:E$14,MATCH(B367,$A$3:$A$14,0))),IF(E367=4,IF(ISERROR(MATCH(B367,$A$3:$A$14,0)),((B367-C367)*INDEX(F$3:F$14,MATCH(D367,$A$3:$A$14,0))+ABS(B367-D367)*INDEX(F$3:F$14,MATCH(C367,$A$3:$A$14,0)))/(D367-C367),INDEX(F$3:F$14,MATCH(B367,$A$3:$A$14,0))),IF(E367=5,IF(ISERROR(MATCH(B367,$A$3:$A$14,0)),((B367-C367)*INDEX(G$3:G$14,MATCH(D367,$A$3:$A$14,0))+ABS(B367-D367)*INDEX(G$3:G$14,MATCH(C367,$A$3:$A$14,0)))/(D367-C367),INDEX(G$3:G$14,MATCH(B367,$A$3:$A$14,0))),IF(E367=6,IF(ISERROR(MATCH(B367,$A$3:$A$14,0)),((B367-C367)*INDEX(H$3:H$14,MATCH(D367,$A$3:$A$14,0))+ABS(B367-D367)*INDEX(H$3:H$14,MATCH(C367,$A$3:$A$14,0)))/(D367-C367),INDEX(H$3:H$14,MATCH(B367,$A$3:$A$14,0))),IF(E367=7,IF(ISERROR(MATCH(B367,$A$3:$A$14,0)),((B367-C367)*INDEX(I$3:I$14,MATCH(D367,$A$3:$A$14,0))+ABS(B367-D367)*INDEX(I$3:I$14,MATCH(C367,$A$3:$A$14,0)))/(D367-C367),INDEX(I$3:I$14,MATCH(B367,$A$3:$A$14,0))),IF(E367=8,IF(ISERROR(MATCH(B367,$A$3:$A$14,0)),((B367-C367)*INDEX(J$3:J$14,MATCH(D367,$A$3:$A$14,0))+ABS(B367-D367)*INDEX(J$3:J$14,MATCH(C367,$A$3:$A$14,0)))/(D367-C367),INDEX(J$3:J$14,MATCH(B367,$A$3:$A$14,0))),IF(E367=9,IF(ISERROR(MATCH(B367,$A$3:$A$14,0)),((B367-C367)*INDEX(K$3:K$14,MATCH(D367,$A$3:$A$14,0))+ABS(B367-D367)*INDEX(K$3:K$14,MATCH(C367,$A$3:$A$14,0)))/(D367-C367),INDEX(K$3:K$14,MATCH(B367,$A$3:$A$14,0))),IF(E367=0,IF(ISERROR(MATCH(B367,$A$3:$A$14,0)),((B367-C367)*INDEX(L$3:L$14,MATCH(D367,$A$3:$A$14,0))+ABS(B367-D367)*INDEX(L$3:L$14,MATCH(C367,$A$3:$A$14,0)))/(D367-C367),INDEX(L$3:L$14,MATCH(B367,$A$3:$A$14,0))),"Kondensatoen zwischen 0 und 9"))))))))))</f>
        <v>0</v>
      </c>
    </row>
    <row r="368" spans="1:6">
      <c r="A368" s="12">
        <v>349</v>
      </c>
      <c r="B368">
        <f>Eingabe!D349</f>
        <v>0</v>
      </c>
      <c r="C368">
        <f t="array" ref="C368">MAX(IF($A$3:$A$14&lt;=B368,IF($A$3:$A$14&lt;&gt;"",$A$3:$A$14)))</f>
        <v>0</v>
      </c>
      <c r="D368">
        <f t="array" ref="D368">MIN(IF($A$3:$A$14&gt;=B368,IF($A$3:$A$14&lt;&gt;"",$A$3:$A$14)))</f>
        <v>0</v>
      </c>
      <c r="E368">
        <f>Eingabe!C349</f>
        <v>0</v>
      </c>
      <c r="F368">
        <f t="array" ref="F368">IF(E368=1,IF(ISERROR(MATCH(B368,$A$3:$A$14,0)),((B368-C368)*INDEX(C$3:C$14,MATCH(D368,$A$3:$A$14,0))+ABS(B368-D368)*INDEX(C$3:C$14,MATCH(C368,$A$3:$A$14,0)))/(D368-C368),INDEX(C$3:C$14,MATCH(B368,$A$3:$A$14,0))),IF(E368=2,IF(ISERROR(MATCH(B368,$A$3:$A$14,0)),((B368-C368)*INDEX(D$3:D$14,MATCH(D368,$A$3:$A$14,0))+ABS(B368-D368)*INDEX(D$3:D$14,MATCH(C368,$A$3:$A$14,0)))/(D368-C368),INDEX(D$3:D$14,MATCH(B368,$A$3:$A$14,0))),IF(E368=3,IF(ISERROR(MATCH(B368,$A$3:$A$14,0)),((B368-C368)*INDEX(E$3:E$14,MATCH(D368,$A$3:$A$14,0))+ABS(B368-D368)*INDEX(E$3:E$14,MATCH(C368,$A$3:$A$14,0)))/(D368-C368),INDEX(E$3:E$14,MATCH(B368,$A$3:$A$14,0))),IF(E368=4,IF(ISERROR(MATCH(B368,$A$3:$A$14,0)),((B368-C368)*INDEX(F$3:F$14,MATCH(D368,$A$3:$A$14,0))+ABS(B368-D368)*INDEX(F$3:F$14,MATCH(C368,$A$3:$A$14,0)))/(D368-C368),INDEX(F$3:F$14,MATCH(B368,$A$3:$A$14,0))),IF(E368=5,IF(ISERROR(MATCH(B368,$A$3:$A$14,0)),((B368-C368)*INDEX(G$3:G$14,MATCH(D368,$A$3:$A$14,0))+ABS(B368-D368)*INDEX(G$3:G$14,MATCH(C368,$A$3:$A$14,0)))/(D368-C368),INDEX(G$3:G$14,MATCH(B368,$A$3:$A$14,0))),IF(E368=6,IF(ISERROR(MATCH(B368,$A$3:$A$14,0)),((B368-C368)*INDEX(H$3:H$14,MATCH(D368,$A$3:$A$14,0))+ABS(B368-D368)*INDEX(H$3:H$14,MATCH(C368,$A$3:$A$14,0)))/(D368-C368),INDEX(H$3:H$14,MATCH(B368,$A$3:$A$14,0))),IF(E368=7,IF(ISERROR(MATCH(B368,$A$3:$A$14,0)),((B368-C368)*INDEX(I$3:I$14,MATCH(D368,$A$3:$A$14,0))+ABS(B368-D368)*INDEX(I$3:I$14,MATCH(C368,$A$3:$A$14,0)))/(D368-C368),INDEX(I$3:I$14,MATCH(B368,$A$3:$A$14,0))),IF(E368=8,IF(ISERROR(MATCH(B368,$A$3:$A$14,0)),((B368-C368)*INDEX(J$3:J$14,MATCH(D368,$A$3:$A$14,0))+ABS(B368-D368)*INDEX(J$3:J$14,MATCH(C368,$A$3:$A$14,0)))/(D368-C368),INDEX(J$3:J$14,MATCH(B368,$A$3:$A$14,0))),IF(E368=9,IF(ISERROR(MATCH(B368,$A$3:$A$14,0)),((B368-C368)*INDEX(K$3:K$14,MATCH(D368,$A$3:$A$14,0))+ABS(B368-D368)*INDEX(K$3:K$14,MATCH(C368,$A$3:$A$14,0)))/(D368-C368),INDEX(K$3:K$14,MATCH(B368,$A$3:$A$14,0))),IF(E368=0,IF(ISERROR(MATCH(B368,$A$3:$A$14,0)),((B368-C368)*INDEX(L$3:L$14,MATCH(D368,$A$3:$A$14,0))+ABS(B368-D368)*INDEX(L$3:L$14,MATCH(C368,$A$3:$A$14,0)))/(D368-C368),INDEX(L$3:L$14,MATCH(B368,$A$3:$A$14,0))),"Kondensatoen zwischen 0 und 9"))))))))))</f>
        <v>0</v>
      </c>
    </row>
    <row r="369" spans="1:6">
      <c r="A369" s="12">
        <v>350</v>
      </c>
      <c r="B369">
        <f>Eingabe!D350</f>
        <v>0</v>
      </c>
      <c r="C369">
        <f t="array" ref="C369">MAX(IF($A$3:$A$14&lt;=B369,IF($A$3:$A$14&lt;&gt;"",$A$3:$A$14)))</f>
        <v>0</v>
      </c>
      <c r="D369">
        <f t="array" ref="D369">MIN(IF($A$3:$A$14&gt;=B369,IF($A$3:$A$14&lt;&gt;"",$A$3:$A$14)))</f>
        <v>0</v>
      </c>
      <c r="E369">
        <f>Eingabe!C350</f>
        <v>0</v>
      </c>
      <c r="F369">
        <f t="array" ref="F369">IF(E369=1,IF(ISERROR(MATCH(B369,$A$3:$A$14,0)),((B369-C369)*INDEX(C$3:C$14,MATCH(D369,$A$3:$A$14,0))+ABS(B369-D369)*INDEX(C$3:C$14,MATCH(C369,$A$3:$A$14,0)))/(D369-C369),INDEX(C$3:C$14,MATCH(B369,$A$3:$A$14,0))),IF(E369=2,IF(ISERROR(MATCH(B369,$A$3:$A$14,0)),((B369-C369)*INDEX(D$3:D$14,MATCH(D369,$A$3:$A$14,0))+ABS(B369-D369)*INDEX(D$3:D$14,MATCH(C369,$A$3:$A$14,0)))/(D369-C369),INDEX(D$3:D$14,MATCH(B369,$A$3:$A$14,0))),IF(E369=3,IF(ISERROR(MATCH(B369,$A$3:$A$14,0)),((B369-C369)*INDEX(E$3:E$14,MATCH(D369,$A$3:$A$14,0))+ABS(B369-D369)*INDEX(E$3:E$14,MATCH(C369,$A$3:$A$14,0)))/(D369-C369),INDEX(E$3:E$14,MATCH(B369,$A$3:$A$14,0))),IF(E369=4,IF(ISERROR(MATCH(B369,$A$3:$A$14,0)),((B369-C369)*INDEX(F$3:F$14,MATCH(D369,$A$3:$A$14,0))+ABS(B369-D369)*INDEX(F$3:F$14,MATCH(C369,$A$3:$A$14,0)))/(D369-C369),INDEX(F$3:F$14,MATCH(B369,$A$3:$A$14,0))),IF(E369=5,IF(ISERROR(MATCH(B369,$A$3:$A$14,0)),((B369-C369)*INDEX(G$3:G$14,MATCH(D369,$A$3:$A$14,0))+ABS(B369-D369)*INDEX(G$3:G$14,MATCH(C369,$A$3:$A$14,0)))/(D369-C369),INDEX(G$3:G$14,MATCH(B369,$A$3:$A$14,0))),IF(E369=6,IF(ISERROR(MATCH(B369,$A$3:$A$14,0)),((B369-C369)*INDEX(H$3:H$14,MATCH(D369,$A$3:$A$14,0))+ABS(B369-D369)*INDEX(H$3:H$14,MATCH(C369,$A$3:$A$14,0)))/(D369-C369),INDEX(H$3:H$14,MATCH(B369,$A$3:$A$14,0))),IF(E369=7,IF(ISERROR(MATCH(B369,$A$3:$A$14,0)),((B369-C369)*INDEX(I$3:I$14,MATCH(D369,$A$3:$A$14,0))+ABS(B369-D369)*INDEX(I$3:I$14,MATCH(C369,$A$3:$A$14,0)))/(D369-C369),INDEX(I$3:I$14,MATCH(B369,$A$3:$A$14,0))),IF(E369=8,IF(ISERROR(MATCH(B369,$A$3:$A$14,0)),((B369-C369)*INDEX(J$3:J$14,MATCH(D369,$A$3:$A$14,0))+ABS(B369-D369)*INDEX(J$3:J$14,MATCH(C369,$A$3:$A$14,0)))/(D369-C369),INDEX(J$3:J$14,MATCH(B369,$A$3:$A$14,0))),IF(E369=9,IF(ISERROR(MATCH(B369,$A$3:$A$14,0)),((B369-C369)*INDEX(K$3:K$14,MATCH(D369,$A$3:$A$14,0))+ABS(B369-D369)*INDEX(K$3:K$14,MATCH(C369,$A$3:$A$14,0)))/(D369-C369),INDEX(K$3:K$14,MATCH(B369,$A$3:$A$14,0))),IF(E369=0,IF(ISERROR(MATCH(B369,$A$3:$A$14,0)),((B369-C369)*INDEX(L$3:L$14,MATCH(D369,$A$3:$A$14,0))+ABS(B369-D369)*INDEX(L$3:L$14,MATCH(C369,$A$3:$A$14,0)))/(D369-C369),INDEX(L$3:L$14,MATCH(B369,$A$3:$A$14,0))),"Kondensatoen zwischen 0 und 9"))))))))))</f>
        <v>0</v>
      </c>
    </row>
    <row r="370" spans="1:6">
      <c r="A370" s="12">
        <v>351</v>
      </c>
      <c r="B370">
        <f>Eingabe!D351</f>
        <v>0</v>
      </c>
      <c r="C370">
        <f t="array" ref="C370">MAX(IF($A$3:$A$14&lt;=B370,IF($A$3:$A$14&lt;&gt;"",$A$3:$A$14)))</f>
        <v>0</v>
      </c>
      <c r="D370">
        <f t="array" ref="D370">MIN(IF($A$3:$A$14&gt;=B370,IF($A$3:$A$14&lt;&gt;"",$A$3:$A$14)))</f>
        <v>0</v>
      </c>
      <c r="E370">
        <f>Eingabe!C351</f>
        <v>0</v>
      </c>
      <c r="F370">
        <f t="array" ref="F370">IF(E370=1,IF(ISERROR(MATCH(B370,$A$3:$A$14,0)),((B370-C370)*INDEX(C$3:C$14,MATCH(D370,$A$3:$A$14,0))+ABS(B370-D370)*INDEX(C$3:C$14,MATCH(C370,$A$3:$A$14,0)))/(D370-C370),INDEX(C$3:C$14,MATCH(B370,$A$3:$A$14,0))),IF(E370=2,IF(ISERROR(MATCH(B370,$A$3:$A$14,0)),((B370-C370)*INDEX(D$3:D$14,MATCH(D370,$A$3:$A$14,0))+ABS(B370-D370)*INDEX(D$3:D$14,MATCH(C370,$A$3:$A$14,0)))/(D370-C370),INDEX(D$3:D$14,MATCH(B370,$A$3:$A$14,0))),IF(E370=3,IF(ISERROR(MATCH(B370,$A$3:$A$14,0)),((B370-C370)*INDEX(E$3:E$14,MATCH(D370,$A$3:$A$14,0))+ABS(B370-D370)*INDEX(E$3:E$14,MATCH(C370,$A$3:$A$14,0)))/(D370-C370),INDEX(E$3:E$14,MATCH(B370,$A$3:$A$14,0))),IF(E370=4,IF(ISERROR(MATCH(B370,$A$3:$A$14,0)),((B370-C370)*INDEX(F$3:F$14,MATCH(D370,$A$3:$A$14,0))+ABS(B370-D370)*INDEX(F$3:F$14,MATCH(C370,$A$3:$A$14,0)))/(D370-C370),INDEX(F$3:F$14,MATCH(B370,$A$3:$A$14,0))),IF(E370=5,IF(ISERROR(MATCH(B370,$A$3:$A$14,0)),((B370-C370)*INDEX(G$3:G$14,MATCH(D370,$A$3:$A$14,0))+ABS(B370-D370)*INDEX(G$3:G$14,MATCH(C370,$A$3:$A$14,0)))/(D370-C370),INDEX(G$3:G$14,MATCH(B370,$A$3:$A$14,0))),IF(E370=6,IF(ISERROR(MATCH(B370,$A$3:$A$14,0)),((B370-C370)*INDEX(H$3:H$14,MATCH(D370,$A$3:$A$14,0))+ABS(B370-D370)*INDEX(H$3:H$14,MATCH(C370,$A$3:$A$14,0)))/(D370-C370),INDEX(H$3:H$14,MATCH(B370,$A$3:$A$14,0))),IF(E370=7,IF(ISERROR(MATCH(B370,$A$3:$A$14,0)),((B370-C370)*INDEX(I$3:I$14,MATCH(D370,$A$3:$A$14,0))+ABS(B370-D370)*INDEX(I$3:I$14,MATCH(C370,$A$3:$A$14,0)))/(D370-C370),INDEX(I$3:I$14,MATCH(B370,$A$3:$A$14,0))),IF(E370=8,IF(ISERROR(MATCH(B370,$A$3:$A$14,0)),((B370-C370)*INDEX(J$3:J$14,MATCH(D370,$A$3:$A$14,0))+ABS(B370-D370)*INDEX(J$3:J$14,MATCH(C370,$A$3:$A$14,0)))/(D370-C370),INDEX(J$3:J$14,MATCH(B370,$A$3:$A$14,0))),IF(E370=9,IF(ISERROR(MATCH(B370,$A$3:$A$14,0)),((B370-C370)*INDEX(K$3:K$14,MATCH(D370,$A$3:$A$14,0))+ABS(B370-D370)*INDEX(K$3:K$14,MATCH(C370,$A$3:$A$14,0)))/(D370-C370),INDEX(K$3:K$14,MATCH(B370,$A$3:$A$14,0))),IF(E370=0,IF(ISERROR(MATCH(B370,$A$3:$A$14,0)),((B370-C370)*INDEX(L$3:L$14,MATCH(D370,$A$3:$A$14,0))+ABS(B370-D370)*INDEX(L$3:L$14,MATCH(C370,$A$3:$A$14,0)))/(D370-C370),INDEX(L$3:L$14,MATCH(B370,$A$3:$A$14,0))),"Kondensatoen zwischen 0 und 9"))))))))))</f>
        <v>0</v>
      </c>
    </row>
    <row r="371" spans="1:6">
      <c r="A371" s="12">
        <v>352</v>
      </c>
      <c r="B371">
        <f>Eingabe!D352</f>
        <v>0</v>
      </c>
      <c r="C371">
        <f t="array" ref="C371">MAX(IF($A$3:$A$14&lt;=B371,IF($A$3:$A$14&lt;&gt;"",$A$3:$A$14)))</f>
        <v>0</v>
      </c>
      <c r="D371">
        <f t="array" ref="D371">MIN(IF($A$3:$A$14&gt;=B371,IF($A$3:$A$14&lt;&gt;"",$A$3:$A$14)))</f>
        <v>0</v>
      </c>
      <c r="E371">
        <f>Eingabe!C352</f>
        <v>0</v>
      </c>
      <c r="F371">
        <f t="array" ref="F371">IF(E371=1,IF(ISERROR(MATCH(B371,$A$3:$A$14,0)),((B371-C371)*INDEX(C$3:C$14,MATCH(D371,$A$3:$A$14,0))+ABS(B371-D371)*INDEX(C$3:C$14,MATCH(C371,$A$3:$A$14,0)))/(D371-C371),INDEX(C$3:C$14,MATCH(B371,$A$3:$A$14,0))),IF(E371=2,IF(ISERROR(MATCH(B371,$A$3:$A$14,0)),((B371-C371)*INDEX(D$3:D$14,MATCH(D371,$A$3:$A$14,0))+ABS(B371-D371)*INDEX(D$3:D$14,MATCH(C371,$A$3:$A$14,0)))/(D371-C371),INDEX(D$3:D$14,MATCH(B371,$A$3:$A$14,0))),IF(E371=3,IF(ISERROR(MATCH(B371,$A$3:$A$14,0)),((B371-C371)*INDEX(E$3:E$14,MATCH(D371,$A$3:$A$14,0))+ABS(B371-D371)*INDEX(E$3:E$14,MATCH(C371,$A$3:$A$14,0)))/(D371-C371),INDEX(E$3:E$14,MATCH(B371,$A$3:$A$14,0))),IF(E371=4,IF(ISERROR(MATCH(B371,$A$3:$A$14,0)),((B371-C371)*INDEX(F$3:F$14,MATCH(D371,$A$3:$A$14,0))+ABS(B371-D371)*INDEX(F$3:F$14,MATCH(C371,$A$3:$A$14,0)))/(D371-C371),INDEX(F$3:F$14,MATCH(B371,$A$3:$A$14,0))),IF(E371=5,IF(ISERROR(MATCH(B371,$A$3:$A$14,0)),((B371-C371)*INDEX(G$3:G$14,MATCH(D371,$A$3:$A$14,0))+ABS(B371-D371)*INDEX(G$3:G$14,MATCH(C371,$A$3:$A$14,0)))/(D371-C371),INDEX(G$3:G$14,MATCH(B371,$A$3:$A$14,0))),IF(E371=6,IF(ISERROR(MATCH(B371,$A$3:$A$14,0)),((B371-C371)*INDEX(H$3:H$14,MATCH(D371,$A$3:$A$14,0))+ABS(B371-D371)*INDEX(H$3:H$14,MATCH(C371,$A$3:$A$14,0)))/(D371-C371),INDEX(H$3:H$14,MATCH(B371,$A$3:$A$14,0))),IF(E371=7,IF(ISERROR(MATCH(B371,$A$3:$A$14,0)),((B371-C371)*INDEX(I$3:I$14,MATCH(D371,$A$3:$A$14,0))+ABS(B371-D371)*INDEX(I$3:I$14,MATCH(C371,$A$3:$A$14,0)))/(D371-C371),INDEX(I$3:I$14,MATCH(B371,$A$3:$A$14,0))),IF(E371=8,IF(ISERROR(MATCH(B371,$A$3:$A$14,0)),((B371-C371)*INDEX(J$3:J$14,MATCH(D371,$A$3:$A$14,0))+ABS(B371-D371)*INDEX(J$3:J$14,MATCH(C371,$A$3:$A$14,0)))/(D371-C371),INDEX(J$3:J$14,MATCH(B371,$A$3:$A$14,0))),IF(E371=9,IF(ISERROR(MATCH(B371,$A$3:$A$14,0)),((B371-C371)*INDEX(K$3:K$14,MATCH(D371,$A$3:$A$14,0))+ABS(B371-D371)*INDEX(K$3:K$14,MATCH(C371,$A$3:$A$14,0)))/(D371-C371),INDEX(K$3:K$14,MATCH(B371,$A$3:$A$14,0))),IF(E371=0,IF(ISERROR(MATCH(B371,$A$3:$A$14,0)),((B371-C371)*INDEX(L$3:L$14,MATCH(D371,$A$3:$A$14,0))+ABS(B371-D371)*INDEX(L$3:L$14,MATCH(C371,$A$3:$A$14,0)))/(D371-C371),INDEX(L$3:L$14,MATCH(B371,$A$3:$A$14,0))),"Kondensatoen zwischen 0 und 9"))))))))))</f>
        <v>0</v>
      </c>
    </row>
    <row r="372" spans="1:6">
      <c r="A372" s="12">
        <v>353</v>
      </c>
      <c r="B372">
        <f>Eingabe!D353</f>
        <v>0</v>
      </c>
      <c r="C372">
        <f t="array" ref="C372">MAX(IF($A$3:$A$14&lt;=B372,IF($A$3:$A$14&lt;&gt;"",$A$3:$A$14)))</f>
        <v>0</v>
      </c>
      <c r="D372">
        <f t="array" ref="D372">MIN(IF($A$3:$A$14&gt;=B372,IF($A$3:$A$14&lt;&gt;"",$A$3:$A$14)))</f>
        <v>0</v>
      </c>
      <c r="E372">
        <f>Eingabe!C353</f>
        <v>0</v>
      </c>
      <c r="F372">
        <f t="array" ref="F372">IF(E372=1,IF(ISERROR(MATCH(B372,$A$3:$A$14,0)),((B372-C372)*INDEX(C$3:C$14,MATCH(D372,$A$3:$A$14,0))+ABS(B372-D372)*INDEX(C$3:C$14,MATCH(C372,$A$3:$A$14,0)))/(D372-C372),INDEX(C$3:C$14,MATCH(B372,$A$3:$A$14,0))),IF(E372=2,IF(ISERROR(MATCH(B372,$A$3:$A$14,0)),((B372-C372)*INDEX(D$3:D$14,MATCH(D372,$A$3:$A$14,0))+ABS(B372-D372)*INDEX(D$3:D$14,MATCH(C372,$A$3:$A$14,0)))/(D372-C372),INDEX(D$3:D$14,MATCH(B372,$A$3:$A$14,0))),IF(E372=3,IF(ISERROR(MATCH(B372,$A$3:$A$14,0)),((B372-C372)*INDEX(E$3:E$14,MATCH(D372,$A$3:$A$14,0))+ABS(B372-D372)*INDEX(E$3:E$14,MATCH(C372,$A$3:$A$14,0)))/(D372-C372),INDEX(E$3:E$14,MATCH(B372,$A$3:$A$14,0))),IF(E372=4,IF(ISERROR(MATCH(B372,$A$3:$A$14,0)),((B372-C372)*INDEX(F$3:F$14,MATCH(D372,$A$3:$A$14,0))+ABS(B372-D372)*INDEX(F$3:F$14,MATCH(C372,$A$3:$A$14,0)))/(D372-C372),INDEX(F$3:F$14,MATCH(B372,$A$3:$A$14,0))),IF(E372=5,IF(ISERROR(MATCH(B372,$A$3:$A$14,0)),((B372-C372)*INDEX(G$3:G$14,MATCH(D372,$A$3:$A$14,0))+ABS(B372-D372)*INDEX(G$3:G$14,MATCH(C372,$A$3:$A$14,0)))/(D372-C372),INDEX(G$3:G$14,MATCH(B372,$A$3:$A$14,0))),IF(E372=6,IF(ISERROR(MATCH(B372,$A$3:$A$14,0)),((B372-C372)*INDEX(H$3:H$14,MATCH(D372,$A$3:$A$14,0))+ABS(B372-D372)*INDEX(H$3:H$14,MATCH(C372,$A$3:$A$14,0)))/(D372-C372),INDEX(H$3:H$14,MATCH(B372,$A$3:$A$14,0))),IF(E372=7,IF(ISERROR(MATCH(B372,$A$3:$A$14,0)),((B372-C372)*INDEX(I$3:I$14,MATCH(D372,$A$3:$A$14,0))+ABS(B372-D372)*INDEX(I$3:I$14,MATCH(C372,$A$3:$A$14,0)))/(D372-C372),INDEX(I$3:I$14,MATCH(B372,$A$3:$A$14,0))),IF(E372=8,IF(ISERROR(MATCH(B372,$A$3:$A$14,0)),((B372-C372)*INDEX(J$3:J$14,MATCH(D372,$A$3:$A$14,0))+ABS(B372-D372)*INDEX(J$3:J$14,MATCH(C372,$A$3:$A$14,0)))/(D372-C372),INDEX(J$3:J$14,MATCH(B372,$A$3:$A$14,0))),IF(E372=9,IF(ISERROR(MATCH(B372,$A$3:$A$14,0)),((B372-C372)*INDEX(K$3:K$14,MATCH(D372,$A$3:$A$14,0))+ABS(B372-D372)*INDEX(K$3:K$14,MATCH(C372,$A$3:$A$14,0)))/(D372-C372),INDEX(K$3:K$14,MATCH(B372,$A$3:$A$14,0))),IF(E372=0,IF(ISERROR(MATCH(B372,$A$3:$A$14,0)),((B372-C372)*INDEX(L$3:L$14,MATCH(D372,$A$3:$A$14,0))+ABS(B372-D372)*INDEX(L$3:L$14,MATCH(C372,$A$3:$A$14,0)))/(D372-C372),INDEX(L$3:L$14,MATCH(B372,$A$3:$A$14,0))),"Kondensatoen zwischen 0 und 9"))))))))))</f>
        <v>0</v>
      </c>
    </row>
    <row r="373" spans="1:6">
      <c r="A373" s="12">
        <v>354</v>
      </c>
      <c r="B373">
        <f>Eingabe!D354</f>
        <v>0</v>
      </c>
      <c r="C373">
        <f t="array" ref="C373">MAX(IF($A$3:$A$14&lt;=B373,IF($A$3:$A$14&lt;&gt;"",$A$3:$A$14)))</f>
        <v>0</v>
      </c>
      <c r="D373">
        <f t="array" ref="D373">MIN(IF($A$3:$A$14&gt;=B373,IF($A$3:$A$14&lt;&gt;"",$A$3:$A$14)))</f>
        <v>0</v>
      </c>
      <c r="E373">
        <f>Eingabe!C354</f>
        <v>0</v>
      </c>
      <c r="F373">
        <f t="array" ref="F373">IF(E373=1,IF(ISERROR(MATCH(B373,$A$3:$A$14,0)),((B373-C373)*INDEX(C$3:C$14,MATCH(D373,$A$3:$A$14,0))+ABS(B373-D373)*INDEX(C$3:C$14,MATCH(C373,$A$3:$A$14,0)))/(D373-C373),INDEX(C$3:C$14,MATCH(B373,$A$3:$A$14,0))),IF(E373=2,IF(ISERROR(MATCH(B373,$A$3:$A$14,0)),((B373-C373)*INDEX(D$3:D$14,MATCH(D373,$A$3:$A$14,0))+ABS(B373-D373)*INDEX(D$3:D$14,MATCH(C373,$A$3:$A$14,0)))/(D373-C373),INDEX(D$3:D$14,MATCH(B373,$A$3:$A$14,0))),IF(E373=3,IF(ISERROR(MATCH(B373,$A$3:$A$14,0)),((B373-C373)*INDEX(E$3:E$14,MATCH(D373,$A$3:$A$14,0))+ABS(B373-D373)*INDEX(E$3:E$14,MATCH(C373,$A$3:$A$14,0)))/(D373-C373),INDEX(E$3:E$14,MATCH(B373,$A$3:$A$14,0))),IF(E373=4,IF(ISERROR(MATCH(B373,$A$3:$A$14,0)),((B373-C373)*INDEX(F$3:F$14,MATCH(D373,$A$3:$A$14,0))+ABS(B373-D373)*INDEX(F$3:F$14,MATCH(C373,$A$3:$A$14,0)))/(D373-C373),INDEX(F$3:F$14,MATCH(B373,$A$3:$A$14,0))),IF(E373=5,IF(ISERROR(MATCH(B373,$A$3:$A$14,0)),((B373-C373)*INDEX(G$3:G$14,MATCH(D373,$A$3:$A$14,0))+ABS(B373-D373)*INDEX(G$3:G$14,MATCH(C373,$A$3:$A$14,0)))/(D373-C373),INDEX(G$3:G$14,MATCH(B373,$A$3:$A$14,0))),IF(E373=6,IF(ISERROR(MATCH(B373,$A$3:$A$14,0)),((B373-C373)*INDEX(H$3:H$14,MATCH(D373,$A$3:$A$14,0))+ABS(B373-D373)*INDEX(H$3:H$14,MATCH(C373,$A$3:$A$14,0)))/(D373-C373),INDEX(H$3:H$14,MATCH(B373,$A$3:$A$14,0))),IF(E373=7,IF(ISERROR(MATCH(B373,$A$3:$A$14,0)),((B373-C373)*INDEX(I$3:I$14,MATCH(D373,$A$3:$A$14,0))+ABS(B373-D373)*INDEX(I$3:I$14,MATCH(C373,$A$3:$A$14,0)))/(D373-C373),INDEX(I$3:I$14,MATCH(B373,$A$3:$A$14,0))),IF(E373=8,IF(ISERROR(MATCH(B373,$A$3:$A$14,0)),((B373-C373)*INDEX(J$3:J$14,MATCH(D373,$A$3:$A$14,0))+ABS(B373-D373)*INDEX(J$3:J$14,MATCH(C373,$A$3:$A$14,0)))/(D373-C373),INDEX(J$3:J$14,MATCH(B373,$A$3:$A$14,0))),IF(E373=9,IF(ISERROR(MATCH(B373,$A$3:$A$14,0)),((B373-C373)*INDEX(K$3:K$14,MATCH(D373,$A$3:$A$14,0))+ABS(B373-D373)*INDEX(K$3:K$14,MATCH(C373,$A$3:$A$14,0)))/(D373-C373),INDEX(K$3:K$14,MATCH(B373,$A$3:$A$14,0))),IF(E373=0,IF(ISERROR(MATCH(B373,$A$3:$A$14,0)),((B373-C373)*INDEX(L$3:L$14,MATCH(D373,$A$3:$A$14,0))+ABS(B373-D373)*INDEX(L$3:L$14,MATCH(C373,$A$3:$A$14,0)))/(D373-C373),INDEX(L$3:L$14,MATCH(B373,$A$3:$A$14,0))),"Kondensatoen zwischen 0 und 9"))))))))))</f>
        <v>0</v>
      </c>
    </row>
    <row r="374" spans="1:6">
      <c r="A374" s="12">
        <v>355</v>
      </c>
      <c r="B374">
        <f>Eingabe!D355</f>
        <v>0</v>
      </c>
      <c r="C374">
        <f t="array" ref="C374">MAX(IF($A$3:$A$14&lt;=B374,IF($A$3:$A$14&lt;&gt;"",$A$3:$A$14)))</f>
        <v>0</v>
      </c>
      <c r="D374">
        <f t="array" ref="D374">MIN(IF($A$3:$A$14&gt;=B374,IF($A$3:$A$14&lt;&gt;"",$A$3:$A$14)))</f>
        <v>0</v>
      </c>
      <c r="E374">
        <f>Eingabe!C355</f>
        <v>0</v>
      </c>
      <c r="F374">
        <f t="array" ref="F374">IF(E374=1,IF(ISERROR(MATCH(B374,$A$3:$A$14,0)),((B374-C374)*INDEX(C$3:C$14,MATCH(D374,$A$3:$A$14,0))+ABS(B374-D374)*INDEX(C$3:C$14,MATCH(C374,$A$3:$A$14,0)))/(D374-C374),INDEX(C$3:C$14,MATCH(B374,$A$3:$A$14,0))),IF(E374=2,IF(ISERROR(MATCH(B374,$A$3:$A$14,0)),((B374-C374)*INDEX(D$3:D$14,MATCH(D374,$A$3:$A$14,0))+ABS(B374-D374)*INDEX(D$3:D$14,MATCH(C374,$A$3:$A$14,0)))/(D374-C374),INDEX(D$3:D$14,MATCH(B374,$A$3:$A$14,0))),IF(E374=3,IF(ISERROR(MATCH(B374,$A$3:$A$14,0)),((B374-C374)*INDEX(E$3:E$14,MATCH(D374,$A$3:$A$14,0))+ABS(B374-D374)*INDEX(E$3:E$14,MATCH(C374,$A$3:$A$14,0)))/(D374-C374),INDEX(E$3:E$14,MATCH(B374,$A$3:$A$14,0))),IF(E374=4,IF(ISERROR(MATCH(B374,$A$3:$A$14,0)),((B374-C374)*INDEX(F$3:F$14,MATCH(D374,$A$3:$A$14,0))+ABS(B374-D374)*INDEX(F$3:F$14,MATCH(C374,$A$3:$A$14,0)))/(D374-C374),INDEX(F$3:F$14,MATCH(B374,$A$3:$A$14,0))),IF(E374=5,IF(ISERROR(MATCH(B374,$A$3:$A$14,0)),((B374-C374)*INDEX(G$3:G$14,MATCH(D374,$A$3:$A$14,0))+ABS(B374-D374)*INDEX(G$3:G$14,MATCH(C374,$A$3:$A$14,0)))/(D374-C374),INDEX(G$3:G$14,MATCH(B374,$A$3:$A$14,0))),IF(E374=6,IF(ISERROR(MATCH(B374,$A$3:$A$14,0)),((B374-C374)*INDEX(H$3:H$14,MATCH(D374,$A$3:$A$14,0))+ABS(B374-D374)*INDEX(H$3:H$14,MATCH(C374,$A$3:$A$14,0)))/(D374-C374),INDEX(H$3:H$14,MATCH(B374,$A$3:$A$14,0))),IF(E374=7,IF(ISERROR(MATCH(B374,$A$3:$A$14,0)),((B374-C374)*INDEX(I$3:I$14,MATCH(D374,$A$3:$A$14,0))+ABS(B374-D374)*INDEX(I$3:I$14,MATCH(C374,$A$3:$A$14,0)))/(D374-C374),INDEX(I$3:I$14,MATCH(B374,$A$3:$A$14,0))),IF(E374=8,IF(ISERROR(MATCH(B374,$A$3:$A$14,0)),((B374-C374)*INDEX(J$3:J$14,MATCH(D374,$A$3:$A$14,0))+ABS(B374-D374)*INDEX(J$3:J$14,MATCH(C374,$A$3:$A$14,0)))/(D374-C374),INDEX(J$3:J$14,MATCH(B374,$A$3:$A$14,0))),IF(E374=9,IF(ISERROR(MATCH(B374,$A$3:$A$14,0)),((B374-C374)*INDEX(K$3:K$14,MATCH(D374,$A$3:$A$14,0))+ABS(B374-D374)*INDEX(K$3:K$14,MATCH(C374,$A$3:$A$14,0)))/(D374-C374),INDEX(K$3:K$14,MATCH(B374,$A$3:$A$14,0))),IF(E374=0,IF(ISERROR(MATCH(B374,$A$3:$A$14,0)),((B374-C374)*INDEX(L$3:L$14,MATCH(D374,$A$3:$A$14,0))+ABS(B374-D374)*INDEX(L$3:L$14,MATCH(C374,$A$3:$A$14,0)))/(D374-C374),INDEX(L$3:L$14,MATCH(B374,$A$3:$A$14,0))),"Kondensatoen zwischen 0 und 9"))))))))))</f>
        <v>0</v>
      </c>
    </row>
    <row r="375" spans="1:6">
      <c r="A375" s="12">
        <v>356</v>
      </c>
      <c r="B375">
        <f>Eingabe!D356</f>
        <v>0</v>
      </c>
      <c r="C375">
        <f t="array" ref="C375">MAX(IF($A$3:$A$14&lt;=B375,IF($A$3:$A$14&lt;&gt;"",$A$3:$A$14)))</f>
        <v>0</v>
      </c>
      <c r="D375">
        <f t="array" ref="D375">MIN(IF($A$3:$A$14&gt;=B375,IF($A$3:$A$14&lt;&gt;"",$A$3:$A$14)))</f>
        <v>0</v>
      </c>
      <c r="E375">
        <f>Eingabe!C356</f>
        <v>0</v>
      </c>
      <c r="F375">
        <f t="array" ref="F375">IF(E375=1,IF(ISERROR(MATCH(B375,$A$3:$A$14,0)),((B375-C375)*INDEX(C$3:C$14,MATCH(D375,$A$3:$A$14,0))+ABS(B375-D375)*INDEX(C$3:C$14,MATCH(C375,$A$3:$A$14,0)))/(D375-C375),INDEX(C$3:C$14,MATCH(B375,$A$3:$A$14,0))),IF(E375=2,IF(ISERROR(MATCH(B375,$A$3:$A$14,0)),((B375-C375)*INDEX(D$3:D$14,MATCH(D375,$A$3:$A$14,0))+ABS(B375-D375)*INDEX(D$3:D$14,MATCH(C375,$A$3:$A$14,0)))/(D375-C375),INDEX(D$3:D$14,MATCH(B375,$A$3:$A$14,0))),IF(E375=3,IF(ISERROR(MATCH(B375,$A$3:$A$14,0)),((B375-C375)*INDEX(E$3:E$14,MATCH(D375,$A$3:$A$14,0))+ABS(B375-D375)*INDEX(E$3:E$14,MATCH(C375,$A$3:$A$14,0)))/(D375-C375),INDEX(E$3:E$14,MATCH(B375,$A$3:$A$14,0))),IF(E375=4,IF(ISERROR(MATCH(B375,$A$3:$A$14,0)),((B375-C375)*INDEX(F$3:F$14,MATCH(D375,$A$3:$A$14,0))+ABS(B375-D375)*INDEX(F$3:F$14,MATCH(C375,$A$3:$A$14,0)))/(D375-C375),INDEX(F$3:F$14,MATCH(B375,$A$3:$A$14,0))),IF(E375=5,IF(ISERROR(MATCH(B375,$A$3:$A$14,0)),((B375-C375)*INDEX(G$3:G$14,MATCH(D375,$A$3:$A$14,0))+ABS(B375-D375)*INDEX(G$3:G$14,MATCH(C375,$A$3:$A$14,0)))/(D375-C375),INDEX(G$3:G$14,MATCH(B375,$A$3:$A$14,0))),IF(E375=6,IF(ISERROR(MATCH(B375,$A$3:$A$14,0)),((B375-C375)*INDEX(H$3:H$14,MATCH(D375,$A$3:$A$14,0))+ABS(B375-D375)*INDEX(H$3:H$14,MATCH(C375,$A$3:$A$14,0)))/(D375-C375),INDEX(H$3:H$14,MATCH(B375,$A$3:$A$14,0))),IF(E375=7,IF(ISERROR(MATCH(B375,$A$3:$A$14,0)),((B375-C375)*INDEX(I$3:I$14,MATCH(D375,$A$3:$A$14,0))+ABS(B375-D375)*INDEX(I$3:I$14,MATCH(C375,$A$3:$A$14,0)))/(D375-C375),INDEX(I$3:I$14,MATCH(B375,$A$3:$A$14,0))),IF(E375=8,IF(ISERROR(MATCH(B375,$A$3:$A$14,0)),((B375-C375)*INDEX(J$3:J$14,MATCH(D375,$A$3:$A$14,0))+ABS(B375-D375)*INDEX(J$3:J$14,MATCH(C375,$A$3:$A$14,0)))/(D375-C375),INDEX(J$3:J$14,MATCH(B375,$A$3:$A$14,0))),IF(E375=9,IF(ISERROR(MATCH(B375,$A$3:$A$14,0)),((B375-C375)*INDEX(K$3:K$14,MATCH(D375,$A$3:$A$14,0))+ABS(B375-D375)*INDEX(K$3:K$14,MATCH(C375,$A$3:$A$14,0)))/(D375-C375),INDEX(K$3:K$14,MATCH(B375,$A$3:$A$14,0))),IF(E375=0,IF(ISERROR(MATCH(B375,$A$3:$A$14,0)),((B375-C375)*INDEX(L$3:L$14,MATCH(D375,$A$3:$A$14,0))+ABS(B375-D375)*INDEX(L$3:L$14,MATCH(C375,$A$3:$A$14,0)))/(D375-C375),INDEX(L$3:L$14,MATCH(B375,$A$3:$A$14,0))),"Kondensatoen zwischen 0 und 9"))))))))))</f>
        <v>0</v>
      </c>
    </row>
    <row r="376" spans="1:6">
      <c r="A376" s="12">
        <v>357</v>
      </c>
      <c r="B376">
        <f>Eingabe!D357</f>
        <v>0</v>
      </c>
      <c r="C376">
        <f t="array" ref="C376">MAX(IF($A$3:$A$14&lt;=B376,IF($A$3:$A$14&lt;&gt;"",$A$3:$A$14)))</f>
        <v>0</v>
      </c>
      <c r="D376">
        <f t="array" ref="D376">MIN(IF($A$3:$A$14&gt;=B376,IF($A$3:$A$14&lt;&gt;"",$A$3:$A$14)))</f>
        <v>0</v>
      </c>
      <c r="E376">
        <f>Eingabe!C357</f>
        <v>0</v>
      </c>
      <c r="F376">
        <f t="array" ref="F376">IF(E376=1,IF(ISERROR(MATCH(B376,$A$3:$A$14,0)),((B376-C376)*INDEX(C$3:C$14,MATCH(D376,$A$3:$A$14,0))+ABS(B376-D376)*INDEX(C$3:C$14,MATCH(C376,$A$3:$A$14,0)))/(D376-C376),INDEX(C$3:C$14,MATCH(B376,$A$3:$A$14,0))),IF(E376=2,IF(ISERROR(MATCH(B376,$A$3:$A$14,0)),((B376-C376)*INDEX(D$3:D$14,MATCH(D376,$A$3:$A$14,0))+ABS(B376-D376)*INDEX(D$3:D$14,MATCH(C376,$A$3:$A$14,0)))/(D376-C376),INDEX(D$3:D$14,MATCH(B376,$A$3:$A$14,0))),IF(E376=3,IF(ISERROR(MATCH(B376,$A$3:$A$14,0)),((B376-C376)*INDEX(E$3:E$14,MATCH(D376,$A$3:$A$14,0))+ABS(B376-D376)*INDEX(E$3:E$14,MATCH(C376,$A$3:$A$14,0)))/(D376-C376),INDEX(E$3:E$14,MATCH(B376,$A$3:$A$14,0))),IF(E376=4,IF(ISERROR(MATCH(B376,$A$3:$A$14,0)),((B376-C376)*INDEX(F$3:F$14,MATCH(D376,$A$3:$A$14,0))+ABS(B376-D376)*INDEX(F$3:F$14,MATCH(C376,$A$3:$A$14,0)))/(D376-C376),INDEX(F$3:F$14,MATCH(B376,$A$3:$A$14,0))),IF(E376=5,IF(ISERROR(MATCH(B376,$A$3:$A$14,0)),((B376-C376)*INDEX(G$3:G$14,MATCH(D376,$A$3:$A$14,0))+ABS(B376-D376)*INDEX(G$3:G$14,MATCH(C376,$A$3:$A$14,0)))/(D376-C376),INDEX(G$3:G$14,MATCH(B376,$A$3:$A$14,0))),IF(E376=6,IF(ISERROR(MATCH(B376,$A$3:$A$14,0)),((B376-C376)*INDEX(H$3:H$14,MATCH(D376,$A$3:$A$14,0))+ABS(B376-D376)*INDEX(H$3:H$14,MATCH(C376,$A$3:$A$14,0)))/(D376-C376),INDEX(H$3:H$14,MATCH(B376,$A$3:$A$14,0))),IF(E376=7,IF(ISERROR(MATCH(B376,$A$3:$A$14,0)),((B376-C376)*INDEX(I$3:I$14,MATCH(D376,$A$3:$A$14,0))+ABS(B376-D376)*INDEX(I$3:I$14,MATCH(C376,$A$3:$A$14,0)))/(D376-C376),INDEX(I$3:I$14,MATCH(B376,$A$3:$A$14,0))),IF(E376=8,IF(ISERROR(MATCH(B376,$A$3:$A$14,0)),((B376-C376)*INDEX(J$3:J$14,MATCH(D376,$A$3:$A$14,0))+ABS(B376-D376)*INDEX(J$3:J$14,MATCH(C376,$A$3:$A$14,0)))/(D376-C376),INDEX(J$3:J$14,MATCH(B376,$A$3:$A$14,0))),IF(E376=9,IF(ISERROR(MATCH(B376,$A$3:$A$14,0)),((B376-C376)*INDEX(K$3:K$14,MATCH(D376,$A$3:$A$14,0))+ABS(B376-D376)*INDEX(K$3:K$14,MATCH(C376,$A$3:$A$14,0)))/(D376-C376),INDEX(K$3:K$14,MATCH(B376,$A$3:$A$14,0))),IF(E376=0,IF(ISERROR(MATCH(B376,$A$3:$A$14,0)),((B376-C376)*INDEX(L$3:L$14,MATCH(D376,$A$3:$A$14,0))+ABS(B376-D376)*INDEX(L$3:L$14,MATCH(C376,$A$3:$A$14,0)))/(D376-C376),INDEX(L$3:L$14,MATCH(B376,$A$3:$A$14,0))),"Kondensatoen zwischen 0 und 9"))))))))))</f>
        <v>0</v>
      </c>
    </row>
    <row r="377" spans="1:6">
      <c r="A377" s="12">
        <v>358</v>
      </c>
      <c r="B377">
        <f>Eingabe!D358</f>
        <v>0</v>
      </c>
      <c r="C377">
        <f t="array" ref="C377">MAX(IF($A$3:$A$14&lt;=B377,IF($A$3:$A$14&lt;&gt;"",$A$3:$A$14)))</f>
        <v>0</v>
      </c>
      <c r="D377">
        <f t="array" ref="D377">MIN(IF($A$3:$A$14&gt;=B377,IF($A$3:$A$14&lt;&gt;"",$A$3:$A$14)))</f>
        <v>0</v>
      </c>
      <c r="E377">
        <f>Eingabe!C358</f>
        <v>0</v>
      </c>
      <c r="F377">
        <f t="array" ref="F377">IF(E377=1,IF(ISERROR(MATCH(B377,$A$3:$A$14,0)),((B377-C377)*INDEX(C$3:C$14,MATCH(D377,$A$3:$A$14,0))+ABS(B377-D377)*INDEX(C$3:C$14,MATCH(C377,$A$3:$A$14,0)))/(D377-C377),INDEX(C$3:C$14,MATCH(B377,$A$3:$A$14,0))),IF(E377=2,IF(ISERROR(MATCH(B377,$A$3:$A$14,0)),((B377-C377)*INDEX(D$3:D$14,MATCH(D377,$A$3:$A$14,0))+ABS(B377-D377)*INDEX(D$3:D$14,MATCH(C377,$A$3:$A$14,0)))/(D377-C377),INDEX(D$3:D$14,MATCH(B377,$A$3:$A$14,0))),IF(E377=3,IF(ISERROR(MATCH(B377,$A$3:$A$14,0)),((B377-C377)*INDEX(E$3:E$14,MATCH(D377,$A$3:$A$14,0))+ABS(B377-D377)*INDEX(E$3:E$14,MATCH(C377,$A$3:$A$14,0)))/(D377-C377),INDEX(E$3:E$14,MATCH(B377,$A$3:$A$14,0))),IF(E377=4,IF(ISERROR(MATCH(B377,$A$3:$A$14,0)),((B377-C377)*INDEX(F$3:F$14,MATCH(D377,$A$3:$A$14,0))+ABS(B377-D377)*INDEX(F$3:F$14,MATCH(C377,$A$3:$A$14,0)))/(D377-C377),INDEX(F$3:F$14,MATCH(B377,$A$3:$A$14,0))),IF(E377=5,IF(ISERROR(MATCH(B377,$A$3:$A$14,0)),((B377-C377)*INDEX(G$3:G$14,MATCH(D377,$A$3:$A$14,0))+ABS(B377-D377)*INDEX(G$3:G$14,MATCH(C377,$A$3:$A$14,0)))/(D377-C377),INDEX(G$3:G$14,MATCH(B377,$A$3:$A$14,0))),IF(E377=6,IF(ISERROR(MATCH(B377,$A$3:$A$14,0)),((B377-C377)*INDEX(H$3:H$14,MATCH(D377,$A$3:$A$14,0))+ABS(B377-D377)*INDEX(H$3:H$14,MATCH(C377,$A$3:$A$14,0)))/(D377-C377),INDEX(H$3:H$14,MATCH(B377,$A$3:$A$14,0))),IF(E377=7,IF(ISERROR(MATCH(B377,$A$3:$A$14,0)),((B377-C377)*INDEX(I$3:I$14,MATCH(D377,$A$3:$A$14,0))+ABS(B377-D377)*INDEX(I$3:I$14,MATCH(C377,$A$3:$A$14,0)))/(D377-C377),INDEX(I$3:I$14,MATCH(B377,$A$3:$A$14,0))),IF(E377=8,IF(ISERROR(MATCH(B377,$A$3:$A$14,0)),((B377-C377)*INDEX(J$3:J$14,MATCH(D377,$A$3:$A$14,0))+ABS(B377-D377)*INDEX(J$3:J$14,MATCH(C377,$A$3:$A$14,0)))/(D377-C377),INDEX(J$3:J$14,MATCH(B377,$A$3:$A$14,0))),IF(E377=9,IF(ISERROR(MATCH(B377,$A$3:$A$14,0)),((B377-C377)*INDEX(K$3:K$14,MATCH(D377,$A$3:$A$14,0))+ABS(B377-D377)*INDEX(K$3:K$14,MATCH(C377,$A$3:$A$14,0)))/(D377-C377),INDEX(K$3:K$14,MATCH(B377,$A$3:$A$14,0))),IF(E377=0,IF(ISERROR(MATCH(B377,$A$3:$A$14,0)),((B377-C377)*INDEX(L$3:L$14,MATCH(D377,$A$3:$A$14,0))+ABS(B377-D377)*INDEX(L$3:L$14,MATCH(C377,$A$3:$A$14,0)))/(D377-C377),INDEX(L$3:L$14,MATCH(B377,$A$3:$A$14,0))),"Kondensatoen zwischen 0 und 9"))))))))))</f>
        <v>0</v>
      </c>
    </row>
    <row r="378" spans="1:6">
      <c r="A378" s="12">
        <v>359</v>
      </c>
      <c r="B378">
        <f>Eingabe!D359</f>
        <v>0</v>
      </c>
      <c r="C378">
        <f t="array" ref="C378">MAX(IF($A$3:$A$14&lt;=B378,IF($A$3:$A$14&lt;&gt;"",$A$3:$A$14)))</f>
        <v>0</v>
      </c>
      <c r="D378">
        <f t="array" ref="D378">MIN(IF($A$3:$A$14&gt;=B378,IF($A$3:$A$14&lt;&gt;"",$A$3:$A$14)))</f>
        <v>0</v>
      </c>
      <c r="E378">
        <f>Eingabe!C359</f>
        <v>0</v>
      </c>
      <c r="F378">
        <f t="array" ref="F378">IF(E378=1,IF(ISERROR(MATCH(B378,$A$3:$A$14,0)),((B378-C378)*INDEX(C$3:C$14,MATCH(D378,$A$3:$A$14,0))+ABS(B378-D378)*INDEX(C$3:C$14,MATCH(C378,$A$3:$A$14,0)))/(D378-C378),INDEX(C$3:C$14,MATCH(B378,$A$3:$A$14,0))),IF(E378=2,IF(ISERROR(MATCH(B378,$A$3:$A$14,0)),((B378-C378)*INDEX(D$3:D$14,MATCH(D378,$A$3:$A$14,0))+ABS(B378-D378)*INDEX(D$3:D$14,MATCH(C378,$A$3:$A$14,0)))/(D378-C378),INDEX(D$3:D$14,MATCH(B378,$A$3:$A$14,0))),IF(E378=3,IF(ISERROR(MATCH(B378,$A$3:$A$14,0)),((B378-C378)*INDEX(E$3:E$14,MATCH(D378,$A$3:$A$14,0))+ABS(B378-D378)*INDEX(E$3:E$14,MATCH(C378,$A$3:$A$14,0)))/(D378-C378),INDEX(E$3:E$14,MATCH(B378,$A$3:$A$14,0))),IF(E378=4,IF(ISERROR(MATCH(B378,$A$3:$A$14,0)),((B378-C378)*INDEX(F$3:F$14,MATCH(D378,$A$3:$A$14,0))+ABS(B378-D378)*INDEX(F$3:F$14,MATCH(C378,$A$3:$A$14,0)))/(D378-C378),INDEX(F$3:F$14,MATCH(B378,$A$3:$A$14,0))),IF(E378=5,IF(ISERROR(MATCH(B378,$A$3:$A$14,0)),((B378-C378)*INDEX(G$3:G$14,MATCH(D378,$A$3:$A$14,0))+ABS(B378-D378)*INDEX(G$3:G$14,MATCH(C378,$A$3:$A$14,0)))/(D378-C378),INDEX(G$3:G$14,MATCH(B378,$A$3:$A$14,0))),IF(E378=6,IF(ISERROR(MATCH(B378,$A$3:$A$14,0)),((B378-C378)*INDEX(H$3:H$14,MATCH(D378,$A$3:$A$14,0))+ABS(B378-D378)*INDEX(H$3:H$14,MATCH(C378,$A$3:$A$14,0)))/(D378-C378),INDEX(H$3:H$14,MATCH(B378,$A$3:$A$14,0))),IF(E378=7,IF(ISERROR(MATCH(B378,$A$3:$A$14,0)),((B378-C378)*INDEX(I$3:I$14,MATCH(D378,$A$3:$A$14,0))+ABS(B378-D378)*INDEX(I$3:I$14,MATCH(C378,$A$3:$A$14,0)))/(D378-C378),INDEX(I$3:I$14,MATCH(B378,$A$3:$A$14,0))),IF(E378=8,IF(ISERROR(MATCH(B378,$A$3:$A$14,0)),((B378-C378)*INDEX(J$3:J$14,MATCH(D378,$A$3:$A$14,0))+ABS(B378-D378)*INDEX(J$3:J$14,MATCH(C378,$A$3:$A$14,0)))/(D378-C378),INDEX(J$3:J$14,MATCH(B378,$A$3:$A$14,0))),IF(E378=9,IF(ISERROR(MATCH(B378,$A$3:$A$14,0)),((B378-C378)*INDEX(K$3:K$14,MATCH(D378,$A$3:$A$14,0))+ABS(B378-D378)*INDEX(K$3:K$14,MATCH(C378,$A$3:$A$14,0)))/(D378-C378),INDEX(K$3:K$14,MATCH(B378,$A$3:$A$14,0))),IF(E378=0,IF(ISERROR(MATCH(B378,$A$3:$A$14,0)),((B378-C378)*INDEX(L$3:L$14,MATCH(D378,$A$3:$A$14,0))+ABS(B378-D378)*INDEX(L$3:L$14,MATCH(C378,$A$3:$A$14,0)))/(D378-C378),INDEX(L$3:L$14,MATCH(B378,$A$3:$A$14,0))),"Kondensatoen zwischen 0 und 9"))))))))))</f>
        <v>0</v>
      </c>
    </row>
    <row r="379" spans="1:6">
      <c r="A379" s="12">
        <v>360</v>
      </c>
      <c r="B379">
        <f>Eingabe!D360</f>
        <v>0</v>
      </c>
      <c r="C379">
        <f t="array" ref="C379">MAX(IF($A$3:$A$14&lt;=B379,IF($A$3:$A$14&lt;&gt;"",$A$3:$A$14)))</f>
        <v>0</v>
      </c>
      <c r="D379">
        <f t="array" ref="D379">MIN(IF($A$3:$A$14&gt;=B379,IF($A$3:$A$14&lt;&gt;"",$A$3:$A$14)))</f>
        <v>0</v>
      </c>
      <c r="E379">
        <f>Eingabe!C360</f>
        <v>0</v>
      </c>
      <c r="F379">
        <f t="array" ref="F379">IF(E379=1,IF(ISERROR(MATCH(B379,$A$3:$A$14,0)),((B379-C379)*INDEX(C$3:C$14,MATCH(D379,$A$3:$A$14,0))+ABS(B379-D379)*INDEX(C$3:C$14,MATCH(C379,$A$3:$A$14,0)))/(D379-C379),INDEX(C$3:C$14,MATCH(B379,$A$3:$A$14,0))),IF(E379=2,IF(ISERROR(MATCH(B379,$A$3:$A$14,0)),((B379-C379)*INDEX(D$3:D$14,MATCH(D379,$A$3:$A$14,0))+ABS(B379-D379)*INDEX(D$3:D$14,MATCH(C379,$A$3:$A$14,0)))/(D379-C379),INDEX(D$3:D$14,MATCH(B379,$A$3:$A$14,0))),IF(E379=3,IF(ISERROR(MATCH(B379,$A$3:$A$14,0)),((B379-C379)*INDEX(E$3:E$14,MATCH(D379,$A$3:$A$14,0))+ABS(B379-D379)*INDEX(E$3:E$14,MATCH(C379,$A$3:$A$14,0)))/(D379-C379),INDEX(E$3:E$14,MATCH(B379,$A$3:$A$14,0))),IF(E379=4,IF(ISERROR(MATCH(B379,$A$3:$A$14,0)),((B379-C379)*INDEX(F$3:F$14,MATCH(D379,$A$3:$A$14,0))+ABS(B379-D379)*INDEX(F$3:F$14,MATCH(C379,$A$3:$A$14,0)))/(D379-C379),INDEX(F$3:F$14,MATCH(B379,$A$3:$A$14,0))),IF(E379=5,IF(ISERROR(MATCH(B379,$A$3:$A$14,0)),((B379-C379)*INDEX(G$3:G$14,MATCH(D379,$A$3:$A$14,0))+ABS(B379-D379)*INDEX(G$3:G$14,MATCH(C379,$A$3:$A$14,0)))/(D379-C379),INDEX(G$3:G$14,MATCH(B379,$A$3:$A$14,0))),IF(E379=6,IF(ISERROR(MATCH(B379,$A$3:$A$14,0)),((B379-C379)*INDEX(H$3:H$14,MATCH(D379,$A$3:$A$14,0))+ABS(B379-D379)*INDEX(H$3:H$14,MATCH(C379,$A$3:$A$14,0)))/(D379-C379),INDEX(H$3:H$14,MATCH(B379,$A$3:$A$14,0))),IF(E379=7,IF(ISERROR(MATCH(B379,$A$3:$A$14,0)),((B379-C379)*INDEX(I$3:I$14,MATCH(D379,$A$3:$A$14,0))+ABS(B379-D379)*INDEX(I$3:I$14,MATCH(C379,$A$3:$A$14,0)))/(D379-C379),INDEX(I$3:I$14,MATCH(B379,$A$3:$A$14,0))),IF(E379=8,IF(ISERROR(MATCH(B379,$A$3:$A$14,0)),((B379-C379)*INDEX(J$3:J$14,MATCH(D379,$A$3:$A$14,0))+ABS(B379-D379)*INDEX(J$3:J$14,MATCH(C379,$A$3:$A$14,0)))/(D379-C379),INDEX(J$3:J$14,MATCH(B379,$A$3:$A$14,0))),IF(E379=9,IF(ISERROR(MATCH(B379,$A$3:$A$14,0)),((B379-C379)*INDEX(K$3:K$14,MATCH(D379,$A$3:$A$14,0))+ABS(B379-D379)*INDEX(K$3:K$14,MATCH(C379,$A$3:$A$14,0)))/(D379-C379),INDEX(K$3:K$14,MATCH(B379,$A$3:$A$14,0))),IF(E379=0,IF(ISERROR(MATCH(B379,$A$3:$A$14,0)),((B379-C379)*INDEX(L$3:L$14,MATCH(D379,$A$3:$A$14,0))+ABS(B379-D379)*INDEX(L$3:L$14,MATCH(C379,$A$3:$A$14,0)))/(D379-C379),INDEX(L$3:L$14,MATCH(B379,$A$3:$A$14,0))),"Kondensatoen zwischen 0 und 9"))))))))))</f>
        <v>0</v>
      </c>
    </row>
    <row r="380" spans="1:6">
      <c r="A380" s="12">
        <v>361</v>
      </c>
      <c r="B380">
        <f>Eingabe!D361</f>
        <v>0</v>
      </c>
      <c r="C380">
        <f t="array" ref="C380">MAX(IF($A$3:$A$14&lt;=B380,IF($A$3:$A$14&lt;&gt;"",$A$3:$A$14)))</f>
        <v>0</v>
      </c>
      <c r="D380">
        <f t="array" ref="D380">MIN(IF($A$3:$A$14&gt;=B380,IF($A$3:$A$14&lt;&gt;"",$A$3:$A$14)))</f>
        <v>0</v>
      </c>
      <c r="E380">
        <f>Eingabe!C361</f>
        <v>0</v>
      </c>
      <c r="F380">
        <f t="array" ref="F380">IF(E380=1,IF(ISERROR(MATCH(B380,$A$3:$A$14,0)),((B380-C380)*INDEX(C$3:C$14,MATCH(D380,$A$3:$A$14,0))+ABS(B380-D380)*INDEX(C$3:C$14,MATCH(C380,$A$3:$A$14,0)))/(D380-C380),INDEX(C$3:C$14,MATCH(B380,$A$3:$A$14,0))),IF(E380=2,IF(ISERROR(MATCH(B380,$A$3:$A$14,0)),((B380-C380)*INDEX(D$3:D$14,MATCH(D380,$A$3:$A$14,0))+ABS(B380-D380)*INDEX(D$3:D$14,MATCH(C380,$A$3:$A$14,0)))/(D380-C380),INDEX(D$3:D$14,MATCH(B380,$A$3:$A$14,0))),IF(E380=3,IF(ISERROR(MATCH(B380,$A$3:$A$14,0)),((B380-C380)*INDEX(E$3:E$14,MATCH(D380,$A$3:$A$14,0))+ABS(B380-D380)*INDEX(E$3:E$14,MATCH(C380,$A$3:$A$14,0)))/(D380-C380),INDEX(E$3:E$14,MATCH(B380,$A$3:$A$14,0))),IF(E380=4,IF(ISERROR(MATCH(B380,$A$3:$A$14,0)),((B380-C380)*INDEX(F$3:F$14,MATCH(D380,$A$3:$A$14,0))+ABS(B380-D380)*INDEX(F$3:F$14,MATCH(C380,$A$3:$A$14,0)))/(D380-C380),INDEX(F$3:F$14,MATCH(B380,$A$3:$A$14,0))),IF(E380=5,IF(ISERROR(MATCH(B380,$A$3:$A$14,0)),((B380-C380)*INDEX(G$3:G$14,MATCH(D380,$A$3:$A$14,0))+ABS(B380-D380)*INDEX(G$3:G$14,MATCH(C380,$A$3:$A$14,0)))/(D380-C380),INDEX(G$3:G$14,MATCH(B380,$A$3:$A$14,0))),IF(E380=6,IF(ISERROR(MATCH(B380,$A$3:$A$14,0)),((B380-C380)*INDEX(H$3:H$14,MATCH(D380,$A$3:$A$14,0))+ABS(B380-D380)*INDEX(H$3:H$14,MATCH(C380,$A$3:$A$14,0)))/(D380-C380),INDEX(H$3:H$14,MATCH(B380,$A$3:$A$14,0))),IF(E380=7,IF(ISERROR(MATCH(B380,$A$3:$A$14,0)),((B380-C380)*INDEX(I$3:I$14,MATCH(D380,$A$3:$A$14,0))+ABS(B380-D380)*INDEX(I$3:I$14,MATCH(C380,$A$3:$A$14,0)))/(D380-C380),INDEX(I$3:I$14,MATCH(B380,$A$3:$A$14,0))),IF(E380=8,IF(ISERROR(MATCH(B380,$A$3:$A$14,0)),((B380-C380)*INDEX(J$3:J$14,MATCH(D380,$A$3:$A$14,0))+ABS(B380-D380)*INDEX(J$3:J$14,MATCH(C380,$A$3:$A$14,0)))/(D380-C380),INDEX(J$3:J$14,MATCH(B380,$A$3:$A$14,0))),IF(E380=9,IF(ISERROR(MATCH(B380,$A$3:$A$14,0)),((B380-C380)*INDEX(K$3:K$14,MATCH(D380,$A$3:$A$14,0))+ABS(B380-D380)*INDEX(K$3:K$14,MATCH(C380,$A$3:$A$14,0)))/(D380-C380),INDEX(K$3:K$14,MATCH(B380,$A$3:$A$14,0))),IF(E380=0,IF(ISERROR(MATCH(B380,$A$3:$A$14,0)),((B380-C380)*INDEX(L$3:L$14,MATCH(D380,$A$3:$A$14,0))+ABS(B380-D380)*INDEX(L$3:L$14,MATCH(C380,$A$3:$A$14,0)))/(D380-C380),INDEX(L$3:L$14,MATCH(B380,$A$3:$A$14,0))),"Kondensatoen zwischen 0 und 9"))))))))))</f>
        <v>0</v>
      </c>
    </row>
    <row r="381" spans="1:6">
      <c r="A381" s="12">
        <v>362</v>
      </c>
      <c r="B381">
        <f>Eingabe!D362</f>
        <v>0</v>
      </c>
      <c r="C381">
        <f t="array" ref="C381">MAX(IF($A$3:$A$14&lt;=B381,IF($A$3:$A$14&lt;&gt;"",$A$3:$A$14)))</f>
        <v>0</v>
      </c>
      <c r="D381">
        <f t="array" ref="D381">MIN(IF($A$3:$A$14&gt;=B381,IF($A$3:$A$14&lt;&gt;"",$A$3:$A$14)))</f>
        <v>0</v>
      </c>
      <c r="E381">
        <f>Eingabe!C362</f>
        <v>0</v>
      </c>
      <c r="F381">
        <f t="array" ref="F381">IF(E381=1,IF(ISERROR(MATCH(B381,$A$3:$A$14,0)),((B381-C381)*INDEX(C$3:C$14,MATCH(D381,$A$3:$A$14,0))+ABS(B381-D381)*INDEX(C$3:C$14,MATCH(C381,$A$3:$A$14,0)))/(D381-C381),INDEX(C$3:C$14,MATCH(B381,$A$3:$A$14,0))),IF(E381=2,IF(ISERROR(MATCH(B381,$A$3:$A$14,0)),((B381-C381)*INDEX(D$3:D$14,MATCH(D381,$A$3:$A$14,0))+ABS(B381-D381)*INDEX(D$3:D$14,MATCH(C381,$A$3:$A$14,0)))/(D381-C381),INDEX(D$3:D$14,MATCH(B381,$A$3:$A$14,0))),IF(E381=3,IF(ISERROR(MATCH(B381,$A$3:$A$14,0)),((B381-C381)*INDEX(E$3:E$14,MATCH(D381,$A$3:$A$14,0))+ABS(B381-D381)*INDEX(E$3:E$14,MATCH(C381,$A$3:$A$14,0)))/(D381-C381),INDEX(E$3:E$14,MATCH(B381,$A$3:$A$14,0))),IF(E381=4,IF(ISERROR(MATCH(B381,$A$3:$A$14,0)),((B381-C381)*INDEX(F$3:F$14,MATCH(D381,$A$3:$A$14,0))+ABS(B381-D381)*INDEX(F$3:F$14,MATCH(C381,$A$3:$A$14,0)))/(D381-C381),INDEX(F$3:F$14,MATCH(B381,$A$3:$A$14,0))),IF(E381=5,IF(ISERROR(MATCH(B381,$A$3:$A$14,0)),((B381-C381)*INDEX(G$3:G$14,MATCH(D381,$A$3:$A$14,0))+ABS(B381-D381)*INDEX(G$3:G$14,MATCH(C381,$A$3:$A$14,0)))/(D381-C381),INDEX(G$3:G$14,MATCH(B381,$A$3:$A$14,0))),IF(E381=6,IF(ISERROR(MATCH(B381,$A$3:$A$14,0)),((B381-C381)*INDEX(H$3:H$14,MATCH(D381,$A$3:$A$14,0))+ABS(B381-D381)*INDEX(H$3:H$14,MATCH(C381,$A$3:$A$14,0)))/(D381-C381),INDEX(H$3:H$14,MATCH(B381,$A$3:$A$14,0))),IF(E381=7,IF(ISERROR(MATCH(B381,$A$3:$A$14,0)),((B381-C381)*INDEX(I$3:I$14,MATCH(D381,$A$3:$A$14,0))+ABS(B381-D381)*INDEX(I$3:I$14,MATCH(C381,$A$3:$A$14,0)))/(D381-C381),INDEX(I$3:I$14,MATCH(B381,$A$3:$A$14,0))),IF(E381=8,IF(ISERROR(MATCH(B381,$A$3:$A$14,0)),((B381-C381)*INDEX(J$3:J$14,MATCH(D381,$A$3:$A$14,0))+ABS(B381-D381)*INDEX(J$3:J$14,MATCH(C381,$A$3:$A$14,0)))/(D381-C381),INDEX(J$3:J$14,MATCH(B381,$A$3:$A$14,0))),IF(E381=9,IF(ISERROR(MATCH(B381,$A$3:$A$14,0)),((B381-C381)*INDEX(K$3:K$14,MATCH(D381,$A$3:$A$14,0))+ABS(B381-D381)*INDEX(K$3:K$14,MATCH(C381,$A$3:$A$14,0)))/(D381-C381),INDEX(K$3:K$14,MATCH(B381,$A$3:$A$14,0))),IF(E381=0,IF(ISERROR(MATCH(B381,$A$3:$A$14,0)),((B381-C381)*INDEX(L$3:L$14,MATCH(D381,$A$3:$A$14,0))+ABS(B381-D381)*INDEX(L$3:L$14,MATCH(C381,$A$3:$A$14,0)))/(D381-C381),INDEX(L$3:L$14,MATCH(B381,$A$3:$A$14,0))),"Kondensatoen zwischen 0 und 9"))))))))))</f>
        <v>0</v>
      </c>
    </row>
    <row r="382" spans="1:6">
      <c r="A382" s="12">
        <v>363</v>
      </c>
      <c r="B382">
        <f>Eingabe!D363</f>
        <v>0</v>
      </c>
      <c r="C382">
        <f t="array" ref="C382">MAX(IF($A$3:$A$14&lt;=B382,IF($A$3:$A$14&lt;&gt;"",$A$3:$A$14)))</f>
        <v>0</v>
      </c>
      <c r="D382">
        <f t="array" ref="D382">MIN(IF($A$3:$A$14&gt;=B382,IF($A$3:$A$14&lt;&gt;"",$A$3:$A$14)))</f>
        <v>0</v>
      </c>
      <c r="E382">
        <f>Eingabe!C363</f>
        <v>0</v>
      </c>
      <c r="F382">
        <f t="array" ref="F382">IF(E382=1,IF(ISERROR(MATCH(B382,$A$3:$A$14,0)),((B382-C382)*INDEX(C$3:C$14,MATCH(D382,$A$3:$A$14,0))+ABS(B382-D382)*INDEX(C$3:C$14,MATCH(C382,$A$3:$A$14,0)))/(D382-C382),INDEX(C$3:C$14,MATCH(B382,$A$3:$A$14,0))),IF(E382=2,IF(ISERROR(MATCH(B382,$A$3:$A$14,0)),((B382-C382)*INDEX(D$3:D$14,MATCH(D382,$A$3:$A$14,0))+ABS(B382-D382)*INDEX(D$3:D$14,MATCH(C382,$A$3:$A$14,0)))/(D382-C382),INDEX(D$3:D$14,MATCH(B382,$A$3:$A$14,0))),IF(E382=3,IF(ISERROR(MATCH(B382,$A$3:$A$14,0)),((B382-C382)*INDEX(E$3:E$14,MATCH(D382,$A$3:$A$14,0))+ABS(B382-D382)*INDEX(E$3:E$14,MATCH(C382,$A$3:$A$14,0)))/(D382-C382),INDEX(E$3:E$14,MATCH(B382,$A$3:$A$14,0))),IF(E382=4,IF(ISERROR(MATCH(B382,$A$3:$A$14,0)),((B382-C382)*INDEX(F$3:F$14,MATCH(D382,$A$3:$A$14,0))+ABS(B382-D382)*INDEX(F$3:F$14,MATCH(C382,$A$3:$A$14,0)))/(D382-C382),INDEX(F$3:F$14,MATCH(B382,$A$3:$A$14,0))),IF(E382=5,IF(ISERROR(MATCH(B382,$A$3:$A$14,0)),((B382-C382)*INDEX(G$3:G$14,MATCH(D382,$A$3:$A$14,0))+ABS(B382-D382)*INDEX(G$3:G$14,MATCH(C382,$A$3:$A$14,0)))/(D382-C382),INDEX(G$3:G$14,MATCH(B382,$A$3:$A$14,0))),IF(E382=6,IF(ISERROR(MATCH(B382,$A$3:$A$14,0)),((B382-C382)*INDEX(H$3:H$14,MATCH(D382,$A$3:$A$14,0))+ABS(B382-D382)*INDEX(H$3:H$14,MATCH(C382,$A$3:$A$14,0)))/(D382-C382),INDEX(H$3:H$14,MATCH(B382,$A$3:$A$14,0))),IF(E382=7,IF(ISERROR(MATCH(B382,$A$3:$A$14,0)),((B382-C382)*INDEX(I$3:I$14,MATCH(D382,$A$3:$A$14,0))+ABS(B382-D382)*INDEX(I$3:I$14,MATCH(C382,$A$3:$A$14,0)))/(D382-C382),INDEX(I$3:I$14,MATCH(B382,$A$3:$A$14,0))),IF(E382=8,IF(ISERROR(MATCH(B382,$A$3:$A$14,0)),((B382-C382)*INDEX(J$3:J$14,MATCH(D382,$A$3:$A$14,0))+ABS(B382-D382)*INDEX(J$3:J$14,MATCH(C382,$A$3:$A$14,0)))/(D382-C382),INDEX(J$3:J$14,MATCH(B382,$A$3:$A$14,0))),IF(E382=9,IF(ISERROR(MATCH(B382,$A$3:$A$14,0)),((B382-C382)*INDEX(K$3:K$14,MATCH(D382,$A$3:$A$14,0))+ABS(B382-D382)*INDEX(K$3:K$14,MATCH(C382,$A$3:$A$14,0)))/(D382-C382),INDEX(K$3:K$14,MATCH(B382,$A$3:$A$14,0))),IF(E382=0,IF(ISERROR(MATCH(B382,$A$3:$A$14,0)),((B382-C382)*INDEX(L$3:L$14,MATCH(D382,$A$3:$A$14,0))+ABS(B382-D382)*INDEX(L$3:L$14,MATCH(C382,$A$3:$A$14,0)))/(D382-C382),INDEX(L$3:L$14,MATCH(B382,$A$3:$A$14,0))),"Kondensatoen zwischen 0 und 9"))))))))))</f>
        <v>0</v>
      </c>
    </row>
    <row r="383" spans="1:6">
      <c r="A383" s="12">
        <v>364</v>
      </c>
      <c r="B383">
        <f>Eingabe!D364</f>
        <v>0</v>
      </c>
      <c r="C383">
        <f t="array" ref="C383">MAX(IF($A$3:$A$14&lt;=B383,IF($A$3:$A$14&lt;&gt;"",$A$3:$A$14)))</f>
        <v>0</v>
      </c>
      <c r="D383">
        <f t="array" ref="D383">MIN(IF($A$3:$A$14&gt;=B383,IF($A$3:$A$14&lt;&gt;"",$A$3:$A$14)))</f>
        <v>0</v>
      </c>
      <c r="E383">
        <f>Eingabe!C364</f>
        <v>0</v>
      </c>
      <c r="F383">
        <f t="array" ref="F383">IF(E383=1,IF(ISERROR(MATCH(B383,$A$3:$A$14,0)),((B383-C383)*INDEX(C$3:C$14,MATCH(D383,$A$3:$A$14,0))+ABS(B383-D383)*INDEX(C$3:C$14,MATCH(C383,$A$3:$A$14,0)))/(D383-C383),INDEX(C$3:C$14,MATCH(B383,$A$3:$A$14,0))),IF(E383=2,IF(ISERROR(MATCH(B383,$A$3:$A$14,0)),((B383-C383)*INDEX(D$3:D$14,MATCH(D383,$A$3:$A$14,0))+ABS(B383-D383)*INDEX(D$3:D$14,MATCH(C383,$A$3:$A$14,0)))/(D383-C383),INDEX(D$3:D$14,MATCH(B383,$A$3:$A$14,0))),IF(E383=3,IF(ISERROR(MATCH(B383,$A$3:$A$14,0)),((B383-C383)*INDEX(E$3:E$14,MATCH(D383,$A$3:$A$14,0))+ABS(B383-D383)*INDEX(E$3:E$14,MATCH(C383,$A$3:$A$14,0)))/(D383-C383),INDEX(E$3:E$14,MATCH(B383,$A$3:$A$14,0))),IF(E383=4,IF(ISERROR(MATCH(B383,$A$3:$A$14,0)),((B383-C383)*INDEX(F$3:F$14,MATCH(D383,$A$3:$A$14,0))+ABS(B383-D383)*INDEX(F$3:F$14,MATCH(C383,$A$3:$A$14,0)))/(D383-C383),INDEX(F$3:F$14,MATCH(B383,$A$3:$A$14,0))),IF(E383=5,IF(ISERROR(MATCH(B383,$A$3:$A$14,0)),((B383-C383)*INDEX(G$3:G$14,MATCH(D383,$A$3:$A$14,0))+ABS(B383-D383)*INDEX(G$3:G$14,MATCH(C383,$A$3:$A$14,0)))/(D383-C383),INDEX(G$3:G$14,MATCH(B383,$A$3:$A$14,0))),IF(E383=6,IF(ISERROR(MATCH(B383,$A$3:$A$14,0)),((B383-C383)*INDEX(H$3:H$14,MATCH(D383,$A$3:$A$14,0))+ABS(B383-D383)*INDEX(H$3:H$14,MATCH(C383,$A$3:$A$14,0)))/(D383-C383),INDEX(H$3:H$14,MATCH(B383,$A$3:$A$14,0))),IF(E383=7,IF(ISERROR(MATCH(B383,$A$3:$A$14,0)),((B383-C383)*INDEX(I$3:I$14,MATCH(D383,$A$3:$A$14,0))+ABS(B383-D383)*INDEX(I$3:I$14,MATCH(C383,$A$3:$A$14,0)))/(D383-C383),INDEX(I$3:I$14,MATCH(B383,$A$3:$A$14,0))),IF(E383=8,IF(ISERROR(MATCH(B383,$A$3:$A$14,0)),((B383-C383)*INDEX(J$3:J$14,MATCH(D383,$A$3:$A$14,0))+ABS(B383-D383)*INDEX(J$3:J$14,MATCH(C383,$A$3:$A$14,0)))/(D383-C383),INDEX(J$3:J$14,MATCH(B383,$A$3:$A$14,0))),IF(E383=9,IF(ISERROR(MATCH(B383,$A$3:$A$14,0)),((B383-C383)*INDEX(K$3:K$14,MATCH(D383,$A$3:$A$14,0))+ABS(B383-D383)*INDEX(K$3:K$14,MATCH(C383,$A$3:$A$14,0)))/(D383-C383),INDEX(K$3:K$14,MATCH(B383,$A$3:$A$14,0))),IF(E383=0,IF(ISERROR(MATCH(B383,$A$3:$A$14,0)),((B383-C383)*INDEX(L$3:L$14,MATCH(D383,$A$3:$A$14,0))+ABS(B383-D383)*INDEX(L$3:L$14,MATCH(C383,$A$3:$A$14,0)))/(D383-C383),INDEX(L$3:L$14,MATCH(B383,$A$3:$A$14,0))),"Kondensatoen zwischen 0 und 9"))))))))))</f>
        <v>0</v>
      </c>
    </row>
    <row r="384" spans="1:6">
      <c r="A384" s="12">
        <v>365</v>
      </c>
      <c r="B384">
        <f>Eingabe!D365</f>
        <v>0</v>
      </c>
      <c r="C384">
        <f t="array" ref="C384">MAX(IF($A$3:$A$14&lt;=B384,IF($A$3:$A$14&lt;&gt;"",$A$3:$A$14)))</f>
        <v>0</v>
      </c>
      <c r="D384">
        <f t="array" ref="D384">MIN(IF($A$3:$A$14&gt;=B384,IF($A$3:$A$14&lt;&gt;"",$A$3:$A$14)))</f>
        <v>0</v>
      </c>
      <c r="E384">
        <f>Eingabe!C365</f>
        <v>0</v>
      </c>
      <c r="F384">
        <f t="array" ref="F384">IF(E384=1,IF(ISERROR(MATCH(B384,$A$3:$A$14,0)),((B384-C384)*INDEX(C$3:C$14,MATCH(D384,$A$3:$A$14,0))+ABS(B384-D384)*INDEX(C$3:C$14,MATCH(C384,$A$3:$A$14,0)))/(D384-C384),INDEX(C$3:C$14,MATCH(B384,$A$3:$A$14,0))),IF(E384=2,IF(ISERROR(MATCH(B384,$A$3:$A$14,0)),((B384-C384)*INDEX(D$3:D$14,MATCH(D384,$A$3:$A$14,0))+ABS(B384-D384)*INDEX(D$3:D$14,MATCH(C384,$A$3:$A$14,0)))/(D384-C384),INDEX(D$3:D$14,MATCH(B384,$A$3:$A$14,0))),IF(E384=3,IF(ISERROR(MATCH(B384,$A$3:$A$14,0)),((B384-C384)*INDEX(E$3:E$14,MATCH(D384,$A$3:$A$14,0))+ABS(B384-D384)*INDEX(E$3:E$14,MATCH(C384,$A$3:$A$14,0)))/(D384-C384),INDEX(E$3:E$14,MATCH(B384,$A$3:$A$14,0))),IF(E384=4,IF(ISERROR(MATCH(B384,$A$3:$A$14,0)),((B384-C384)*INDEX(F$3:F$14,MATCH(D384,$A$3:$A$14,0))+ABS(B384-D384)*INDEX(F$3:F$14,MATCH(C384,$A$3:$A$14,0)))/(D384-C384),INDEX(F$3:F$14,MATCH(B384,$A$3:$A$14,0))),IF(E384=5,IF(ISERROR(MATCH(B384,$A$3:$A$14,0)),((B384-C384)*INDEX(G$3:G$14,MATCH(D384,$A$3:$A$14,0))+ABS(B384-D384)*INDEX(G$3:G$14,MATCH(C384,$A$3:$A$14,0)))/(D384-C384),INDEX(G$3:G$14,MATCH(B384,$A$3:$A$14,0))),IF(E384=6,IF(ISERROR(MATCH(B384,$A$3:$A$14,0)),((B384-C384)*INDEX(H$3:H$14,MATCH(D384,$A$3:$A$14,0))+ABS(B384-D384)*INDEX(H$3:H$14,MATCH(C384,$A$3:$A$14,0)))/(D384-C384),INDEX(H$3:H$14,MATCH(B384,$A$3:$A$14,0))),IF(E384=7,IF(ISERROR(MATCH(B384,$A$3:$A$14,0)),((B384-C384)*INDEX(I$3:I$14,MATCH(D384,$A$3:$A$14,0))+ABS(B384-D384)*INDEX(I$3:I$14,MATCH(C384,$A$3:$A$14,0)))/(D384-C384),INDEX(I$3:I$14,MATCH(B384,$A$3:$A$14,0))),IF(E384=8,IF(ISERROR(MATCH(B384,$A$3:$A$14,0)),((B384-C384)*INDEX(J$3:J$14,MATCH(D384,$A$3:$A$14,0))+ABS(B384-D384)*INDEX(J$3:J$14,MATCH(C384,$A$3:$A$14,0)))/(D384-C384),INDEX(J$3:J$14,MATCH(B384,$A$3:$A$14,0))),IF(E384=9,IF(ISERROR(MATCH(B384,$A$3:$A$14,0)),((B384-C384)*INDEX(K$3:K$14,MATCH(D384,$A$3:$A$14,0))+ABS(B384-D384)*INDEX(K$3:K$14,MATCH(C384,$A$3:$A$14,0)))/(D384-C384),INDEX(K$3:K$14,MATCH(B384,$A$3:$A$14,0))),IF(E384=0,IF(ISERROR(MATCH(B384,$A$3:$A$14,0)),((B384-C384)*INDEX(L$3:L$14,MATCH(D384,$A$3:$A$14,0))+ABS(B384-D384)*INDEX(L$3:L$14,MATCH(C384,$A$3:$A$14,0)))/(D384-C384),INDEX(L$3:L$14,MATCH(B384,$A$3:$A$14,0))),"Kondensatoen zwischen 0 und 9"))))))))))</f>
        <v>0</v>
      </c>
    </row>
    <row r="385" spans="1:6">
      <c r="A385" s="12">
        <v>366</v>
      </c>
      <c r="B385">
        <f>Eingabe!D366</f>
        <v>0</v>
      </c>
      <c r="C385">
        <f t="array" ref="C385">MAX(IF($A$3:$A$14&lt;=B385,IF($A$3:$A$14&lt;&gt;"",$A$3:$A$14)))</f>
        <v>0</v>
      </c>
      <c r="D385">
        <f t="array" ref="D385">MIN(IF($A$3:$A$14&gt;=B385,IF($A$3:$A$14&lt;&gt;"",$A$3:$A$14)))</f>
        <v>0</v>
      </c>
      <c r="E385">
        <f>Eingabe!C366</f>
        <v>0</v>
      </c>
      <c r="F385">
        <f t="array" ref="F385">IF(E385=1,IF(ISERROR(MATCH(B385,$A$3:$A$14,0)),((B385-C385)*INDEX(C$3:C$14,MATCH(D385,$A$3:$A$14,0))+ABS(B385-D385)*INDEX(C$3:C$14,MATCH(C385,$A$3:$A$14,0)))/(D385-C385),INDEX(C$3:C$14,MATCH(B385,$A$3:$A$14,0))),IF(E385=2,IF(ISERROR(MATCH(B385,$A$3:$A$14,0)),((B385-C385)*INDEX(D$3:D$14,MATCH(D385,$A$3:$A$14,0))+ABS(B385-D385)*INDEX(D$3:D$14,MATCH(C385,$A$3:$A$14,0)))/(D385-C385),INDEX(D$3:D$14,MATCH(B385,$A$3:$A$14,0))),IF(E385=3,IF(ISERROR(MATCH(B385,$A$3:$A$14,0)),((B385-C385)*INDEX(E$3:E$14,MATCH(D385,$A$3:$A$14,0))+ABS(B385-D385)*INDEX(E$3:E$14,MATCH(C385,$A$3:$A$14,0)))/(D385-C385),INDEX(E$3:E$14,MATCH(B385,$A$3:$A$14,0))),IF(E385=4,IF(ISERROR(MATCH(B385,$A$3:$A$14,0)),((B385-C385)*INDEX(F$3:F$14,MATCH(D385,$A$3:$A$14,0))+ABS(B385-D385)*INDEX(F$3:F$14,MATCH(C385,$A$3:$A$14,0)))/(D385-C385),INDEX(F$3:F$14,MATCH(B385,$A$3:$A$14,0))),IF(E385=5,IF(ISERROR(MATCH(B385,$A$3:$A$14,0)),((B385-C385)*INDEX(G$3:G$14,MATCH(D385,$A$3:$A$14,0))+ABS(B385-D385)*INDEX(G$3:G$14,MATCH(C385,$A$3:$A$14,0)))/(D385-C385),INDEX(G$3:G$14,MATCH(B385,$A$3:$A$14,0))),IF(E385=6,IF(ISERROR(MATCH(B385,$A$3:$A$14,0)),((B385-C385)*INDEX(H$3:H$14,MATCH(D385,$A$3:$A$14,0))+ABS(B385-D385)*INDEX(H$3:H$14,MATCH(C385,$A$3:$A$14,0)))/(D385-C385),INDEX(H$3:H$14,MATCH(B385,$A$3:$A$14,0))),IF(E385=7,IF(ISERROR(MATCH(B385,$A$3:$A$14,0)),((B385-C385)*INDEX(I$3:I$14,MATCH(D385,$A$3:$A$14,0))+ABS(B385-D385)*INDEX(I$3:I$14,MATCH(C385,$A$3:$A$14,0)))/(D385-C385),INDEX(I$3:I$14,MATCH(B385,$A$3:$A$14,0))),IF(E385=8,IF(ISERROR(MATCH(B385,$A$3:$A$14,0)),((B385-C385)*INDEX(J$3:J$14,MATCH(D385,$A$3:$A$14,0))+ABS(B385-D385)*INDEX(J$3:J$14,MATCH(C385,$A$3:$A$14,0)))/(D385-C385),INDEX(J$3:J$14,MATCH(B385,$A$3:$A$14,0))),IF(E385=9,IF(ISERROR(MATCH(B385,$A$3:$A$14,0)),((B385-C385)*INDEX(K$3:K$14,MATCH(D385,$A$3:$A$14,0))+ABS(B385-D385)*INDEX(K$3:K$14,MATCH(C385,$A$3:$A$14,0)))/(D385-C385),INDEX(K$3:K$14,MATCH(B385,$A$3:$A$14,0))),IF(E385=0,IF(ISERROR(MATCH(B385,$A$3:$A$14,0)),((B385-C385)*INDEX(L$3:L$14,MATCH(D385,$A$3:$A$14,0))+ABS(B385-D385)*INDEX(L$3:L$14,MATCH(C385,$A$3:$A$14,0)))/(D385-C385),INDEX(L$3:L$14,MATCH(B385,$A$3:$A$14,0))),"Kondensatoen zwischen 0 und 9"))))))))))</f>
        <v>0</v>
      </c>
    </row>
    <row r="386" spans="1:6">
      <c r="A386" s="12">
        <v>367</v>
      </c>
      <c r="B386">
        <f>Eingabe!D367</f>
        <v>0</v>
      </c>
      <c r="C386">
        <f t="array" ref="C386">MAX(IF($A$3:$A$14&lt;=B386,IF($A$3:$A$14&lt;&gt;"",$A$3:$A$14)))</f>
        <v>0</v>
      </c>
      <c r="D386">
        <f t="array" ref="D386">MIN(IF($A$3:$A$14&gt;=B386,IF($A$3:$A$14&lt;&gt;"",$A$3:$A$14)))</f>
        <v>0</v>
      </c>
      <c r="E386">
        <f>Eingabe!C367</f>
        <v>0</v>
      </c>
      <c r="F386">
        <f t="array" ref="F386">IF(E386=1,IF(ISERROR(MATCH(B386,$A$3:$A$14,0)),((B386-C386)*INDEX(C$3:C$14,MATCH(D386,$A$3:$A$14,0))+ABS(B386-D386)*INDEX(C$3:C$14,MATCH(C386,$A$3:$A$14,0)))/(D386-C386),INDEX(C$3:C$14,MATCH(B386,$A$3:$A$14,0))),IF(E386=2,IF(ISERROR(MATCH(B386,$A$3:$A$14,0)),((B386-C386)*INDEX(D$3:D$14,MATCH(D386,$A$3:$A$14,0))+ABS(B386-D386)*INDEX(D$3:D$14,MATCH(C386,$A$3:$A$14,0)))/(D386-C386),INDEX(D$3:D$14,MATCH(B386,$A$3:$A$14,0))),IF(E386=3,IF(ISERROR(MATCH(B386,$A$3:$A$14,0)),((B386-C386)*INDEX(E$3:E$14,MATCH(D386,$A$3:$A$14,0))+ABS(B386-D386)*INDEX(E$3:E$14,MATCH(C386,$A$3:$A$14,0)))/(D386-C386),INDEX(E$3:E$14,MATCH(B386,$A$3:$A$14,0))),IF(E386=4,IF(ISERROR(MATCH(B386,$A$3:$A$14,0)),((B386-C386)*INDEX(F$3:F$14,MATCH(D386,$A$3:$A$14,0))+ABS(B386-D386)*INDEX(F$3:F$14,MATCH(C386,$A$3:$A$14,0)))/(D386-C386),INDEX(F$3:F$14,MATCH(B386,$A$3:$A$14,0))),IF(E386=5,IF(ISERROR(MATCH(B386,$A$3:$A$14,0)),((B386-C386)*INDEX(G$3:G$14,MATCH(D386,$A$3:$A$14,0))+ABS(B386-D386)*INDEX(G$3:G$14,MATCH(C386,$A$3:$A$14,0)))/(D386-C386),INDEX(G$3:G$14,MATCH(B386,$A$3:$A$14,0))),IF(E386=6,IF(ISERROR(MATCH(B386,$A$3:$A$14,0)),((B386-C386)*INDEX(H$3:H$14,MATCH(D386,$A$3:$A$14,0))+ABS(B386-D386)*INDEX(H$3:H$14,MATCH(C386,$A$3:$A$14,0)))/(D386-C386),INDEX(H$3:H$14,MATCH(B386,$A$3:$A$14,0))),IF(E386=7,IF(ISERROR(MATCH(B386,$A$3:$A$14,0)),((B386-C386)*INDEX(I$3:I$14,MATCH(D386,$A$3:$A$14,0))+ABS(B386-D386)*INDEX(I$3:I$14,MATCH(C386,$A$3:$A$14,0)))/(D386-C386),INDEX(I$3:I$14,MATCH(B386,$A$3:$A$14,0))),IF(E386=8,IF(ISERROR(MATCH(B386,$A$3:$A$14,0)),((B386-C386)*INDEX(J$3:J$14,MATCH(D386,$A$3:$A$14,0))+ABS(B386-D386)*INDEX(J$3:J$14,MATCH(C386,$A$3:$A$14,0)))/(D386-C386),INDEX(J$3:J$14,MATCH(B386,$A$3:$A$14,0))),IF(E386=9,IF(ISERROR(MATCH(B386,$A$3:$A$14,0)),((B386-C386)*INDEX(K$3:K$14,MATCH(D386,$A$3:$A$14,0))+ABS(B386-D386)*INDEX(K$3:K$14,MATCH(C386,$A$3:$A$14,0)))/(D386-C386),INDEX(K$3:K$14,MATCH(B386,$A$3:$A$14,0))),IF(E386=0,IF(ISERROR(MATCH(B386,$A$3:$A$14,0)),((B386-C386)*INDEX(L$3:L$14,MATCH(D386,$A$3:$A$14,0))+ABS(B386-D386)*INDEX(L$3:L$14,MATCH(C386,$A$3:$A$14,0)))/(D386-C386),INDEX(L$3:L$14,MATCH(B386,$A$3:$A$14,0))),"Kondensatoen zwischen 0 und 9"))))))))))</f>
        <v>0</v>
      </c>
    </row>
    <row r="387" spans="1:6">
      <c r="A387" s="12">
        <v>368</v>
      </c>
      <c r="B387">
        <f>Eingabe!D368</f>
        <v>0</v>
      </c>
      <c r="C387">
        <f t="array" ref="C387">MAX(IF($A$3:$A$14&lt;=B387,IF($A$3:$A$14&lt;&gt;"",$A$3:$A$14)))</f>
        <v>0</v>
      </c>
      <c r="D387">
        <f t="array" ref="D387">MIN(IF($A$3:$A$14&gt;=B387,IF($A$3:$A$14&lt;&gt;"",$A$3:$A$14)))</f>
        <v>0</v>
      </c>
      <c r="E387">
        <f>Eingabe!C368</f>
        <v>0</v>
      </c>
      <c r="F387">
        <f t="array" ref="F387">IF(E387=1,IF(ISERROR(MATCH(B387,$A$3:$A$14,0)),((B387-C387)*INDEX(C$3:C$14,MATCH(D387,$A$3:$A$14,0))+ABS(B387-D387)*INDEX(C$3:C$14,MATCH(C387,$A$3:$A$14,0)))/(D387-C387),INDEX(C$3:C$14,MATCH(B387,$A$3:$A$14,0))),IF(E387=2,IF(ISERROR(MATCH(B387,$A$3:$A$14,0)),((B387-C387)*INDEX(D$3:D$14,MATCH(D387,$A$3:$A$14,0))+ABS(B387-D387)*INDEX(D$3:D$14,MATCH(C387,$A$3:$A$14,0)))/(D387-C387),INDEX(D$3:D$14,MATCH(B387,$A$3:$A$14,0))),IF(E387=3,IF(ISERROR(MATCH(B387,$A$3:$A$14,0)),((B387-C387)*INDEX(E$3:E$14,MATCH(D387,$A$3:$A$14,0))+ABS(B387-D387)*INDEX(E$3:E$14,MATCH(C387,$A$3:$A$14,0)))/(D387-C387),INDEX(E$3:E$14,MATCH(B387,$A$3:$A$14,0))),IF(E387=4,IF(ISERROR(MATCH(B387,$A$3:$A$14,0)),((B387-C387)*INDEX(F$3:F$14,MATCH(D387,$A$3:$A$14,0))+ABS(B387-D387)*INDEX(F$3:F$14,MATCH(C387,$A$3:$A$14,0)))/(D387-C387),INDEX(F$3:F$14,MATCH(B387,$A$3:$A$14,0))),IF(E387=5,IF(ISERROR(MATCH(B387,$A$3:$A$14,0)),((B387-C387)*INDEX(G$3:G$14,MATCH(D387,$A$3:$A$14,0))+ABS(B387-D387)*INDEX(G$3:G$14,MATCH(C387,$A$3:$A$14,0)))/(D387-C387),INDEX(G$3:G$14,MATCH(B387,$A$3:$A$14,0))),IF(E387=6,IF(ISERROR(MATCH(B387,$A$3:$A$14,0)),((B387-C387)*INDEX(H$3:H$14,MATCH(D387,$A$3:$A$14,0))+ABS(B387-D387)*INDEX(H$3:H$14,MATCH(C387,$A$3:$A$14,0)))/(D387-C387),INDEX(H$3:H$14,MATCH(B387,$A$3:$A$14,0))),IF(E387=7,IF(ISERROR(MATCH(B387,$A$3:$A$14,0)),((B387-C387)*INDEX(I$3:I$14,MATCH(D387,$A$3:$A$14,0))+ABS(B387-D387)*INDEX(I$3:I$14,MATCH(C387,$A$3:$A$14,0)))/(D387-C387),INDEX(I$3:I$14,MATCH(B387,$A$3:$A$14,0))),IF(E387=8,IF(ISERROR(MATCH(B387,$A$3:$A$14,0)),((B387-C387)*INDEX(J$3:J$14,MATCH(D387,$A$3:$A$14,0))+ABS(B387-D387)*INDEX(J$3:J$14,MATCH(C387,$A$3:$A$14,0)))/(D387-C387),INDEX(J$3:J$14,MATCH(B387,$A$3:$A$14,0))),IF(E387=9,IF(ISERROR(MATCH(B387,$A$3:$A$14,0)),((B387-C387)*INDEX(K$3:K$14,MATCH(D387,$A$3:$A$14,0))+ABS(B387-D387)*INDEX(K$3:K$14,MATCH(C387,$A$3:$A$14,0)))/(D387-C387),INDEX(K$3:K$14,MATCH(B387,$A$3:$A$14,0))),IF(E387=0,IF(ISERROR(MATCH(B387,$A$3:$A$14,0)),((B387-C387)*INDEX(L$3:L$14,MATCH(D387,$A$3:$A$14,0))+ABS(B387-D387)*INDEX(L$3:L$14,MATCH(C387,$A$3:$A$14,0)))/(D387-C387),INDEX(L$3:L$14,MATCH(B387,$A$3:$A$14,0))),"Kondensatoen zwischen 0 und 9"))))))))))</f>
        <v>0</v>
      </c>
    </row>
    <row r="388" spans="1:6">
      <c r="A388" s="12">
        <v>369</v>
      </c>
      <c r="B388">
        <f>Eingabe!D369</f>
        <v>0</v>
      </c>
      <c r="C388">
        <f t="array" ref="C388">MAX(IF($A$3:$A$14&lt;=B388,IF($A$3:$A$14&lt;&gt;"",$A$3:$A$14)))</f>
        <v>0</v>
      </c>
      <c r="D388">
        <f t="array" ref="D388">MIN(IF($A$3:$A$14&gt;=B388,IF($A$3:$A$14&lt;&gt;"",$A$3:$A$14)))</f>
        <v>0</v>
      </c>
      <c r="E388">
        <f>Eingabe!C369</f>
        <v>0</v>
      </c>
      <c r="F388">
        <f t="array" ref="F388">IF(E388=1,IF(ISERROR(MATCH(B388,$A$3:$A$14,0)),((B388-C388)*INDEX(C$3:C$14,MATCH(D388,$A$3:$A$14,0))+ABS(B388-D388)*INDEX(C$3:C$14,MATCH(C388,$A$3:$A$14,0)))/(D388-C388),INDEX(C$3:C$14,MATCH(B388,$A$3:$A$14,0))),IF(E388=2,IF(ISERROR(MATCH(B388,$A$3:$A$14,0)),((B388-C388)*INDEX(D$3:D$14,MATCH(D388,$A$3:$A$14,0))+ABS(B388-D388)*INDEX(D$3:D$14,MATCH(C388,$A$3:$A$14,0)))/(D388-C388),INDEX(D$3:D$14,MATCH(B388,$A$3:$A$14,0))),IF(E388=3,IF(ISERROR(MATCH(B388,$A$3:$A$14,0)),((B388-C388)*INDEX(E$3:E$14,MATCH(D388,$A$3:$A$14,0))+ABS(B388-D388)*INDEX(E$3:E$14,MATCH(C388,$A$3:$A$14,0)))/(D388-C388),INDEX(E$3:E$14,MATCH(B388,$A$3:$A$14,0))),IF(E388=4,IF(ISERROR(MATCH(B388,$A$3:$A$14,0)),((B388-C388)*INDEX(F$3:F$14,MATCH(D388,$A$3:$A$14,0))+ABS(B388-D388)*INDEX(F$3:F$14,MATCH(C388,$A$3:$A$14,0)))/(D388-C388),INDEX(F$3:F$14,MATCH(B388,$A$3:$A$14,0))),IF(E388=5,IF(ISERROR(MATCH(B388,$A$3:$A$14,0)),((B388-C388)*INDEX(G$3:G$14,MATCH(D388,$A$3:$A$14,0))+ABS(B388-D388)*INDEX(G$3:G$14,MATCH(C388,$A$3:$A$14,0)))/(D388-C388),INDEX(G$3:G$14,MATCH(B388,$A$3:$A$14,0))),IF(E388=6,IF(ISERROR(MATCH(B388,$A$3:$A$14,0)),((B388-C388)*INDEX(H$3:H$14,MATCH(D388,$A$3:$A$14,0))+ABS(B388-D388)*INDEX(H$3:H$14,MATCH(C388,$A$3:$A$14,0)))/(D388-C388),INDEX(H$3:H$14,MATCH(B388,$A$3:$A$14,0))),IF(E388=7,IF(ISERROR(MATCH(B388,$A$3:$A$14,0)),((B388-C388)*INDEX(I$3:I$14,MATCH(D388,$A$3:$A$14,0))+ABS(B388-D388)*INDEX(I$3:I$14,MATCH(C388,$A$3:$A$14,0)))/(D388-C388),INDEX(I$3:I$14,MATCH(B388,$A$3:$A$14,0))),IF(E388=8,IF(ISERROR(MATCH(B388,$A$3:$A$14,0)),((B388-C388)*INDEX(J$3:J$14,MATCH(D388,$A$3:$A$14,0))+ABS(B388-D388)*INDEX(J$3:J$14,MATCH(C388,$A$3:$A$14,0)))/(D388-C388),INDEX(J$3:J$14,MATCH(B388,$A$3:$A$14,0))),IF(E388=9,IF(ISERROR(MATCH(B388,$A$3:$A$14,0)),((B388-C388)*INDEX(K$3:K$14,MATCH(D388,$A$3:$A$14,0))+ABS(B388-D388)*INDEX(K$3:K$14,MATCH(C388,$A$3:$A$14,0)))/(D388-C388),INDEX(K$3:K$14,MATCH(B388,$A$3:$A$14,0))),IF(E388=0,IF(ISERROR(MATCH(B388,$A$3:$A$14,0)),((B388-C388)*INDEX(L$3:L$14,MATCH(D388,$A$3:$A$14,0))+ABS(B388-D388)*INDEX(L$3:L$14,MATCH(C388,$A$3:$A$14,0)))/(D388-C388),INDEX(L$3:L$14,MATCH(B388,$A$3:$A$14,0))),"Kondensatoen zwischen 0 und 9"))))))))))</f>
        <v>0</v>
      </c>
    </row>
    <row r="389" spans="1:6">
      <c r="A389" s="12">
        <v>370</v>
      </c>
      <c r="B389">
        <f>Eingabe!D370</f>
        <v>0</v>
      </c>
      <c r="C389">
        <f t="array" ref="C389">MAX(IF($A$3:$A$14&lt;=B389,IF($A$3:$A$14&lt;&gt;"",$A$3:$A$14)))</f>
        <v>0</v>
      </c>
      <c r="D389">
        <f t="array" ref="D389">MIN(IF($A$3:$A$14&gt;=B389,IF($A$3:$A$14&lt;&gt;"",$A$3:$A$14)))</f>
        <v>0</v>
      </c>
      <c r="E389">
        <f>Eingabe!C370</f>
        <v>0</v>
      </c>
      <c r="F389">
        <f t="array" ref="F389">IF(E389=1,IF(ISERROR(MATCH(B389,$A$3:$A$14,0)),((B389-C389)*INDEX(C$3:C$14,MATCH(D389,$A$3:$A$14,0))+ABS(B389-D389)*INDEX(C$3:C$14,MATCH(C389,$A$3:$A$14,0)))/(D389-C389),INDEX(C$3:C$14,MATCH(B389,$A$3:$A$14,0))),IF(E389=2,IF(ISERROR(MATCH(B389,$A$3:$A$14,0)),((B389-C389)*INDEX(D$3:D$14,MATCH(D389,$A$3:$A$14,0))+ABS(B389-D389)*INDEX(D$3:D$14,MATCH(C389,$A$3:$A$14,0)))/(D389-C389),INDEX(D$3:D$14,MATCH(B389,$A$3:$A$14,0))),IF(E389=3,IF(ISERROR(MATCH(B389,$A$3:$A$14,0)),((B389-C389)*INDEX(E$3:E$14,MATCH(D389,$A$3:$A$14,0))+ABS(B389-D389)*INDEX(E$3:E$14,MATCH(C389,$A$3:$A$14,0)))/(D389-C389),INDEX(E$3:E$14,MATCH(B389,$A$3:$A$14,0))),IF(E389=4,IF(ISERROR(MATCH(B389,$A$3:$A$14,0)),((B389-C389)*INDEX(F$3:F$14,MATCH(D389,$A$3:$A$14,0))+ABS(B389-D389)*INDEX(F$3:F$14,MATCH(C389,$A$3:$A$14,0)))/(D389-C389),INDEX(F$3:F$14,MATCH(B389,$A$3:$A$14,0))),IF(E389=5,IF(ISERROR(MATCH(B389,$A$3:$A$14,0)),((B389-C389)*INDEX(G$3:G$14,MATCH(D389,$A$3:$A$14,0))+ABS(B389-D389)*INDEX(G$3:G$14,MATCH(C389,$A$3:$A$14,0)))/(D389-C389),INDEX(G$3:G$14,MATCH(B389,$A$3:$A$14,0))),IF(E389=6,IF(ISERROR(MATCH(B389,$A$3:$A$14,0)),((B389-C389)*INDEX(H$3:H$14,MATCH(D389,$A$3:$A$14,0))+ABS(B389-D389)*INDEX(H$3:H$14,MATCH(C389,$A$3:$A$14,0)))/(D389-C389),INDEX(H$3:H$14,MATCH(B389,$A$3:$A$14,0))),IF(E389=7,IF(ISERROR(MATCH(B389,$A$3:$A$14,0)),((B389-C389)*INDEX(I$3:I$14,MATCH(D389,$A$3:$A$14,0))+ABS(B389-D389)*INDEX(I$3:I$14,MATCH(C389,$A$3:$A$14,0)))/(D389-C389),INDEX(I$3:I$14,MATCH(B389,$A$3:$A$14,0))),IF(E389=8,IF(ISERROR(MATCH(B389,$A$3:$A$14,0)),((B389-C389)*INDEX(J$3:J$14,MATCH(D389,$A$3:$A$14,0))+ABS(B389-D389)*INDEX(J$3:J$14,MATCH(C389,$A$3:$A$14,0)))/(D389-C389),INDEX(J$3:J$14,MATCH(B389,$A$3:$A$14,0))),IF(E389=9,IF(ISERROR(MATCH(B389,$A$3:$A$14,0)),((B389-C389)*INDEX(K$3:K$14,MATCH(D389,$A$3:$A$14,0))+ABS(B389-D389)*INDEX(K$3:K$14,MATCH(C389,$A$3:$A$14,0)))/(D389-C389),INDEX(K$3:K$14,MATCH(B389,$A$3:$A$14,0))),IF(E389=0,IF(ISERROR(MATCH(B389,$A$3:$A$14,0)),((B389-C389)*INDEX(L$3:L$14,MATCH(D389,$A$3:$A$14,0))+ABS(B389-D389)*INDEX(L$3:L$14,MATCH(C389,$A$3:$A$14,0)))/(D389-C389),INDEX(L$3:L$14,MATCH(B389,$A$3:$A$14,0))),"Kondensatoen zwischen 0 und 9"))))))))))</f>
        <v>0</v>
      </c>
    </row>
    <row r="390" spans="1:6">
      <c r="A390" s="12">
        <v>371</v>
      </c>
      <c r="B390">
        <f>Eingabe!D371</f>
        <v>0</v>
      </c>
      <c r="C390">
        <f t="array" ref="C390">MAX(IF($A$3:$A$14&lt;=B390,IF($A$3:$A$14&lt;&gt;"",$A$3:$A$14)))</f>
        <v>0</v>
      </c>
      <c r="D390">
        <f t="array" ref="D390">MIN(IF($A$3:$A$14&gt;=B390,IF($A$3:$A$14&lt;&gt;"",$A$3:$A$14)))</f>
        <v>0</v>
      </c>
      <c r="E390">
        <f>Eingabe!C371</f>
        <v>0</v>
      </c>
      <c r="F390">
        <f t="array" ref="F390">IF(E390=1,IF(ISERROR(MATCH(B390,$A$3:$A$14,0)),((B390-C390)*INDEX(C$3:C$14,MATCH(D390,$A$3:$A$14,0))+ABS(B390-D390)*INDEX(C$3:C$14,MATCH(C390,$A$3:$A$14,0)))/(D390-C390),INDEX(C$3:C$14,MATCH(B390,$A$3:$A$14,0))),IF(E390=2,IF(ISERROR(MATCH(B390,$A$3:$A$14,0)),((B390-C390)*INDEX(D$3:D$14,MATCH(D390,$A$3:$A$14,0))+ABS(B390-D390)*INDEX(D$3:D$14,MATCH(C390,$A$3:$A$14,0)))/(D390-C390),INDEX(D$3:D$14,MATCH(B390,$A$3:$A$14,0))),IF(E390=3,IF(ISERROR(MATCH(B390,$A$3:$A$14,0)),((B390-C390)*INDEX(E$3:E$14,MATCH(D390,$A$3:$A$14,0))+ABS(B390-D390)*INDEX(E$3:E$14,MATCH(C390,$A$3:$A$14,0)))/(D390-C390),INDEX(E$3:E$14,MATCH(B390,$A$3:$A$14,0))),IF(E390=4,IF(ISERROR(MATCH(B390,$A$3:$A$14,0)),((B390-C390)*INDEX(F$3:F$14,MATCH(D390,$A$3:$A$14,0))+ABS(B390-D390)*INDEX(F$3:F$14,MATCH(C390,$A$3:$A$14,0)))/(D390-C390),INDEX(F$3:F$14,MATCH(B390,$A$3:$A$14,0))),IF(E390=5,IF(ISERROR(MATCH(B390,$A$3:$A$14,0)),((B390-C390)*INDEX(G$3:G$14,MATCH(D390,$A$3:$A$14,0))+ABS(B390-D390)*INDEX(G$3:G$14,MATCH(C390,$A$3:$A$14,0)))/(D390-C390),INDEX(G$3:G$14,MATCH(B390,$A$3:$A$14,0))),IF(E390=6,IF(ISERROR(MATCH(B390,$A$3:$A$14,0)),((B390-C390)*INDEX(H$3:H$14,MATCH(D390,$A$3:$A$14,0))+ABS(B390-D390)*INDEX(H$3:H$14,MATCH(C390,$A$3:$A$14,0)))/(D390-C390),INDEX(H$3:H$14,MATCH(B390,$A$3:$A$14,0))),IF(E390=7,IF(ISERROR(MATCH(B390,$A$3:$A$14,0)),((B390-C390)*INDEX(I$3:I$14,MATCH(D390,$A$3:$A$14,0))+ABS(B390-D390)*INDEX(I$3:I$14,MATCH(C390,$A$3:$A$14,0)))/(D390-C390),INDEX(I$3:I$14,MATCH(B390,$A$3:$A$14,0))),IF(E390=8,IF(ISERROR(MATCH(B390,$A$3:$A$14,0)),((B390-C390)*INDEX(J$3:J$14,MATCH(D390,$A$3:$A$14,0))+ABS(B390-D390)*INDEX(J$3:J$14,MATCH(C390,$A$3:$A$14,0)))/(D390-C390),INDEX(J$3:J$14,MATCH(B390,$A$3:$A$14,0))),IF(E390=9,IF(ISERROR(MATCH(B390,$A$3:$A$14,0)),((B390-C390)*INDEX(K$3:K$14,MATCH(D390,$A$3:$A$14,0))+ABS(B390-D390)*INDEX(K$3:K$14,MATCH(C390,$A$3:$A$14,0)))/(D390-C390),INDEX(K$3:K$14,MATCH(B390,$A$3:$A$14,0))),IF(E390=0,IF(ISERROR(MATCH(B390,$A$3:$A$14,0)),((B390-C390)*INDEX(L$3:L$14,MATCH(D390,$A$3:$A$14,0))+ABS(B390-D390)*INDEX(L$3:L$14,MATCH(C390,$A$3:$A$14,0)))/(D390-C390),INDEX(L$3:L$14,MATCH(B390,$A$3:$A$14,0))),"Kondensatoen zwischen 0 und 9"))))))))))</f>
        <v>0</v>
      </c>
    </row>
    <row r="391" spans="1:6">
      <c r="A391" s="12">
        <v>372</v>
      </c>
      <c r="B391">
        <f>Eingabe!D372</f>
        <v>0</v>
      </c>
      <c r="C391">
        <f t="array" ref="C391">MAX(IF($A$3:$A$14&lt;=B391,IF($A$3:$A$14&lt;&gt;"",$A$3:$A$14)))</f>
        <v>0</v>
      </c>
      <c r="D391">
        <f t="array" ref="D391">MIN(IF($A$3:$A$14&gt;=B391,IF($A$3:$A$14&lt;&gt;"",$A$3:$A$14)))</f>
        <v>0</v>
      </c>
      <c r="E391">
        <f>Eingabe!C372</f>
        <v>0</v>
      </c>
      <c r="F391">
        <f t="array" ref="F391">IF(E391=1,IF(ISERROR(MATCH(B391,$A$3:$A$14,0)),((B391-C391)*INDEX(C$3:C$14,MATCH(D391,$A$3:$A$14,0))+ABS(B391-D391)*INDEX(C$3:C$14,MATCH(C391,$A$3:$A$14,0)))/(D391-C391),INDEX(C$3:C$14,MATCH(B391,$A$3:$A$14,0))),IF(E391=2,IF(ISERROR(MATCH(B391,$A$3:$A$14,0)),((B391-C391)*INDEX(D$3:D$14,MATCH(D391,$A$3:$A$14,0))+ABS(B391-D391)*INDEX(D$3:D$14,MATCH(C391,$A$3:$A$14,0)))/(D391-C391),INDEX(D$3:D$14,MATCH(B391,$A$3:$A$14,0))),IF(E391=3,IF(ISERROR(MATCH(B391,$A$3:$A$14,0)),((B391-C391)*INDEX(E$3:E$14,MATCH(D391,$A$3:$A$14,0))+ABS(B391-D391)*INDEX(E$3:E$14,MATCH(C391,$A$3:$A$14,0)))/(D391-C391),INDEX(E$3:E$14,MATCH(B391,$A$3:$A$14,0))),IF(E391=4,IF(ISERROR(MATCH(B391,$A$3:$A$14,0)),((B391-C391)*INDEX(F$3:F$14,MATCH(D391,$A$3:$A$14,0))+ABS(B391-D391)*INDEX(F$3:F$14,MATCH(C391,$A$3:$A$14,0)))/(D391-C391),INDEX(F$3:F$14,MATCH(B391,$A$3:$A$14,0))),IF(E391=5,IF(ISERROR(MATCH(B391,$A$3:$A$14,0)),((B391-C391)*INDEX(G$3:G$14,MATCH(D391,$A$3:$A$14,0))+ABS(B391-D391)*INDEX(G$3:G$14,MATCH(C391,$A$3:$A$14,0)))/(D391-C391),INDEX(G$3:G$14,MATCH(B391,$A$3:$A$14,0))),IF(E391=6,IF(ISERROR(MATCH(B391,$A$3:$A$14,0)),((B391-C391)*INDEX(H$3:H$14,MATCH(D391,$A$3:$A$14,0))+ABS(B391-D391)*INDEX(H$3:H$14,MATCH(C391,$A$3:$A$14,0)))/(D391-C391),INDEX(H$3:H$14,MATCH(B391,$A$3:$A$14,0))),IF(E391=7,IF(ISERROR(MATCH(B391,$A$3:$A$14,0)),((B391-C391)*INDEX(I$3:I$14,MATCH(D391,$A$3:$A$14,0))+ABS(B391-D391)*INDEX(I$3:I$14,MATCH(C391,$A$3:$A$14,0)))/(D391-C391),INDEX(I$3:I$14,MATCH(B391,$A$3:$A$14,0))),IF(E391=8,IF(ISERROR(MATCH(B391,$A$3:$A$14,0)),((B391-C391)*INDEX(J$3:J$14,MATCH(D391,$A$3:$A$14,0))+ABS(B391-D391)*INDEX(J$3:J$14,MATCH(C391,$A$3:$A$14,0)))/(D391-C391),INDEX(J$3:J$14,MATCH(B391,$A$3:$A$14,0))),IF(E391=9,IF(ISERROR(MATCH(B391,$A$3:$A$14,0)),((B391-C391)*INDEX(K$3:K$14,MATCH(D391,$A$3:$A$14,0))+ABS(B391-D391)*INDEX(K$3:K$14,MATCH(C391,$A$3:$A$14,0)))/(D391-C391),INDEX(K$3:K$14,MATCH(B391,$A$3:$A$14,0))),IF(E391=0,IF(ISERROR(MATCH(B391,$A$3:$A$14,0)),((B391-C391)*INDEX(L$3:L$14,MATCH(D391,$A$3:$A$14,0))+ABS(B391-D391)*INDEX(L$3:L$14,MATCH(C391,$A$3:$A$14,0)))/(D391-C391),INDEX(L$3:L$14,MATCH(B391,$A$3:$A$14,0))),"Kondensatoen zwischen 0 und 9"))))))))))</f>
        <v>0</v>
      </c>
    </row>
    <row r="392" spans="1:6">
      <c r="A392" s="12">
        <v>373</v>
      </c>
      <c r="B392">
        <f>Eingabe!D373</f>
        <v>0</v>
      </c>
      <c r="C392">
        <f t="array" ref="C392">MAX(IF($A$3:$A$14&lt;=B392,IF($A$3:$A$14&lt;&gt;"",$A$3:$A$14)))</f>
        <v>0</v>
      </c>
      <c r="D392">
        <f t="array" ref="D392">MIN(IF($A$3:$A$14&gt;=B392,IF($A$3:$A$14&lt;&gt;"",$A$3:$A$14)))</f>
        <v>0</v>
      </c>
      <c r="E392">
        <f>Eingabe!C373</f>
        <v>0</v>
      </c>
      <c r="F392">
        <f t="array" ref="F392">IF(E392=1,IF(ISERROR(MATCH(B392,$A$3:$A$14,0)),((B392-C392)*INDEX(C$3:C$14,MATCH(D392,$A$3:$A$14,0))+ABS(B392-D392)*INDEX(C$3:C$14,MATCH(C392,$A$3:$A$14,0)))/(D392-C392),INDEX(C$3:C$14,MATCH(B392,$A$3:$A$14,0))),IF(E392=2,IF(ISERROR(MATCH(B392,$A$3:$A$14,0)),((B392-C392)*INDEX(D$3:D$14,MATCH(D392,$A$3:$A$14,0))+ABS(B392-D392)*INDEX(D$3:D$14,MATCH(C392,$A$3:$A$14,0)))/(D392-C392),INDEX(D$3:D$14,MATCH(B392,$A$3:$A$14,0))),IF(E392=3,IF(ISERROR(MATCH(B392,$A$3:$A$14,0)),((B392-C392)*INDEX(E$3:E$14,MATCH(D392,$A$3:$A$14,0))+ABS(B392-D392)*INDEX(E$3:E$14,MATCH(C392,$A$3:$A$14,0)))/(D392-C392),INDEX(E$3:E$14,MATCH(B392,$A$3:$A$14,0))),IF(E392=4,IF(ISERROR(MATCH(B392,$A$3:$A$14,0)),((B392-C392)*INDEX(F$3:F$14,MATCH(D392,$A$3:$A$14,0))+ABS(B392-D392)*INDEX(F$3:F$14,MATCH(C392,$A$3:$A$14,0)))/(D392-C392),INDEX(F$3:F$14,MATCH(B392,$A$3:$A$14,0))),IF(E392=5,IF(ISERROR(MATCH(B392,$A$3:$A$14,0)),((B392-C392)*INDEX(G$3:G$14,MATCH(D392,$A$3:$A$14,0))+ABS(B392-D392)*INDEX(G$3:G$14,MATCH(C392,$A$3:$A$14,0)))/(D392-C392),INDEX(G$3:G$14,MATCH(B392,$A$3:$A$14,0))),IF(E392=6,IF(ISERROR(MATCH(B392,$A$3:$A$14,0)),((B392-C392)*INDEX(H$3:H$14,MATCH(D392,$A$3:$A$14,0))+ABS(B392-D392)*INDEX(H$3:H$14,MATCH(C392,$A$3:$A$14,0)))/(D392-C392),INDEX(H$3:H$14,MATCH(B392,$A$3:$A$14,0))),IF(E392=7,IF(ISERROR(MATCH(B392,$A$3:$A$14,0)),((B392-C392)*INDEX(I$3:I$14,MATCH(D392,$A$3:$A$14,0))+ABS(B392-D392)*INDEX(I$3:I$14,MATCH(C392,$A$3:$A$14,0)))/(D392-C392),INDEX(I$3:I$14,MATCH(B392,$A$3:$A$14,0))),IF(E392=8,IF(ISERROR(MATCH(B392,$A$3:$A$14,0)),((B392-C392)*INDEX(J$3:J$14,MATCH(D392,$A$3:$A$14,0))+ABS(B392-D392)*INDEX(J$3:J$14,MATCH(C392,$A$3:$A$14,0)))/(D392-C392),INDEX(J$3:J$14,MATCH(B392,$A$3:$A$14,0))),IF(E392=9,IF(ISERROR(MATCH(B392,$A$3:$A$14,0)),((B392-C392)*INDEX(K$3:K$14,MATCH(D392,$A$3:$A$14,0))+ABS(B392-D392)*INDEX(K$3:K$14,MATCH(C392,$A$3:$A$14,0)))/(D392-C392),INDEX(K$3:K$14,MATCH(B392,$A$3:$A$14,0))),IF(E392=0,IF(ISERROR(MATCH(B392,$A$3:$A$14,0)),((B392-C392)*INDEX(L$3:L$14,MATCH(D392,$A$3:$A$14,0))+ABS(B392-D392)*INDEX(L$3:L$14,MATCH(C392,$A$3:$A$14,0)))/(D392-C392),INDEX(L$3:L$14,MATCH(B392,$A$3:$A$14,0))),"Kondensatoen zwischen 0 und 9"))))))))))</f>
        <v>0</v>
      </c>
    </row>
    <row r="393" spans="1:6">
      <c r="A393" s="12">
        <v>374</v>
      </c>
      <c r="B393">
        <f>Eingabe!D374</f>
        <v>0</v>
      </c>
      <c r="C393">
        <f t="array" ref="C393">MAX(IF($A$3:$A$14&lt;=B393,IF($A$3:$A$14&lt;&gt;"",$A$3:$A$14)))</f>
        <v>0</v>
      </c>
      <c r="D393">
        <f t="array" ref="D393">MIN(IF($A$3:$A$14&gt;=B393,IF($A$3:$A$14&lt;&gt;"",$A$3:$A$14)))</f>
        <v>0</v>
      </c>
      <c r="E393">
        <f>Eingabe!C374</f>
        <v>0</v>
      </c>
      <c r="F393">
        <f t="array" ref="F393">IF(E393=1,IF(ISERROR(MATCH(B393,$A$3:$A$14,0)),((B393-C393)*INDEX(C$3:C$14,MATCH(D393,$A$3:$A$14,0))+ABS(B393-D393)*INDEX(C$3:C$14,MATCH(C393,$A$3:$A$14,0)))/(D393-C393),INDEX(C$3:C$14,MATCH(B393,$A$3:$A$14,0))),IF(E393=2,IF(ISERROR(MATCH(B393,$A$3:$A$14,0)),((B393-C393)*INDEX(D$3:D$14,MATCH(D393,$A$3:$A$14,0))+ABS(B393-D393)*INDEX(D$3:D$14,MATCH(C393,$A$3:$A$14,0)))/(D393-C393),INDEX(D$3:D$14,MATCH(B393,$A$3:$A$14,0))),IF(E393=3,IF(ISERROR(MATCH(B393,$A$3:$A$14,0)),((B393-C393)*INDEX(E$3:E$14,MATCH(D393,$A$3:$A$14,0))+ABS(B393-D393)*INDEX(E$3:E$14,MATCH(C393,$A$3:$A$14,0)))/(D393-C393),INDEX(E$3:E$14,MATCH(B393,$A$3:$A$14,0))),IF(E393=4,IF(ISERROR(MATCH(B393,$A$3:$A$14,0)),((B393-C393)*INDEX(F$3:F$14,MATCH(D393,$A$3:$A$14,0))+ABS(B393-D393)*INDEX(F$3:F$14,MATCH(C393,$A$3:$A$14,0)))/(D393-C393),INDEX(F$3:F$14,MATCH(B393,$A$3:$A$14,0))),IF(E393=5,IF(ISERROR(MATCH(B393,$A$3:$A$14,0)),((B393-C393)*INDEX(G$3:G$14,MATCH(D393,$A$3:$A$14,0))+ABS(B393-D393)*INDEX(G$3:G$14,MATCH(C393,$A$3:$A$14,0)))/(D393-C393),INDEX(G$3:G$14,MATCH(B393,$A$3:$A$14,0))),IF(E393=6,IF(ISERROR(MATCH(B393,$A$3:$A$14,0)),((B393-C393)*INDEX(H$3:H$14,MATCH(D393,$A$3:$A$14,0))+ABS(B393-D393)*INDEX(H$3:H$14,MATCH(C393,$A$3:$A$14,0)))/(D393-C393),INDEX(H$3:H$14,MATCH(B393,$A$3:$A$14,0))),IF(E393=7,IF(ISERROR(MATCH(B393,$A$3:$A$14,0)),((B393-C393)*INDEX(I$3:I$14,MATCH(D393,$A$3:$A$14,0))+ABS(B393-D393)*INDEX(I$3:I$14,MATCH(C393,$A$3:$A$14,0)))/(D393-C393),INDEX(I$3:I$14,MATCH(B393,$A$3:$A$14,0))),IF(E393=8,IF(ISERROR(MATCH(B393,$A$3:$A$14,0)),((B393-C393)*INDEX(J$3:J$14,MATCH(D393,$A$3:$A$14,0))+ABS(B393-D393)*INDEX(J$3:J$14,MATCH(C393,$A$3:$A$14,0)))/(D393-C393),INDEX(J$3:J$14,MATCH(B393,$A$3:$A$14,0))),IF(E393=9,IF(ISERROR(MATCH(B393,$A$3:$A$14,0)),((B393-C393)*INDEX(K$3:K$14,MATCH(D393,$A$3:$A$14,0))+ABS(B393-D393)*INDEX(K$3:K$14,MATCH(C393,$A$3:$A$14,0)))/(D393-C393),INDEX(K$3:K$14,MATCH(B393,$A$3:$A$14,0))),IF(E393=0,IF(ISERROR(MATCH(B393,$A$3:$A$14,0)),((B393-C393)*INDEX(L$3:L$14,MATCH(D393,$A$3:$A$14,0))+ABS(B393-D393)*INDEX(L$3:L$14,MATCH(C393,$A$3:$A$14,0)))/(D393-C393),INDEX(L$3:L$14,MATCH(B393,$A$3:$A$14,0))),"Kondensatoen zwischen 0 und 9"))))))))))</f>
        <v>0</v>
      </c>
    </row>
    <row r="394" spans="1:6">
      <c r="A394" s="12">
        <v>375</v>
      </c>
      <c r="B394">
        <f>Eingabe!D375</f>
        <v>0</v>
      </c>
      <c r="C394">
        <f t="array" ref="C394">MAX(IF($A$3:$A$14&lt;=B394,IF($A$3:$A$14&lt;&gt;"",$A$3:$A$14)))</f>
        <v>0</v>
      </c>
      <c r="D394">
        <f t="array" ref="D394">MIN(IF($A$3:$A$14&gt;=B394,IF($A$3:$A$14&lt;&gt;"",$A$3:$A$14)))</f>
        <v>0</v>
      </c>
      <c r="E394">
        <f>Eingabe!C375</f>
        <v>0</v>
      </c>
      <c r="F394">
        <f t="array" ref="F394">IF(E394=1,IF(ISERROR(MATCH(B394,$A$3:$A$14,0)),((B394-C394)*INDEX(C$3:C$14,MATCH(D394,$A$3:$A$14,0))+ABS(B394-D394)*INDEX(C$3:C$14,MATCH(C394,$A$3:$A$14,0)))/(D394-C394),INDEX(C$3:C$14,MATCH(B394,$A$3:$A$14,0))),IF(E394=2,IF(ISERROR(MATCH(B394,$A$3:$A$14,0)),((B394-C394)*INDEX(D$3:D$14,MATCH(D394,$A$3:$A$14,0))+ABS(B394-D394)*INDEX(D$3:D$14,MATCH(C394,$A$3:$A$14,0)))/(D394-C394),INDEX(D$3:D$14,MATCH(B394,$A$3:$A$14,0))),IF(E394=3,IF(ISERROR(MATCH(B394,$A$3:$A$14,0)),((B394-C394)*INDEX(E$3:E$14,MATCH(D394,$A$3:$A$14,0))+ABS(B394-D394)*INDEX(E$3:E$14,MATCH(C394,$A$3:$A$14,0)))/(D394-C394),INDEX(E$3:E$14,MATCH(B394,$A$3:$A$14,0))),IF(E394=4,IF(ISERROR(MATCH(B394,$A$3:$A$14,0)),((B394-C394)*INDEX(F$3:F$14,MATCH(D394,$A$3:$A$14,0))+ABS(B394-D394)*INDEX(F$3:F$14,MATCH(C394,$A$3:$A$14,0)))/(D394-C394),INDEX(F$3:F$14,MATCH(B394,$A$3:$A$14,0))),IF(E394=5,IF(ISERROR(MATCH(B394,$A$3:$A$14,0)),((B394-C394)*INDEX(G$3:G$14,MATCH(D394,$A$3:$A$14,0))+ABS(B394-D394)*INDEX(G$3:G$14,MATCH(C394,$A$3:$A$14,0)))/(D394-C394),INDEX(G$3:G$14,MATCH(B394,$A$3:$A$14,0))),IF(E394=6,IF(ISERROR(MATCH(B394,$A$3:$A$14,0)),((B394-C394)*INDEX(H$3:H$14,MATCH(D394,$A$3:$A$14,0))+ABS(B394-D394)*INDEX(H$3:H$14,MATCH(C394,$A$3:$A$14,0)))/(D394-C394),INDEX(H$3:H$14,MATCH(B394,$A$3:$A$14,0))),IF(E394=7,IF(ISERROR(MATCH(B394,$A$3:$A$14,0)),((B394-C394)*INDEX(I$3:I$14,MATCH(D394,$A$3:$A$14,0))+ABS(B394-D394)*INDEX(I$3:I$14,MATCH(C394,$A$3:$A$14,0)))/(D394-C394),INDEX(I$3:I$14,MATCH(B394,$A$3:$A$14,0))),IF(E394=8,IF(ISERROR(MATCH(B394,$A$3:$A$14,0)),((B394-C394)*INDEX(J$3:J$14,MATCH(D394,$A$3:$A$14,0))+ABS(B394-D394)*INDEX(J$3:J$14,MATCH(C394,$A$3:$A$14,0)))/(D394-C394),INDEX(J$3:J$14,MATCH(B394,$A$3:$A$14,0))),IF(E394=9,IF(ISERROR(MATCH(B394,$A$3:$A$14,0)),((B394-C394)*INDEX(K$3:K$14,MATCH(D394,$A$3:$A$14,0))+ABS(B394-D394)*INDEX(K$3:K$14,MATCH(C394,$A$3:$A$14,0)))/(D394-C394),INDEX(K$3:K$14,MATCH(B394,$A$3:$A$14,0))),IF(E394=0,IF(ISERROR(MATCH(B394,$A$3:$A$14,0)),((B394-C394)*INDEX(L$3:L$14,MATCH(D394,$A$3:$A$14,0))+ABS(B394-D394)*INDEX(L$3:L$14,MATCH(C394,$A$3:$A$14,0)))/(D394-C394),INDEX(L$3:L$14,MATCH(B394,$A$3:$A$14,0))),"Kondensatoen zwischen 0 und 9"))))))))))</f>
        <v>0</v>
      </c>
    </row>
    <row r="395" spans="1:6">
      <c r="A395" s="12">
        <v>376</v>
      </c>
      <c r="B395">
        <f>Eingabe!D376</f>
        <v>0</v>
      </c>
      <c r="C395">
        <f t="array" ref="C395">MAX(IF($A$3:$A$14&lt;=B395,IF($A$3:$A$14&lt;&gt;"",$A$3:$A$14)))</f>
        <v>0</v>
      </c>
      <c r="D395">
        <f t="array" ref="D395">MIN(IF($A$3:$A$14&gt;=B395,IF($A$3:$A$14&lt;&gt;"",$A$3:$A$14)))</f>
        <v>0</v>
      </c>
      <c r="E395">
        <f>Eingabe!C376</f>
        <v>0</v>
      </c>
      <c r="F395">
        <f t="array" ref="F395">IF(E395=1,IF(ISERROR(MATCH(B395,$A$3:$A$14,0)),((B395-C395)*INDEX(C$3:C$14,MATCH(D395,$A$3:$A$14,0))+ABS(B395-D395)*INDEX(C$3:C$14,MATCH(C395,$A$3:$A$14,0)))/(D395-C395),INDEX(C$3:C$14,MATCH(B395,$A$3:$A$14,0))),IF(E395=2,IF(ISERROR(MATCH(B395,$A$3:$A$14,0)),((B395-C395)*INDEX(D$3:D$14,MATCH(D395,$A$3:$A$14,0))+ABS(B395-D395)*INDEX(D$3:D$14,MATCH(C395,$A$3:$A$14,0)))/(D395-C395),INDEX(D$3:D$14,MATCH(B395,$A$3:$A$14,0))),IF(E395=3,IF(ISERROR(MATCH(B395,$A$3:$A$14,0)),((B395-C395)*INDEX(E$3:E$14,MATCH(D395,$A$3:$A$14,0))+ABS(B395-D395)*INDEX(E$3:E$14,MATCH(C395,$A$3:$A$14,0)))/(D395-C395),INDEX(E$3:E$14,MATCH(B395,$A$3:$A$14,0))),IF(E395=4,IF(ISERROR(MATCH(B395,$A$3:$A$14,0)),((B395-C395)*INDEX(F$3:F$14,MATCH(D395,$A$3:$A$14,0))+ABS(B395-D395)*INDEX(F$3:F$14,MATCH(C395,$A$3:$A$14,0)))/(D395-C395),INDEX(F$3:F$14,MATCH(B395,$A$3:$A$14,0))),IF(E395=5,IF(ISERROR(MATCH(B395,$A$3:$A$14,0)),((B395-C395)*INDEX(G$3:G$14,MATCH(D395,$A$3:$A$14,0))+ABS(B395-D395)*INDEX(G$3:G$14,MATCH(C395,$A$3:$A$14,0)))/(D395-C395),INDEX(G$3:G$14,MATCH(B395,$A$3:$A$14,0))),IF(E395=6,IF(ISERROR(MATCH(B395,$A$3:$A$14,0)),((B395-C395)*INDEX(H$3:H$14,MATCH(D395,$A$3:$A$14,0))+ABS(B395-D395)*INDEX(H$3:H$14,MATCH(C395,$A$3:$A$14,0)))/(D395-C395),INDEX(H$3:H$14,MATCH(B395,$A$3:$A$14,0))),IF(E395=7,IF(ISERROR(MATCH(B395,$A$3:$A$14,0)),((B395-C395)*INDEX(I$3:I$14,MATCH(D395,$A$3:$A$14,0))+ABS(B395-D395)*INDEX(I$3:I$14,MATCH(C395,$A$3:$A$14,0)))/(D395-C395),INDEX(I$3:I$14,MATCH(B395,$A$3:$A$14,0))),IF(E395=8,IF(ISERROR(MATCH(B395,$A$3:$A$14,0)),((B395-C395)*INDEX(J$3:J$14,MATCH(D395,$A$3:$A$14,0))+ABS(B395-D395)*INDEX(J$3:J$14,MATCH(C395,$A$3:$A$14,0)))/(D395-C395),INDEX(J$3:J$14,MATCH(B395,$A$3:$A$14,0))),IF(E395=9,IF(ISERROR(MATCH(B395,$A$3:$A$14,0)),((B395-C395)*INDEX(K$3:K$14,MATCH(D395,$A$3:$A$14,0))+ABS(B395-D395)*INDEX(K$3:K$14,MATCH(C395,$A$3:$A$14,0)))/(D395-C395),INDEX(K$3:K$14,MATCH(B395,$A$3:$A$14,0))),IF(E395=0,IF(ISERROR(MATCH(B395,$A$3:$A$14,0)),((B395-C395)*INDEX(L$3:L$14,MATCH(D395,$A$3:$A$14,0))+ABS(B395-D395)*INDEX(L$3:L$14,MATCH(C395,$A$3:$A$14,0)))/(D395-C395),INDEX(L$3:L$14,MATCH(B395,$A$3:$A$14,0))),"Kondensatoen zwischen 0 und 9"))))))))))</f>
        <v>0</v>
      </c>
    </row>
    <row r="396" spans="1:6">
      <c r="A396" s="12">
        <v>377</v>
      </c>
      <c r="B396">
        <f>Eingabe!D377</f>
        <v>0</v>
      </c>
      <c r="C396">
        <f t="array" ref="C396">MAX(IF($A$3:$A$14&lt;=B396,IF($A$3:$A$14&lt;&gt;"",$A$3:$A$14)))</f>
        <v>0</v>
      </c>
      <c r="D396">
        <f t="array" ref="D396">MIN(IF($A$3:$A$14&gt;=B396,IF($A$3:$A$14&lt;&gt;"",$A$3:$A$14)))</f>
        <v>0</v>
      </c>
      <c r="E396">
        <f>Eingabe!C377</f>
        <v>0</v>
      </c>
      <c r="F396">
        <f t="array" ref="F396">IF(E396=1,IF(ISERROR(MATCH(B396,$A$3:$A$14,0)),((B396-C396)*INDEX(C$3:C$14,MATCH(D396,$A$3:$A$14,0))+ABS(B396-D396)*INDEX(C$3:C$14,MATCH(C396,$A$3:$A$14,0)))/(D396-C396),INDEX(C$3:C$14,MATCH(B396,$A$3:$A$14,0))),IF(E396=2,IF(ISERROR(MATCH(B396,$A$3:$A$14,0)),((B396-C396)*INDEX(D$3:D$14,MATCH(D396,$A$3:$A$14,0))+ABS(B396-D396)*INDEX(D$3:D$14,MATCH(C396,$A$3:$A$14,0)))/(D396-C396),INDEX(D$3:D$14,MATCH(B396,$A$3:$A$14,0))),IF(E396=3,IF(ISERROR(MATCH(B396,$A$3:$A$14,0)),((B396-C396)*INDEX(E$3:E$14,MATCH(D396,$A$3:$A$14,0))+ABS(B396-D396)*INDEX(E$3:E$14,MATCH(C396,$A$3:$A$14,0)))/(D396-C396),INDEX(E$3:E$14,MATCH(B396,$A$3:$A$14,0))),IF(E396=4,IF(ISERROR(MATCH(B396,$A$3:$A$14,0)),((B396-C396)*INDEX(F$3:F$14,MATCH(D396,$A$3:$A$14,0))+ABS(B396-D396)*INDEX(F$3:F$14,MATCH(C396,$A$3:$A$14,0)))/(D396-C396),INDEX(F$3:F$14,MATCH(B396,$A$3:$A$14,0))),IF(E396=5,IF(ISERROR(MATCH(B396,$A$3:$A$14,0)),((B396-C396)*INDEX(G$3:G$14,MATCH(D396,$A$3:$A$14,0))+ABS(B396-D396)*INDEX(G$3:G$14,MATCH(C396,$A$3:$A$14,0)))/(D396-C396),INDEX(G$3:G$14,MATCH(B396,$A$3:$A$14,0))),IF(E396=6,IF(ISERROR(MATCH(B396,$A$3:$A$14,0)),((B396-C396)*INDEX(H$3:H$14,MATCH(D396,$A$3:$A$14,0))+ABS(B396-D396)*INDEX(H$3:H$14,MATCH(C396,$A$3:$A$14,0)))/(D396-C396),INDEX(H$3:H$14,MATCH(B396,$A$3:$A$14,0))),IF(E396=7,IF(ISERROR(MATCH(B396,$A$3:$A$14,0)),((B396-C396)*INDEX(I$3:I$14,MATCH(D396,$A$3:$A$14,0))+ABS(B396-D396)*INDEX(I$3:I$14,MATCH(C396,$A$3:$A$14,0)))/(D396-C396),INDEX(I$3:I$14,MATCH(B396,$A$3:$A$14,0))),IF(E396=8,IF(ISERROR(MATCH(B396,$A$3:$A$14,0)),((B396-C396)*INDEX(J$3:J$14,MATCH(D396,$A$3:$A$14,0))+ABS(B396-D396)*INDEX(J$3:J$14,MATCH(C396,$A$3:$A$14,0)))/(D396-C396),INDEX(J$3:J$14,MATCH(B396,$A$3:$A$14,0))),IF(E396=9,IF(ISERROR(MATCH(B396,$A$3:$A$14,0)),((B396-C396)*INDEX(K$3:K$14,MATCH(D396,$A$3:$A$14,0))+ABS(B396-D396)*INDEX(K$3:K$14,MATCH(C396,$A$3:$A$14,0)))/(D396-C396),INDEX(K$3:K$14,MATCH(B396,$A$3:$A$14,0))),IF(E396=0,IF(ISERROR(MATCH(B396,$A$3:$A$14,0)),((B396-C396)*INDEX(L$3:L$14,MATCH(D396,$A$3:$A$14,0))+ABS(B396-D396)*INDEX(L$3:L$14,MATCH(C396,$A$3:$A$14,0)))/(D396-C396),INDEX(L$3:L$14,MATCH(B396,$A$3:$A$14,0))),"Kondensatoen zwischen 0 und 9"))))))))))</f>
        <v>0</v>
      </c>
    </row>
    <row r="397" spans="1:6">
      <c r="A397" s="12">
        <v>378</v>
      </c>
      <c r="B397">
        <f>Eingabe!D378</f>
        <v>0</v>
      </c>
      <c r="C397">
        <f t="array" ref="C397">MAX(IF($A$3:$A$14&lt;=B397,IF($A$3:$A$14&lt;&gt;"",$A$3:$A$14)))</f>
        <v>0</v>
      </c>
      <c r="D397">
        <f t="array" ref="D397">MIN(IF($A$3:$A$14&gt;=B397,IF($A$3:$A$14&lt;&gt;"",$A$3:$A$14)))</f>
        <v>0</v>
      </c>
      <c r="E397">
        <f>Eingabe!C378</f>
        <v>0</v>
      </c>
      <c r="F397">
        <f t="array" ref="F397">IF(E397=1,IF(ISERROR(MATCH(B397,$A$3:$A$14,0)),((B397-C397)*INDEX(C$3:C$14,MATCH(D397,$A$3:$A$14,0))+ABS(B397-D397)*INDEX(C$3:C$14,MATCH(C397,$A$3:$A$14,0)))/(D397-C397),INDEX(C$3:C$14,MATCH(B397,$A$3:$A$14,0))),IF(E397=2,IF(ISERROR(MATCH(B397,$A$3:$A$14,0)),((B397-C397)*INDEX(D$3:D$14,MATCH(D397,$A$3:$A$14,0))+ABS(B397-D397)*INDEX(D$3:D$14,MATCH(C397,$A$3:$A$14,0)))/(D397-C397),INDEX(D$3:D$14,MATCH(B397,$A$3:$A$14,0))),IF(E397=3,IF(ISERROR(MATCH(B397,$A$3:$A$14,0)),((B397-C397)*INDEX(E$3:E$14,MATCH(D397,$A$3:$A$14,0))+ABS(B397-D397)*INDEX(E$3:E$14,MATCH(C397,$A$3:$A$14,0)))/(D397-C397),INDEX(E$3:E$14,MATCH(B397,$A$3:$A$14,0))),IF(E397=4,IF(ISERROR(MATCH(B397,$A$3:$A$14,0)),((B397-C397)*INDEX(F$3:F$14,MATCH(D397,$A$3:$A$14,0))+ABS(B397-D397)*INDEX(F$3:F$14,MATCH(C397,$A$3:$A$14,0)))/(D397-C397),INDEX(F$3:F$14,MATCH(B397,$A$3:$A$14,0))),IF(E397=5,IF(ISERROR(MATCH(B397,$A$3:$A$14,0)),((B397-C397)*INDEX(G$3:G$14,MATCH(D397,$A$3:$A$14,0))+ABS(B397-D397)*INDEX(G$3:G$14,MATCH(C397,$A$3:$A$14,0)))/(D397-C397),INDEX(G$3:G$14,MATCH(B397,$A$3:$A$14,0))),IF(E397=6,IF(ISERROR(MATCH(B397,$A$3:$A$14,0)),((B397-C397)*INDEX(H$3:H$14,MATCH(D397,$A$3:$A$14,0))+ABS(B397-D397)*INDEX(H$3:H$14,MATCH(C397,$A$3:$A$14,0)))/(D397-C397),INDEX(H$3:H$14,MATCH(B397,$A$3:$A$14,0))),IF(E397=7,IF(ISERROR(MATCH(B397,$A$3:$A$14,0)),((B397-C397)*INDEX(I$3:I$14,MATCH(D397,$A$3:$A$14,0))+ABS(B397-D397)*INDEX(I$3:I$14,MATCH(C397,$A$3:$A$14,0)))/(D397-C397),INDEX(I$3:I$14,MATCH(B397,$A$3:$A$14,0))),IF(E397=8,IF(ISERROR(MATCH(B397,$A$3:$A$14,0)),((B397-C397)*INDEX(J$3:J$14,MATCH(D397,$A$3:$A$14,0))+ABS(B397-D397)*INDEX(J$3:J$14,MATCH(C397,$A$3:$A$14,0)))/(D397-C397),INDEX(J$3:J$14,MATCH(B397,$A$3:$A$14,0))),IF(E397=9,IF(ISERROR(MATCH(B397,$A$3:$A$14,0)),((B397-C397)*INDEX(K$3:K$14,MATCH(D397,$A$3:$A$14,0))+ABS(B397-D397)*INDEX(K$3:K$14,MATCH(C397,$A$3:$A$14,0)))/(D397-C397),INDEX(K$3:K$14,MATCH(B397,$A$3:$A$14,0))),IF(E397=0,IF(ISERROR(MATCH(B397,$A$3:$A$14,0)),((B397-C397)*INDEX(L$3:L$14,MATCH(D397,$A$3:$A$14,0))+ABS(B397-D397)*INDEX(L$3:L$14,MATCH(C397,$A$3:$A$14,0)))/(D397-C397),INDEX(L$3:L$14,MATCH(B397,$A$3:$A$14,0))),"Kondensatoen zwischen 0 und 9"))))))))))</f>
        <v>0</v>
      </c>
    </row>
    <row r="398" spans="1:6">
      <c r="A398" s="12">
        <v>379</v>
      </c>
      <c r="B398">
        <f>Eingabe!D379</f>
        <v>0</v>
      </c>
      <c r="C398">
        <f t="array" ref="C398">MAX(IF($A$3:$A$14&lt;=B398,IF($A$3:$A$14&lt;&gt;"",$A$3:$A$14)))</f>
        <v>0</v>
      </c>
      <c r="D398">
        <f t="array" ref="D398">MIN(IF($A$3:$A$14&gt;=B398,IF($A$3:$A$14&lt;&gt;"",$A$3:$A$14)))</f>
        <v>0</v>
      </c>
      <c r="E398">
        <f>Eingabe!C379</f>
        <v>0</v>
      </c>
      <c r="F398">
        <f t="array" ref="F398">IF(E398=1,IF(ISERROR(MATCH(B398,$A$3:$A$14,0)),((B398-C398)*INDEX(C$3:C$14,MATCH(D398,$A$3:$A$14,0))+ABS(B398-D398)*INDEX(C$3:C$14,MATCH(C398,$A$3:$A$14,0)))/(D398-C398),INDEX(C$3:C$14,MATCH(B398,$A$3:$A$14,0))),IF(E398=2,IF(ISERROR(MATCH(B398,$A$3:$A$14,0)),((B398-C398)*INDEX(D$3:D$14,MATCH(D398,$A$3:$A$14,0))+ABS(B398-D398)*INDEX(D$3:D$14,MATCH(C398,$A$3:$A$14,0)))/(D398-C398),INDEX(D$3:D$14,MATCH(B398,$A$3:$A$14,0))),IF(E398=3,IF(ISERROR(MATCH(B398,$A$3:$A$14,0)),((B398-C398)*INDEX(E$3:E$14,MATCH(D398,$A$3:$A$14,0))+ABS(B398-D398)*INDEX(E$3:E$14,MATCH(C398,$A$3:$A$14,0)))/(D398-C398),INDEX(E$3:E$14,MATCH(B398,$A$3:$A$14,0))),IF(E398=4,IF(ISERROR(MATCH(B398,$A$3:$A$14,0)),((B398-C398)*INDEX(F$3:F$14,MATCH(D398,$A$3:$A$14,0))+ABS(B398-D398)*INDEX(F$3:F$14,MATCH(C398,$A$3:$A$14,0)))/(D398-C398),INDEX(F$3:F$14,MATCH(B398,$A$3:$A$14,0))),IF(E398=5,IF(ISERROR(MATCH(B398,$A$3:$A$14,0)),((B398-C398)*INDEX(G$3:G$14,MATCH(D398,$A$3:$A$14,0))+ABS(B398-D398)*INDEX(G$3:G$14,MATCH(C398,$A$3:$A$14,0)))/(D398-C398),INDEX(G$3:G$14,MATCH(B398,$A$3:$A$14,0))),IF(E398=6,IF(ISERROR(MATCH(B398,$A$3:$A$14,0)),((B398-C398)*INDEX(H$3:H$14,MATCH(D398,$A$3:$A$14,0))+ABS(B398-D398)*INDEX(H$3:H$14,MATCH(C398,$A$3:$A$14,0)))/(D398-C398),INDEX(H$3:H$14,MATCH(B398,$A$3:$A$14,0))),IF(E398=7,IF(ISERROR(MATCH(B398,$A$3:$A$14,0)),((B398-C398)*INDEX(I$3:I$14,MATCH(D398,$A$3:$A$14,0))+ABS(B398-D398)*INDEX(I$3:I$14,MATCH(C398,$A$3:$A$14,0)))/(D398-C398),INDEX(I$3:I$14,MATCH(B398,$A$3:$A$14,0))),IF(E398=8,IF(ISERROR(MATCH(B398,$A$3:$A$14,0)),((B398-C398)*INDEX(J$3:J$14,MATCH(D398,$A$3:$A$14,0))+ABS(B398-D398)*INDEX(J$3:J$14,MATCH(C398,$A$3:$A$14,0)))/(D398-C398),INDEX(J$3:J$14,MATCH(B398,$A$3:$A$14,0))),IF(E398=9,IF(ISERROR(MATCH(B398,$A$3:$A$14,0)),((B398-C398)*INDEX(K$3:K$14,MATCH(D398,$A$3:$A$14,0))+ABS(B398-D398)*INDEX(K$3:K$14,MATCH(C398,$A$3:$A$14,0)))/(D398-C398),INDEX(K$3:K$14,MATCH(B398,$A$3:$A$14,0))),IF(E398=0,IF(ISERROR(MATCH(B398,$A$3:$A$14,0)),((B398-C398)*INDEX(L$3:L$14,MATCH(D398,$A$3:$A$14,0))+ABS(B398-D398)*INDEX(L$3:L$14,MATCH(C398,$A$3:$A$14,0)))/(D398-C398),INDEX(L$3:L$14,MATCH(B398,$A$3:$A$14,0))),"Kondensatoen zwischen 0 und 9"))))))))))</f>
        <v>0</v>
      </c>
    </row>
    <row r="399" spans="1:6">
      <c r="A399" s="12">
        <v>380</v>
      </c>
      <c r="B399">
        <f>Eingabe!D380</f>
        <v>0</v>
      </c>
      <c r="C399">
        <f t="array" ref="C399">MAX(IF($A$3:$A$14&lt;=B399,IF($A$3:$A$14&lt;&gt;"",$A$3:$A$14)))</f>
        <v>0</v>
      </c>
      <c r="D399">
        <f t="array" ref="D399">MIN(IF($A$3:$A$14&gt;=B399,IF($A$3:$A$14&lt;&gt;"",$A$3:$A$14)))</f>
        <v>0</v>
      </c>
      <c r="E399">
        <f>Eingabe!C380</f>
        <v>0</v>
      </c>
      <c r="F399">
        <f t="array" ref="F399">IF(E399=1,IF(ISERROR(MATCH(B399,$A$3:$A$14,0)),((B399-C399)*INDEX(C$3:C$14,MATCH(D399,$A$3:$A$14,0))+ABS(B399-D399)*INDEX(C$3:C$14,MATCH(C399,$A$3:$A$14,0)))/(D399-C399),INDEX(C$3:C$14,MATCH(B399,$A$3:$A$14,0))),IF(E399=2,IF(ISERROR(MATCH(B399,$A$3:$A$14,0)),((B399-C399)*INDEX(D$3:D$14,MATCH(D399,$A$3:$A$14,0))+ABS(B399-D399)*INDEX(D$3:D$14,MATCH(C399,$A$3:$A$14,0)))/(D399-C399),INDEX(D$3:D$14,MATCH(B399,$A$3:$A$14,0))),IF(E399=3,IF(ISERROR(MATCH(B399,$A$3:$A$14,0)),((B399-C399)*INDEX(E$3:E$14,MATCH(D399,$A$3:$A$14,0))+ABS(B399-D399)*INDEX(E$3:E$14,MATCH(C399,$A$3:$A$14,0)))/(D399-C399),INDEX(E$3:E$14,MATCH(B399,$A$3:$A$14,0))),IF(E399=4,IF(ISERROR(MATCH(B399,$A$3:$A$14,0)),((B399-C399)*INDEX(F$3:F$14,MATCH(D399,$A$3:$A$14,0))+ABS(B399-D399)*INDEX(F$3:F$14,MATCH(C399,$A$3:$A$14,0)))/(D399-C399),INDEX(F$3:F$14,MATCH(B399,$A$3:$A$14,0))),IF(E399=5,IF(ISERROR(MATCH(B399,$A$3:$A$14,0)),((B399-C399)*INDEX(G$3:G$14,MATCH(D399,$A$3:$A$14,0))+ABS(B399-D399)*INDEX(G$3:G$14,MATCH(C399,$A$3:$A$14,0)))/(D399-C399),INDEX(G$3:G$14,MATCH(B399,$A$3:$A$14,0))),IF(E399=6,IF(ISERROR(MATCH(B399,$A$3:$A$14,0)),((B399-C399)*INDEX(H$3:H$14,MATCH(D399,$A$3:$A$14,0))+ABS(B399-D399)*INDEX(H$3:H$14,MATCH(C399,$A$3:$A$14,0)))/(D399-C399),INDEX(H$3:H$14,MATCH(B399,$A$3:$A$14,0))),IF(E399=7,IF(ISERROR(MATCH(B399,$A$3:$A$14,0)),((B399-C399)*INDEX(I$3:I$14,MATCH(D399,$A$3:$A$14,0))+ABS(B399-D399)*INDEX(I$3:I$14,MATCH(C399,$A$3:$A$14,0)))/(D399-C399),INDEX(I$3:I$14,MATCH(B399,$A$3:$A$14,0))),IF(E399=8,IF(ISERROR(MATCH(B399,$A$3:$A$14,0)),((B399-C399)*INDEX(J$3:J$14,MATCH(D399,$A$3:$A$14,0))+ABS(B399-D399)*INDEX(J$3:J$14,MATCH(C399,$A$3:$A$14,0)))/(D399-C399),INDEX(J$3:J$14,MATCH(B399,$A$3:$A$14,0))),IF(E399=9,IF(ISERROR(MATCH(B399,$A$3:$A$14,0)),((B399-C399)*INDEX(K$3:K$14,MATCH(D399,$A$3:$A$14,0))+ABS(B399-D399)*INDEX(K$3:K$14,MATCH(C399,$A$3:$A$14,0)))/(D399-C399),INDEX(K$3:K$14,MATCH(B399,$A$3:$A$14,0))),IF(E399=0,IF(ISERROR(MATCH(B399,$A$3:$A$14,0)),((B399-C399)*INDEX(L$3:L$14,MATCH(D399,$A$3:$A$14,0))+ABS(B399-D399)*INDEX(L$3:L$14,MATCH(C399,$A$3:$A$14,0)))/(D399-C399),INDEX(L$3:L$14,MATCH(B399,$A$3:$A$14,0))),"Kondensatoen zwischen 0 und 9"))))))))))</f>
        <v>0</v>
      </c>
    </row>
    <row r="400" spans="1:6">
      <c r="A400" s="12">
        <v>381</v>
      </c>
      <c r="B400">
        <f>Eingabe!D381</f>
        <v>0</v>
      </c>
      <c r="C400">
        <f t="array" ref="C400">MAX(IF($A$3:$A$14&lt;=B400,IF($A$3:$A$14&lt;&gt;"",$A$3:$A$14)))</f>
        <v>0</v>
      </c>
      <c r="D400">
        <f t="array" ref="D400">MIN(IF($A$3:$A$14&gt;=B400,IF($A$3:$A$14&lt;&gt;"",$A$3:$A$14)))</f>
        <v>0</v>
      </c>
      <c r="E400">
        <f>Eingabe!C381</f>
        <v>0</v>
      </c>
      <c r="F400">
        <f t="array" ref="F400">IF(E400=1,IF(ISERROR(MATCH(B400,$A$3:$A$14,0)),((B400-C400)*INDEX(C$3:C$14,MATCH(D400,$A$3:$A$14,0))+ABS(B400-D400)*INDEX(C$3:C$14,MATCH(C400,$A$3:$A$14,0)))/(D400-C400),INDEX(C$3:C$14,MATCH(B400,$A$3:$A$14,0))),IF(E400=2,IF(ISERROR(MATCH(B400,$A$3:$A$14,0)),((B400-C400)*INDEX(D$3:D$14,MATCH(D400,$A$3:$A$14,0))+ABS(B400-D400)*INDEX(D$3:D$14,MATCH(C400,$A$3:$A$14,0)))/(D400-C400),INDEX(D$3:D$14,MATCH(B400,$A$3:$A$14,0))),IF(E400=3,IF(ISERROR(MATCH(B400,$A$3:$A$14,0)),((B400-C400)*INDEX(E$3:E$14,MATCH(D400,$A$3:$A$14,0))+ABS(B400-D400)*INDEX(E$3:E$14,MATCH(C400,$A$3:$A$14,0)))/(D400-C400),INDEX(E$3:E$14,MATCH(B400,$A$3:$A$14,0))),IF(E400=4,IF(ISERROR(MATCH(B400,$A$3:$A$14,0)),((B400-C400)*INDEX(F$3:F$14,MATCH(D400,$A$3:$A$14,0))+ABS(B400-D400)*INDEX(F$3:F$14,MATCH(C400,$A$3:$A$14,0)))/(D400-C400),INDEX(F$3:F$14,MATCH(B400,$A$3:$A$14,0))),IF(E400=5,IF(ISERROR(MATCH(B400,$A$3:$A$14,0)),((B400-C400)*INDEX(G$3:G$14,MATCH(D400,$A$3:$A$14,0))+ABS(B400-D400)*INDEX(G$3:G$14,MATCH(C400,$A$3:$A$14,0)))/(D400-C400),INDEX(G$3:G$14,MATCH(B400,$A$3:$A$14,0))),IF(E400=6,IF(ISERROR(MATCH(B400,$A$3:$A$14,0)),((B400-C400)*INDEX(H$3:H$14,MATCH(D400,$A$3:$A$14,0))+ABS(B400-D400)*INDEX(H$3:H$14,MATCH(C400,$A$3:$A$14,0)))/(D400-C400),INDEX(H$3:H$14,MATCH(B400,$A$3:$A$14,0))),IF(E400=7,IF(ISERROR(MATCH(B400,$A$3:$A$14,0)),((B400-C400)*INDEX(I$3:I$14,MATCH(D400,$A$3:$A$14,0))+ABS(B400-D400)*INDEX(I$3:I$14,MATCH(C400,$A$3:$A$14,0)))/(D400-C400),INDEX(I$3:I$14,MATCH(B400,$A$3:$A$14,0))),IF(E400=8,IF(ISERROR(MATCH(B400,$A$3:$A$14,0)),((B400-C400)*INDEX(J$3:J$14,MATCH(D400,$A$3:$A$14,0))+ABS(B400-D400)*INDEX(J$3:J$14,MATCH(C400,$A$3:$A$14,0)))/(D400-C400),INDEX(J$3:J$14,MATCH(B400,$A$3:$A$14,0))),IF(E400=9,IF(ISERROR(MATCH(B400,$A$3:$A$14,0)),((B400-C400)*INDEX(K$3:K$14,MATCH(D400,$A$3:$A$14,0))+ABS(B400-D400)*INDEX(K$3:K$14,MATCH(C400,$A$3:$A$14,0)))/(D400-C400),INDEX(K$3:K$14,MATCH(B400,$A$3:$A$14,0))),IF(E400=0,IF(ISERROR(MATCH(B400,$A$3:$A$14,0)),((B400-C400)*INDEX(L$3:L$14,MATCH(D400,$A$3:$A$14,0))+ABS(B400-D400)*INDEX(L$3:L$14,MATCH(C400,$A$3:$A$14,0)))/(D400-C400),INDEX(L$3:L$14,MATCH(B400,$A$3:$A$14,0))),"Kondensatoen zwischen 0 und 9"))))))))))</f>
        <v>0</v>
      </c>
    </row>
    <row r="401" spans="1:6">
      <c r="A401" s="12">
        <v>382</v>
      </c>
      <c r="B401">
        <f>Eingabe!D382</f>
        <v>0</v>
      </c>
      <c r="C401">
        <f t="array" ref="C401">MAX(IF($A$3:$A$14&lt;=B401,IF($A$3:$A$14&lt;&gt;"",$A$3:$A$14)))</f>
        <v>0</v>
      </c>
      <c r="D401">
        <f t="array" ref="D401">MIN(IF($A$3:$A$14&gt;=B401,IF($A$3:$A$14&lt;&gt;"",$A$3:$A$14)))</f>
        <v>0</v>
      </c>
      <c r="E401">
        <f>Eingabe!C382</f>
        <v>0</v>
      </c>
      <c r="F401">
        <f t="array" ref="F401">IF(E401=1,IF(ISERROR(MATCH(B401,$A$3:$A$14,0)),((B401-C401)*INDEX(C$3:C$14,MATCH(D401,$A$3:$A$14,0))+ABS(B401-D401)*INDEX(C$3:C$14,MATCH(C401,$A$3:$A$14,0)))/(D401-C401),INDEX(C$3:C$14,MATCH(B401,$A$3:$A$14,0))),IF(E401=2,IF(ISERROR(MATCH(B401,$A$3:$A$14,0)),((B401-C401)*INDEX(D$3:D$14,MATCH(D401,$A$3:$A$14,0))+ABS(B401-D401)*INDEX(D$3:D$14,MATCH(C401,$A$3:$A$14,0)))/(D401-C401),INDEX(D$3:D$14,MATCH(B401,$A$3:$A$14,0))),IF(E401=3,IF(ISERROR(MATCH(B401,$A$3:$A$14,0)),((B401-C401)*INDEX(E$3:E$14,MATCH(D401,$A$3:$A$14,0))+ABS(B401-D401)*INDEX(E$3:E$14,MATCH(C401,$A$3:$A$14,0)))/(D401-C401),INDEX(E$3:E$14,MATCH(B401,$A$3:$A$14,0))),IF(E401=4,IF(ISERROR(MATCH(B401,$A$3:$A$14,0)),((B401-C401)*INDEX(F$3:F$14,MATCH(D401,$A$3:$A$14,0))+ABS(B401-D401)*INDEX(F$3:F$14,MATCH(C401,$A$3:$A$14,0)))/(D401-C401),INDEX(F$3:F$14,MATCH(B401,$A$3:$A$14,0))),IF(E401=5,IF(ISERROR(MATCH(B401,$A$3:$A$14,0)),((B401-C401)*INDEX(G$3:G$14,MATCH(D401,$A$3:$A$14,0))+ABS(B401-D401)*INDEX(G$3:G$14,MATCH(C401,$A$3:$A$14,0)))/(D401-C401),INDEX(G$3:G$14,MATCH(B401,$A$3:$A$14,0))),IF(E401=6,IF(ISERROR(MATCH(B401,$A$3:$A$14,0)),((B401-C401)*INDEX(H$3:H$14,MATCH(D401,$A$3:$A$14,0))+ABS(B401-D401)*INDEX(H$3:H$14,MATCH(C401,$A$3:$A$14,0)))/(D401-C401),INDEX(H$3:H$14,MATCH(B401,$A$3:$A$14,0))),IF(E401=7,IF(ISERROR(MATCH(B401,$A$3:$A$14,0)),((B401-C401)*INDEX(I$3:I$14,MATCH(D401,$A$3:$A$14,0))+ABS(B401-D401)*INDEX(I$3:I$14,MATCH(C401,$A$3:$A$14,0)))/(D401-C401),INDEX(I$3:I$14,MATCH(B401,$A$3:$A$14,0))),IF(E401=8,IF(ISERROR(MATCH(B401,$A$3:$A$14,0)),((B401-C401)*INDEX(J$3:J$14,MATCH(D401,$A$3:$A$14,0))+ABS(B401-D401)*INDEX(J$3:J$14,MATCH(C401,$A$3:$A$14,0)))/(D401-C401),INDEX(J$3:J$14,MATCH(B401,$A$3:$A$14,0))),IF(E401=9,IF(ISERROR(MATCH(B401,$A$3:$A$14,0)),((B401-C401)*INDEX(K$3:K$14,MATCH(D401,$A$3:$A$14,0))+ABS(B401-D401)*INDEX(K$3:K$14,MATCH(C401,$A$3:$A$14,0)))/(D401-C401),INDEX(K$3:K$14,MATCH(B401,$A$3:$A$14,0))),IF(E401=0,IF(ISERROR(MATCH(B401,$A$3:$A$14,0)),((B401-C401)*INDEX(L$3:L$14,MATCH(D401,$A$3:$A$14,0))+ABS(B401-D401)*INDEX(L$3:L$14,MATCH(C401,$A$3:$A$14,0)))/(D401-C401),INDEX(L$3:L$14,MATCH(B401,$A$3:$A$14,0))),"Kondensatoen zwischen 0 und 9"))))))))))</f>
        <v>0</v>
      </c>
    </row>
    <row r="402" spans="1:6">
      <c r="A402" s="12">
        <v>383</v>
      </c>
      <c r="B402">
        <f>Eingabe!D383</f>
        <v>0</v>
      </c>
      <c r="C402">
        <f t="array" ref="C402">MAX(IF($A$3:$A$14&lt;=B402,IF($A$3:$A$14&lt;&gt;"",$A$3:$A$14)))</f>
        <v>0</v>
      </c>
      <c r="D402">
        <f t="array" ref="D402">MIN(IF($A$3:$A$14&gt;=B402,IF($A$3:$A$14&lt;&gt;"",$A$3:$A$14)))</f>
        <v>0</v>
      </c>
      <c r="E402">
        <f>Eingabe!C383</f>
        <v>0</v>
      </c>
      <c r="F402">
        <f t="array" ref="F402">IF(E402=1,IF(ISERROR(MATCH(B402,$A$3:$A$14,0)),((B402-C402)*INDEX(C$3:C$14,MATCH(D402,$A$3:$A$14,0))+ABS(B402-D402)*INDEX(C$3:C$14,MATCH(C402,$A$3:$A$14,0)))/(D402-C402),INDEX(C$3:C$14,MATCH(B402,$A$3:$A$14,0))),IF(E402=2,IF(ISERROR(MATCH(B402,$A$3:$A$14,0)),((B402-C402)*INDEX(D$3:D$14,MATCH(D402,$A$3:$A$14,0))+ABS(B402-D402)*INDEX(D$3:D$14,MATCH(C402,$A$3:$A$14,0)))/(D402-C402),INDEX(D$3:D$14,MATCH(B402,$A$3:$A$14,0))),IF(E402=3,IF(ISERROR(MATCH(B402,$A$3:$A$14,0)),((B402-C402)*INDEX(E$3:E$14,MATCH(D402,$A$3:$A$14,0))+ABS(B402-D402)*INDEX(E$3:E$14,MATCH(C402,$A$3:$A$14,0)))/(D402-C402),INDEX(E$3:E$14,MATCH(B402,$A$3:$A$14,0))),IF(E402=4,IF(ISERROR(MATCH(B402,$A$3:$A$14,0)),((B402-C402)*INDEX(F$3:F$14,MATCH(D402,$A$3:$A$14,0))+ABS(B402-D402)*INDEX(F$3:F$14,MATCH(C402,$A$3:$A$14,0)))/(D402-C402),INDEX(F$3:F$14,MATCH(B402,$A$3:$A$14,0))),IF(E402=5,IF(ISERROR(MATCH(B402,$A$3:$A$14,0)),((B402-C402)*INDEX(G$3:G$14,MATCH(D402,$A$3:$A$14,0))+ABS(B402-D402)*INDEX(G$3:G$14,MATCH(C402,$A$3:$A$14,0)))/(D402-C402),INDEX(G$3:G$14,MATCH(B402,$A$3:$A$14,0))),IF(E402=6,IF(ISERROR(MATCH(B402,$A$3:$A$14,0)),((B402-C402)*INDEX(H$3:H$14,MATCH(D402,$A$3:$A$14,0))+ABS(B402-D402)*INDEX(H$3:H$14,MATCH(C402,$A$3:$A$14,0)))/(D402-C402),INDEX(H$3:H$14,MATCH(B402,$A$3:$A$14,0))),IF(E402=7,IF(ISERROR(MATCH(B402,$A$3:$A$14,0)),((B402-C402)*INDEX(I$3:I$14,MATCH(D402,$A$3:$A$14,0))+ABS(B402-D402)*INDEX(I$3:I$14,MATCH(C402,$A$3:$A$14,0)))/(D402-C402),INDEX(I$3:I$14,MATCH(B402,$A$3:$A$14,0))),IF(E402=8,IF(ISERROR(MATCH(B402,$A$3:$A$14,0)),((B402-C402)*INDEX(J$3:J$14,MATCH(D402,$A$3:$A$14,0))+ABS(B402-D402)*INDEX(J$3:J$14,MATCH(C402,$A$3:$A$14,0)))/(D402-C402),INDEX(J$3:J$14,MATCH(B402,$A$3:$A$14,0))),IF(E402=9,IF(ISERROR(MATCH(B402,$A$3:$A$14,0)),((B402-C402)*INDEX(K$3:K$14,MATCH(D402,$A$3:$A$14,0))+ABS(B402-D402)*INDEX(K$3:K$14,MATCH(C402,$A$3:$A$14,0)))/(D402-C402),INDEX(K$3:K$14,MATCH(B402,$A$3:$A$14,0))),IF(E402=0,IF(ISERROR(MATCH(B402,$A$3:$A$14,0)),((B402-C402)*INDEX(L$3:L$14,MATCH(D402,$A$3:$A$14,0))+ABS(B402-D402)*INDEX(L$3:L$14,MATCH(C402,$A$3:$A$14,0)))/(D402-C402),INDEX(L$3:L$14,MATCH(B402,$A$3:$A$14,0))),"Kondensatoen zwischen 0 und 9"))))))))))</f>
        <v>0</v>
      </c>
    </row>
    <row r="403" spans="1:6">
      <c r="A403" s="12">
        <v>384</v>
      </c>
      <c r="B403">
        <f>Eingabe!D384</f>
        <v>0</v>
      </c>
      <c r="C403">
        <f t="array" ref="C403">MAX(IF($A$3:$A$14&lt;=B403,IF($A$3:$A$14&lt;&gt;"",$A$3:$A$14)))</f>
        <v>0</v>
      </c>
      <c r="D403">
        <f t="array" ref="D403">MIN(IF($A$3:$A$14&gt;=B403,IF($A$3:$A$14&lt;&gt;"",$A$3:$A$14)))</f>
        <v>0</v>
      </c>
      <c r="E403">
        <f>Eingabe!C384</f>
        <v>0</v>
      </c>
      <c r="F403">
        <f t="array" ref="F403">IF(E403=1,IF(ISERROR(MATCH(B403,$A$3:$A$14,0)),((B403-C403)*INDEX(C$3:C$14,MATCH(D403,$A$3:$A$14,0))+ABS(B403-D403)*INDEX(C$3:C$14,MATCH(C403,$A$3:$A$14,0)))/(D403-C403),INDEX(C$3:C$14,MATCH(B403,$A$3:$A$14,0))),IF(E403=2,IF(ISERROR(MATCH(B403,$A$3:$A$14,0)),((B403-C403)*INDEX(D$3:D$14,MATCH(D403,$A$3:$A$14,0))+ABS(B403-D403)*INDEX(D$3:D$14,MATCH(C403,$A$3:$A$14,0)))/(D403-C403),INDEX(D$3:D$14,MATCH(B403,$A$3:$A$14,0))),IF(E403=3,IF(ISERROR(MATCH(B403,$A$3:$A$14,0)),((B403-C403)*INDEX(E$3:E$14,MATCH(D403,$A$3:$A$14,0))+ABS(B403-D403)*INDEX(E$3:E$14,MATCH(C403,$A$3:$A$14,0)))/(D403-C403),INDEX(E$3:E$14,MATCH(B403,$A$3:$A$14,0))),IF(E403=4,IF(ISERROR(MATCH(B403,$A$3:$A$14,0)),((B403-C403)*INDEX(F$3:F$14,MATCH(D403,$A$3:$A$14,0))+ABS(B403-D403)*INDEX(F$3:F$14,MATCH(C403,$A$3:$A$14,0)))/(D403-C403),INDEX(F$3:F$14,MATCH(B403,$A$3:$A$14,0))),IF(E403=5,IF(ISERROR(MATCH(B403,$A$3:$A$14,0)),((B403-C403)*INDEX(G$3:G$14,MATCH(D403,$A$3:$A$14,0))+ABS(B403-D403)*INDEX(G$3:G$14,MATCH(C403,$A$3:$A$14,0)))/(D403-C403),INDEX(G$3:G$14,MATCH(B403,$A$3:$A$14,0))),IF(E403=6,IF(ISERROR(MATCH(B403,$A$3:$A$14,0)),((B403-C403)*INDEX(H$3:H$14,MATCH(D403,$A$3:$A$14,0))+ABS(B403-D403)*INDEX(H$3:H$14,MATCH(C403,$A$3:$A$14,0)))/(D403-C403),INDEX(H$3:H$14,MATCH(B403,$A$3:$A$14,0))),IF(E403=7,IF(ISERROR(MATCH(B403,$A$3:$A$14,0)),((B403-C403)*INDEX(I$3:I$14,MATCH(D403,$A$3:$A$14,0))+ABS(B403-D403)*INDEX(I$3:I$14,MATCH(C403,$A$3:$A$14,0)))/(D403-C403),INDEX(I$3:I$14,MATCH(B403,$A$3:$A$14,0))),IF(E403=8,IF(ISERROR(MATCH(B403,$A$3:$A$14,0)),((B403-C403)*INDEX(J$3:J$14,MATCH(D403,$A$3:$A$14,0))+ABS(B403-D403)*INDEX(J$3:J$14,MATCH(C403,$A$3:$A$14,0)))/(D403-C403),INDEX(J$3:J$14,MATCH(B403,$A$3:$A$14,0))),IF(E403=9,IF(ISERROR(MATCH(B403,$A$3:$A$14,0)),((B403-C403)*INDEX(K$3:K$14,MATCH(D403,$A$3:$A$14,0))+ABS(B403-D403)*INDEX(K$3:K$14,MATCH(C403,$A$3:$A$14,0)))/(D403-C403),INDEX(K$3:K$14,MATCH(B403,$A$3:$A$14,0))),IF(E403=0,IF(ISERROR(MATCH(B403,$A$3:$A$14,0)),((B403-C403)*INDEX(L$3:L$14,MATCH(D403,$A$3:$A$14,0))+ABS(B403-D403)*INDEX(L$3:L$14,MATCH(C403,$A$3:$A$14,0)))/(D403-C403),INDEX(L$3:L$14,MATCH(B403,$A$3:$A$14,0))),"Kondensatoen zwischen 0 und 9"))))))))))</f>
        <v>0</v>
      </c>
    </row>
    <row r="404" spans="1:6">
      <c r="A404" s="12">
        <v>385</v>
      </c>
      <c r="B404">
        <f>Eingabe!D385</f>
        <v>0</v>
      </c>
      <c r="C404">
        <f t="array" ref="C404">MAX(IF($A$3:$A$14&lt;=B404,IF($A$3:$A$14&lt;&gt;"",$A$3:$A$14)))</f>
        <v>0</v>
      </c>
      <c r="D404">
        <f t="array" ref="D404">MIN(IF($A$3:$A$14&gt;=B404,IF($A$3:$A$14&lt;&gt;"",$A$3:$A$14)))</f>
        <v>0</v>
      </c>
      <c r="E404">
        <f>Eingabe!C385</f>
        <v>0</v>
      </c>
      <c r="F404">
        <f t="array" ref="F404">IF(E404=1,IF(ISERROR(MATCH(B404,$A$3:$A$14,0)),((B404-C404)*INDEX(C$3:C$14,MATCH(D404,$A$3:$A$14,0))+ABS(B404-D404)*INDEX(C$3:C$14,MATCH(C404,$A$3:$A$14,0)))/(D404-C404),INDEX(C$3:C$14,MATCH(B404,$A$3:$A$14,0))),IF(E404=2,IF(ISERROR(MATCH(B404,$A$3:$A$14,0)),((B404-C404)*INDEX(D$3:D$14,MATCH(D404,$A$3:$A$14,0))+ABS(B404-D404)*INDEX(D$3:D$14,MATCH(C404,$A$3:$A$14,0)))/(D404-C404),INDEX(D$3:D$14,MATCH(B404,$A$3:$A$14,0))),IF(E404=3,IF(ISERROR(MATCH(B404,$A$3:$A$14,0)),((B404-C404)*INDEX(E$3:E$14,MATCH(D404,$A$3:$A$14,0))+ABS(B404-D404)*INDEX(E$3:E$14,MATCH(C404,$A$3:$A$14,0)))/(D404-C404),INDEX(E$3:E$14,MATCH(B404,$A$3:$A$14,0))),IF(E404=4,IF(ISERROR(MATCH(B404,$A$3:$A$14,0)),((B404-C404)*INDEX(F$3:F$14,MATCH(D404,$A$3:$A$14,0))+ABS(B404-D404)*INDEX(F$3:F$14,MATCH(C404,$A$3:$A$14,0)))/(D404-C404),INDEX(F$3:F$14,MATCH(B404,$A$3:$A$14,0))),IF(E404=5,IF(ISERROR(MATCH(B404,$A$3:$A$14,0)),((B404-C404)*INDEX(G$3:G$14,MATCH(D404,$A$3:$A$14,0))+ABS(B404-D404)*INDEX(G$3:G$14,MATCH(C404,$A$3:$A$14,0)))/(D404-C404),INDEX(G$3:G$14,MATCH(B404,$A$3:$A$14,0))),IF(E404=6,IF(ISERROR(MATCH(B404,$A$3:$A$14,0)),((B404-C404)*INDEX(H$3:H$14,MATCH(D404,$A$3:$A$14,0))+ABS(B404-D404)*INDEX(H$3:H$14,MATCH(C404,$A$3:$A$14,0)))/(D404-C404),INDEX(H$3:H$14,MATCH(B404,$A$3:$A$14,0))),IF(E404=7,IF(ISERROR(MATCH(B404,$A$3:$A$14,0)),((B404-C404)*INDEX(I$3:I$14,MATCH(D404,$A$3:$A$14,0))+ABS(B404-D404)*INDEX(I$3:I$14,MATCH(C404,$A$3:$A$14,0)))/(D404-C404),INDEX(I$3:I$14,MATCH(B404,$A$3:$A$14,0))),IF(E404=8,IF(ISERROR(MATCH(B404,$A$3:$A$14,0)),((B404-C404)*INDEX(J$3:J$14,MATCH(D404,$A$3:$A$14,0))+ABS(B404-D404)*INDEX(J$3:J$14,MATCH(C404,$A$3:$A$14,0)))/(D404-C404),INDEX(J$3:J$14,MATCH(B404,$A$3:$A$14,0))),IF(E404=9,IF(ISERROR(MATCH(B404,$A$3:$A$14,0)),((B404-C404)*INDEX(K$3:K$14,MATCH(D404,$A$3:$A$14,0))+ABS(B404-D404)*INDEX(K$3:K$14,MATCH(C404,$A$3:$A$14,0)))/(D404-C404),INDEX(K$3:K$14,MATCH(B404,$A$3:$A$14,0))),IF(E404=0,IF(ISERROR(MATCH(B404,$A$3:$A$14,0)),((B404-C404)*INDEX(L$3:L$14,MATCH(D404,$A$3:$A$14,0))+ABS(B404-D404)*INDEX(L$3:L$14,MATCH(C404,$A$3:$A$14,0)))/(D404-C404),INDEX(L$3:L$14,MATCH(B404,$A$3:$A$14,0))),"Kondensatoen zwischen 0 und 9"))))))))))</f>
        <v>0</v>
      </c>
    </row>
    <row r="405" spans="1:6">
      <c r="A405" s="12">
        <v>386</v>
      </c>
      <c r="B405">
        <f>Eingabe!D386</f>
        <v>0</v>
      </c>
      <c r="C405">
        <f t="array" ref="C405">MAX(IF($A$3:$A$14&lt;=B405,IF($A$3:$A$14&lt;&gt;"",$A$3:$A$14)))</f>
        <v>0</v>
      </c>
      <c r="D405">
        <f t="array" ref="D405">MIN(IF($A$3:$A$14&gt;=B405,IF($A$3:$A$14&lt;&gt;"",$A$3:$A$14)))</f>
        <v>0</v>
      </c>
      <c r="E405">
        <f>Eingabe!C386</f>
        <v>0</v>
      </c>
      <c r="F405">
        <f t="array" ref="F405">IF(E405=1,IF(ISERROR(MATCH(B405,$A$3:$A$14,0)),((B405-C405)*INDEX(C$3:C$14,MATCH(D405,$A$3:$A$14,0))+ABS(B405-D405)*INDEX(C$3:C$14,MATCH(C405,$A$3:$A$14,0)))/(D405-C405),INDEX(C$3:C$14,MATCH(B405,$A$3:$A$14,0))),IF(E405=2,IF(ISERROR(MATCH(B405,$A$3:$A$14,0)),((B405-C405)*INDEX(D$3:D$14,MATCH(D405,$A$3:$A$14,0))+ABS(B405-D405)*INDEX(D$3:D$14,MATCH(C405,$A$3:$A$14,0)))/(D405-C405),INDEX(D$3:D$14,MATCH(B405,$A$3:$A$14,0))),IF(E405=3,IF(ISERROR(MATCH(B405,$A$3:$A$14,0)),((B405-C405)*INDEX(E$3:E$14,MATCH(D405,$A$3:$A$14,0))+ABS(B405-D405)*INDEX(E$3:E$14,MATCH(C405,$A$3:$A$14,0)))/(D405-C405),INDEX(E$3:E$14,MATCH(B405,$A$3:$A$14,0))),IF(E405=4,IF(ISERROR(MATCH(B405,$A$3:$A$14,0)),((B405-C405)*INDEX(F$3:F$14,MATCH(D405,$A$3:$A$14,0))+ABS(B405-D405)*INDEX(F$3:F$14,MATCH(C405,$A$3:$A$14,0)))/(D405-C405),INDEX(F$3:F$14,MATCH(B405,$A$3:$A$14,0))),IF(E405=5,IF(ISERROR(MATCH(B405,$A$3:$A$14,0)),((B405-C405)*INDEX(G$3:G$14,MATCH(D405,$A$3:$A$14,0))+ABS(B405-D405)*INDEX(G$3:G$14,MATCH(C405,$A$3:$A$14,0)))/(D405-C405),INDEX(G$3:G$14,MATCH(B405,$A$3:$A$14,0))),IF(E405=6,IF(ISERROR(MATCH(B405,$A$3:$A$14,0)),((B405-C405)*INDEX(H$3:H$14,MATCH(D405,$A$3:$A$14,0))+ABS(B405-D405)*INDEX(H$3:H$14,MATCH(C405,$A$3:$A$14,0)))/(D405-C405),INDEX(H$3:H$14,MATCH(B405,$A$3:$A$14,0))),IF(E405=7,IF(ISERROR(MATCH(B405,$A$3:$A$14,0)),((B405-C405)*INDEX(I$3:I$14,MATCH(D405,$A$3:$A$14,0))+ABS(B405-D405)*INDEX(I$3:I$14,MATCH(C405,$A$3:$A$14,0)))/(D405-C405),INDEX(I$3:I$14,MATCH(B405,$A$3:$A$14,0))),IF(E405=8,IF(ISERROR(MATCH(B405,$A$3:$A$14,0)),((B405-C405)*INDEX(J$3:J$14,MATCH(D405,$A$3:$A$14,0))+ABS(B405-D405)*INDEX(J$3:J$14,MATCH(C405,$A$3:$A$14,0)))/(D405-C405),INDEX(J$3:J$14,MATCH(B405,$A$3:$A$14,0))),IF(E405=9,IF(ISERROR(MATCH(B405,$A$3:$A$14,0)),((B405-C405)*INDEX(K$3:K$14,MATCH(D405,$A$3:$A$14,0))+ABS(B405-D405)*INDEX(K$3:K$14,MATCH(C405,$A$3:$A$14,0)))/(D405-C405),INDEX(K$3:K$14,MATCH(B405,$A$3:$A$14,0))),IF(E405=0,IF(ISERROR(MATCH(B405,$A$3:$A$14,0)),((B405-C405)*INDEX(L$3:L$14,MATCH(D405,$A$3:$A$14,0))+ABS(B405-D405)*INDEX(L$3:L$14,MATCH(C405,$A$3:$A$14,0)))/(D405-C405),INDEX(L$3:L$14,MATCH(B405,$A$3:$A$14,0))),"Kondensatoen zwischen 0 und 9"))))))))))</f>
        <v>0</v>
      </c>
    </row>
    <row r="406" spans="1:6">
      <c r="A406" s="12">
        <v>387</v>
      </c>
      <c r="B406">
        <f>Eingabe!D387</f>
        <v>0</v>
      </c>
      <c r="C406">
        <f t="array" ref="C406">MAX(IF($A$3:$A$14&lt;=B406,IF($A$3:$A$14&lt;&gt;"",$A$3:$A$14)))</f>
        <v>0</v>
      </c>
      <c r="D406">
        <f t="array" ref="D406">MIN(IF($A$3:$A$14&gt;=B406,IF($A$3:$A$14&lt;&gt;"",$A$3:$A$14)))</f>
        <v>0</v>
      </c>
      <c r="E406">
        <f>Eingabe!C387</f>
        <v>0</v>
      </c>
      <c r="F406">
        <f t="array" ref="F406">IF(E406=1,IF(ISERROR(MATCH(B406,$A$3:$A$14,0)),((B406-C406)*INDEX(C$3:C$14,MATCH(D406,$A$3:$A$14,0))+ABS(B406-D406)*INDEX(C$3:C$14,MATCH(C406,$A$3:$A$14,0)))/(D406-C406),INDEX(C$3:C$14,MATCH(B406,$A$3:$A$14,0))),IF(E406=2,IF(ISERROR(MATCH(B406,$A$3:$A$14,0)),((B406-C406)*INDEX(D$3:D$14,MATCH(D406,$A$3:$A$14,0))+ABS(B406-D406)*INDEX(D$3:D$14,MATCH(C406,$A$3:$A$14,0)))/(D406-C406),INDEX(D$3:D$14,MATCH(B406,$A$3:$A$14,0))),IF(E406=3,IF(ISERROR(MATCH(B406,$A$3:$A$14,0)),((B406-C406)*INDEX(E$3:E$14,MATCH(D406,$A$3:$A$14,0))+ABS(B406-D406)*INDEX(E$3:E$14,MATCH(C406,$A$3:$A$14,0)))/(D406-C406),INDEX(E$3:E$14,MATCH(B406,$A$3:$A$14,0))),IF(E406=4,IF(ISERROR(MATCH(B406,$A$3:$A$14,0)),((B406-C406)*INDEX(F$3:F$14,MATCH(D406,$A$3:$A$14,0))+ABS(B406-D406)*INDEX(F$3:F$14,MATCH(C406,$A$3:$A$14,0)))/(D406-C406),INDEX(F$3:F$14,MATCH(B406,$A$3:$A$14,0))),IF(E406=5,IF(ISERROR(MATCH(B406,$A$3:$A$14,0)),((B406-C406)*INDEX(G$3:G$14,MATCH(D406,$A$3:$A$14,0))+ABS(B406-D406)*INDEX(G$3:G$14,MATCH(C406,$A$3:$A$14,0)))/(D406-C406),INDEX(G$3:G$14,MATCH(B406,$A$3:$A$14,0))),IF(E406=6,IF(ISERROR(MATCH(B406,$A$3:$A$14,0)),((B406-C406)*INDEX(H$3:H$14,MATCH(D406,$A$3:$A$14,0))+ABS(B406-D406)*INDEX(H$3:H$14,MATCH(C406,$A$3:$A$14,0)))/(D406-C406),INDEX(H$3:H$14,MATCH(B406,$A$3:$A$14,0))),IF(E406=7,IF(ISERROR(MATCH(B406,$A$3:$A$14,0)),((B406-C406)*INDEX(I$3:I$14,MATCH(D406,$A$3:$A$14,0))+ABS(B406-D406)*INDEX(I$3:I$14,MATCH(C406,$A$3:$A$14,0)))/(D406-C406),INDEX(I$3:I$14,MATCH(B406,$A$3:$A$14,0))),IF(E406=8,IF(ISERROR(MATCH(B406,$A$3:$A$14,0)),((B406-C406)*INDEX(J$3:J$14,MATCH(D406,$A$3:$A$14,0))+ABS(B406-D406)*INDEX(J$3:J$14,MATCH(C406,$A$3:$A$14,0)))/(D406-C406),INDEX(J$3:J$14,MATCH(B406,$A$3:$A$14,0))),IF(E406=9,IF(ISERROR(MATCH(B406,$A$3:$A$14,0)),((B406-C406)*INDEX(K$3:K$14,MATCH(D406,$A$3:$A$14,0))+ABS(B406-D406)*INDEX(K$3:K$14,MATCH(C406,$A$3:$A$14,0)))/(D406-C406),INDEX(K$3:K$14,MATCH(B406,$A$3:$A$14,0))),IF(E406=0,IF(ISERROR(MATCH(B406,$A$3:$A$14,0)),((B406-C406)*INDEX(L$3:L$14,MATCH(D406,$A$3:$A$14,0))+ABS(B406-D406)*INDEX(L$3:L$14,MATCH(C406,$A$3:$A$14,0)))/(D406-C406),INDEX(L$3:L$14,MATCH(B406,$A$3:$A$14,0))),"Kondensatoen zwischen 0 und 9"))))))))))</f>
        <v>0</v>
      </c>
    </row>
    <row r="407" spans="1:6">
      <c r="A407" s="12">
        <v>388</v>
      </c>
      <c r="B407">
        <f>Eingabe!D388</f>
        <v>0</v>
      </c>
      <c r="C407">
        <f t="array" ref="C407">MAX(IF($A$3:$A$14&lt;=B407,IF($A$3:$A$14&lt;&gt;"",$A$3:$A$14)))</f>
        <v>0</v>
      </c>
      <c r="D407">
        <f t="array" ref="D407">MIN(IF($A$3:$A$14&gt;=B407,IF($A$3:$A$14&lt;&gt;"",$A$3:$A$14)))</f>
        <v>0</v>
      </c>
      <c r="E407">
        <f>Eingabe!C388</f>
        <v>0</v>
      </c>
      <c r="F407">
        <f t="array" ref="F407">IF(E407=1,IF(ISERROR(MATCH(B407,$A$3:$A$14,0)),((B407-C407)*INDEX(C$3:C$14,MATCH(D407,$A$3:$A$14,0))+ABS(B407-D407)*INDEX(C$3:C$14,MATCH(C407,$A$3:$A$14,0)))/(D407-C407),INDEX(C$3:C$14,MATCH(B407,$A$3:$A$14,0))),IF(E407=2,IF(ISERROR(MATCH(B407,$A$3:$A$14,0)),((B407-C407)*INDEX(D$3:D$14,MATCH(D407,$A$3:$A$14,0))+ABS(B407-D407)*INDEX(D$3:D$14,MATCH(C407,$A$3:$A$14,0)))/(D407-C407),INDEX(D$3:D$14,MATCH(B407,$A$3:$A$14,0))),IF(E407=3,IF(ISERROR(MATCH(B407,$A$3:$A$14,0)),((B407-C407)*INDEX(E$3:E$14,MATCH(D407,$A$3:$A$14,0))+ABS(B407-D407)*INDEX(E$3:E$14,MATCH(C407,$A$3:$A$14,0)))/(D407-C407),INDEX(E$3:E$14,MATCH(B407,$A$3:$A$14,0))),IF(E407=4,IF(ISERROR(MATCH(B407,$A$3:$A$14,0)),((B407-C407)*INDEX(F$3:F$14,MATCH(D407,$A$3:$A$14,0))+ABS(B407-D407)*INDEX(F$3:F$14,MATCH(C407,$A$3:$A$14,0)))/(D407-C407),INDEX(F$3:F$14,MATCH(B407,$A$3:$A$14,0))),IF(E407=5,IF(ISERROR(MATCH(B407,$A$3:$A$14,0)),((B407-C407)*INDEX(G$3:G$14,MATCH(D407,$A$3:$A$14,0))+ABS(B407-D407)*INDEX(G$3:G$14,MATCH(C407,$A$3:$A$14,0)))/(D407-C407),INDEX(G$3:G$14,MATCH(B407,$A$3:$A$14,0))),IF(E407=6,IF(ISERROR(MATCH(B407,$A$3:$A$14,0)),((B407-C407)*INDEX(H$3:H$14,MATCH(D407,$A$3:$A$14,0))+ABS(B407-D407)*INDEX(H$3:H$14,MATCH(C407,$A$3:$A$14,0)))/(D407-C407),INDEX(H$3:H$14,MATCH(B407,$A$3:$A$14,0))),IF(E407=7,IF(ISERROR(MATCH(B407,$A$3:$A$14,0)),((B407-C407)*INDEX(I$3:I$14,MATCH(D407,$A$3:$A$14,0))+ABS(B407-D407)*INDEX(I$3:I$14,MATCH(C407,$A$3:$A$14,0)))/(D407-C407),INDEX(I$3:I$14,MATCH(B407,$A$3:$A$14,0))),IF(E407=8,IF(ISERROR(MATCH(B407,$A$3:$A$14,0)),((B407-C407)*INDEX(J$3:J$14,MATCH(D407,$A$3:$A$14,0))+ABS(B407-D407)*INDEX(J$3:J$14,MATCH(C407,$A$3:$A$14,0)))/(D407-C407),INDEX(J$3:J$14,MATCH(B407,$A$3:$A$14,0))),IF(E407=9,IF(ISERROR(MATCH(B407,$A$3:$A$14,0)),((B407-C407)*INDEX(K$3:K$14,MATCH(D407,$A$3:$A$14,0))+ABS(B407-D407)*INDEX(K$3:K$14,MATCH(C407,$A$3:$A$14,0)))/(D407-C407),INDEX(K$3:K$14,MATCH(B407,$A$3:$A$14,0))),IF(E407=0,IF(ISERROR(MATCH(B407,$A$3:$A$14,0)),((B407-C407)*INDEX(L$3:L$14,MATCH(D407,$A$3:$A$14,0))+ABS(B407-D407)*INDEX(L$3:L$14,MATCH(C407,$A$3:$A$14,0)))/(D407-C407),INDEX(L$3:L$14,MATCH(B407,$A$3:$A$14,0))),"Kondensatoen zwischen 0 und 9"))))))))))</f>
        <v>0</v>
      </c>
    </row>
    <row r="408" spans="1:6">
      <c r="A408" s="12">
        <v>389</v>
      </c>
      <c r="B408">
        <f>Eingabe!D389</f>
        <v>0</v>
      </c>
      <c r="C408">
        <f t="array" ref="C408">MAX(IF($A$3:$A$14&lt;=B408,IF($A$3:$A$14&lt;&gt;"",$A$3:$A$14)))</f>
        <v>0</v>
      </c>
      <c r="D408">
        <f t="array" ref="D408">MIN(IF($A$3:$A$14&gt;=B408,IF($A$3:$A$14&lt;&gt;"",$A$3:$A$14)))</f>
        <v>0</v>
      </c>
      <c r="E408">
        <f>Eingabe!C389</f>
        <v>0</v>
      </c>
      <c r="F408">
        <f t="array" ref="F408">IF(E408=1,IF(ISERROR(MATCH(B408,$A$3:$A$14,0)),((B408-C408)*INDEX(C$3:C$14,MATCH(D408,$A$3:$A$14,0))+ABS(B408-D408)*INDEX(C$3:C$14,MATCH(C408,$A$3:$A$14,0)))/(D408-C408),INDEX(C$3:C$14,MATCH(B408,$A$3:$A$14,0))),IF(E408=2,IF(ISERROR(MATCH(B408,$A$3:$A$14,0)),((B408-C408)*INDEX(D$3:D$14,MATCH(D408,$A$3:$A$14,0))+ABS(B408-D408)*INDEX(D$3:D$14,MATCH(C408,$A$3:$A$14,0)))/(D408-C408),INDEX(D$3:D$14,MATCH(B408,$A$3:$A$14,0))),IF(E408=3,IF(ISERROR(MATCH(B408,$A$3:$A$14,0)),((B408-C408)*INDEX(E$3:E$14,MATCH(D408,$A$3:$A$14,0))+ABS(B408-D408)*INDEX(E$3:E$14,MATCH(C408,$A$3:$A$14,0)))/(D408-C408),INDEX(E$3:E$14,MATCH(B408,$A$3:$A$14,0))),IF(E408=4,IF(ISERROR(MATCH(B408,$A$3:$A$14,0)),((B408-C408)*INDEX(F$3:F$14,MATCH(D408,$A$3:$A$14,0))+ABS(B408-D408)*INDEX(F$3:F$14,MATCH(C408,$A$3:$A$14,0)))/(D408-C408),INDEX(F$3:F$14,MATCH(B408,$A$3:$A$14,0))),IF(E408=5,IF(ISERROR(MATCH(B408,$A$3:$A$14,0)),((B408-C408)*INDEX(G$3:G$14,MATCH(D408,$A$3:$A$14,0))+ABS(B408-D408)*INDEX(G$3:G$14,MATCH(C408,$A$3:$A$14,0)))/(D408-C408),INDEX(G$3:G$14,MATCH(B408,$A$3:$A$14,0))),IF(E408=6,IF(ISERROR(MATCH(B408,$A$3:$A$14,0)),((B408-C408)*INDEX(H$3:H$14,MATCH(D408,$A$3:$A$14,0))+ABS(B408-D408)*INDEX(H$3:H$14,MATCH(C408,$A$3:$A$14,0)))/(D408-C408),INDEX(H$3:H$14,MATCH(B408,$A$3:$A$14,0))),IF(E408=7,IF(ISERROR(MATCH(B408,$A$3:$A$14,0)),((B408-C408)*INDEX(I$3:I$14,MATCH(D408,$A$3:$A$14,0))+ABS(B408-D408)*INDEX(I$3:I$14,MATCH(C408,$A$3:$A$14,0)))/(D408-C408),INDEX(I$3:I$14,MATCH(B408,$A$3:$A$14,0))),IF(E408=8,IF(ISERROR(MATCH(B408,$A$3:$A$14,0)),((B408-C408)*INDEX(J$3:J$14,MATCH(D408,$A$3:$A$14,0))+ABS(B408-D408)*INDEX(J$3:J$14,MATCH(C408,$A$3:$A$14,0)))/(D408-C408),INDEX(J$3:J$14,MATCH(B408,$A$3:$A$14,0))),IF(E408=9,IF(ISERROR(MATCH(B408,$A$3:$A$14,0)),((B408-C408)*INDEX(K$3:K$14,MATCH(D408,$A$3:$A$14,0))+ABS(B408-D408)*INDEX(K$3:K$14,MATCH(C408,$A$3:$A$14,0)))/(D408-C408),INDEX(K$3:K$14,MATCH(B408,$A$3:$A$14,0))),IF(E408=0,IF(ISERROR(MATCH(B408,$A$3:$A$14,0)),((B408-C408)*INDEX(L$3:L$14,MATCH(D408,$A$3:$A$14,0))+ABS(B408-D408)*INDEX(L$3:L$14,MATCH(C408,$A$3:$A$14,0)))/(D408-C408),INDEX(L$3:L$14,MATCH(B408,$A$3:$A$14,0))),"Kondensatoen zwischen 0 und 9"))))))))))</f>
        <v>0</v>
      </c>
    </row>
    <row r="409" spans="1:6">
      <c r="A409" s="12">
        <v>390</v>
      </c>
      <c r="B409">
        <f>Eingabe!D390</f>
        <v>0</v>
      </c>
      <c r="C409">
        <f t="array" ref="C409">MAX(IF($A$3:$A$14&lt;=B409,IF($A$3:$A$14&lt;&gt;"",$A$3:$A$14)))</f>
        <v>0</v>
      </c>
      <c r="D409">
        <f t="array" ref="D409">MIN(IF($A$3:$A$14&gt;=B409,IF($A$3:$A$14&lt;&gt;"",$A$3:$A$14)))</f>
        <v>0</v>
      </c>
      <c r="E409">
        <f>Eingabe!C390</f>
        <v>0</v>
      </c>
      <c r="F409">
        <f t="array" ref="F409">IF(E409=1,IF(ISERROR(MATCH(B409,$A$3:$A$14,0)),((B409-C409)*INDEX(C$3:C$14,MATCH(D409,$A$3:$A$14,0))+ABS(B409-D409)*INDEX(C$3:C$14,MATCH(C409,$A$3:$A$14,0)))/(D409-C409),INDEX(C$3:C$14,MATCH(B409,$A$3:$A$14,0))),IF(E409=2,IF(ISERROR(MATCH(B409,$A$3:$A$14,0)),((B409-C409)*INDEX(D$3:D$14,MATCH(D409,$A$3:$A$14,0))+ABS(B409-D409)*INDEX(D$3:D$14,MATCH(C409,$A$3:$A$14,0)))/(D409-C409),INDEX(D$3:D$14,MATCH(B409,$A$3:$A$14,0))),IF(E409=3,IF(ISERROR(MATCH(B409,$A$3:$A$14,0)),((B409-C409)*INDEX(E$3:E$14,MATCH(D409,$A$3:$A$14,0))+ABS(B409-D409)*INDEX(E$3:E$14,MATCH(C409,$A$3:$A$14,0)))/(D409-C409),INDEX(E$3:E$14,MATCH(B409,$A$3:$A$14,0))),IF(E409=4,IF(ISERROR(MATCH(B409,$A$3:$A$14,0)),((B409-C409)*INDEX(F$3:F$14,MATCH(D409,$A$3:$A$14,0))+ABS(B409-D409)*INDEX(F$3:F$14,MATCH(C409,$A$3:$A$14,0)))/(D409-C409),INDEX(F$3:F$14,MATCH(B409,$A$3:$A$14,0))),IF(E409=5,IF(ISERROR(MATCH(B409,$A$3:$A$14,0)),((B409-C409)*INDEX(G$3:G$14,MATCH(D409,$A$3:$A$14,0))+ABS(B409-D409)*INDEX(G$3:G$14,MATCH(C409,$A$3:$A$14,0)))/(D409-C409),INDEX(G$3:G$14,MATCH(B409,$A$3:$A$14,0))),IF(E409=6,IF(ISERROR(MATCH(B409,$A$3:$A$14,0)),((B409-C409)*INDEX(H$3:H$14,MATCH(D409,$A$3:$A$14,0))+ABS(B409-D409)*INDEX(H$3:H$14,MATCH(C409,$A$3:$A$14,0)))/(D409-C409),INDEX(H$3:H$14,MATCH(B409,$A$3:$A$14,0))),IF(E409=7,IF(ISERROR(MATCH(B409,$A$3:$A$14,0)),((B409-C409)*INDEX(I$3:I$14,MATCH(D409,$A$3:$A$14,0))+ABS(B409-D409)*INDEX(I$3:I$14,MATCH(C409,$A$3:$A$14,0)))/(D409-C409),INDEX(I$3:I$14,MATCH(B409,$A$3:$A$14,0))),IF(E409=8,IF(ISERROR(MATCH(B409,$A$3:$A$14,0)),((B409-C409)*INDEX(J$3:J$14,MATCH(D409,$A$3:$A$14,0))+ABS(B409-D409)*INDEX(J$3:J$14,MATCH(C409,$A$3:$A$14,0)))/(D409-C409),INDEX(J$3:J$14,MATCH(B409,$A$3:$A$14,0))),IF(E409=9,IF(ISERROR(MATCH(B409,$A$3:$A$14,0)),((B409-C409)*INDEX(K$3:K$14,MATCH(D409,$A$3:$A$14,0))+ABS(B409-D409)*INDEX(K$3:K$14,MATCH(C409,$A$3:$A$14,0)))/(D409-C409),INDEX(K$3:K$14,MATCH(B409,$A$3:$A$14,0))),IF(E409=0,IF(ISERROR(MATCH(B409,$A$3:$A$14,0)),((B409-C409)*INDEX(L$3:L$14,MATCH(D409,$A$3:$A$14,0))+ABS(B409-D409)*INDEX(L$3:L$14,MATCH(C409,$A$3:$A$14,0)))/(D409-C409),INDEX(L$3:L$14,MATCH(B409,$A$3:$A$14,0))),"Kondensatoen zwischen 0 und 9"))))))))))</f>
        <v>0</v>
      </c>
    </row>
    <row r="410" spans="1:6">
      <c r="A410" s="12">
        <v>391</v>
      </c>
      <c r="B410">
        <f>Eingabe!D391</f>
        <v>0</v>
      </c>
      <c r="C410">
        <f t="array" ref="C410">MAX(IF($A$3:$A$14&lt;=B410,IF($A$3:$A$14&lt;&gt;"",$A$3:$A$14)))</f>
        <v>0</v>
      </c>
      <c r="D410">
        <f t="array" ref="D410">MIN(IF($A$3:$A$14&gt;=B410,IF($A$3:$A$14&lt;&gt;"",$A$3:$A$14)))</f>
        <v>0</v>
      </c>
      <c r="E410">
        <f>Eingabe!C391</f>
        <v>0</v>
      </c>
      <c r="F410">
        <f t="array" ref="F410">IF(E410=1,IF(ISERROR(MATCH(B410,$A$3:$A$14,0)),((B410-C410)*INDEX(C$3:C$14,MATCH(D410,$A$3:$A$14,0))+ABS(B410-D410)*INDEX(C$3:C$14,MATCH(C410,$A$3:$A$14,0)))/(D410-C410),INDEX(C$3:C$14,MATCH(B410,$A$3:$A$14,0))),IF(E410=2,IF(ISERROR(MATCH(B410,$A$3:$A$14,0)),((B410-C410)*INDEX(D$3:D$14,MATCH(D410,$A$3:$A$14,0))+ABS(B410-D410)*INDEX(D$3:D$14,MATCH(C410,$A$3:$A$14,0)))/(D410-C410),INDEX(D$3:D$14,MATCH(B410,$A$3:$A$14,0))),IF(E410=3,IF(ISERROR(MATCH(B410,$A$3:$A$14,0)),((B410-C410)*INDEX(E$3:E$14,MATCH(D410,$A$3:$A$14,0))+ABS(B410-D410)*INDEX(E$3:E$14,MATCH(C410,$A$3:$A$14,0)))/(D410-C410),INDEX(E$3:E$14,MATCH(B410,$A$3:$A$14,0))),IF(E410=4,IF(ISERROR(MATCH(B410,$A$3:$A$14,0)),((B410-C410)*INDEX(F$3:F$14,MATCH(D410,$A$3:$A$14,0))+ABS(B410-D410)*INDEX(F$3:F$14,MATCH(C410,$A$3:$A$14,0)))/(D410-C410),INDEX(F$3:F$14,MATCH(B410,$A$3:$A$14,0))),IF(E410=5,IF(ISERROR(MATCH(B410,$A$3:$A$14,0)),((B410-C410)*INDEX(G$3:G$14,MATCH(D410,$A$3:$A$14,0))+ABS(B410-D410)*INDEX(G$3:G$14,MATCH(C410,$A$3:$A$14,0)))/(D410-C410),INDEX(G$3:G$14,MATCH(B410,$A$3:$A$14,0))),IF(E410=6,IF(ISERROR(MATCH(B410,$A$3:$A$14,0)),((B410-C410)*INDEX(H$3:H$14,MATCH(D410,$A$3:$A$14,0))+ABS(B410-D410)*INDEX(H$3:H$14,MATCH(C410,$A$3:$A$14,0)))/(D410-C410),INDEX(H$3:H$14,MATCH(B410,$A$3:$A$14,0))),IF(E410=7,IF(ISERROR(MATCH(B410,$A$3:$A$14,0)),((B410-C410)*INDEX(I$3:I$14,MATCH(D410,$A$3:$A$14,0))+ABS(B410-D410)*INDEX(I$3:I$14,MATCH(C410,$A$3:$A$14,0)))/(D410-C410),INDEX(I$3:I$14,MATCH(B410,$A$3:$A$14,0))),IF(E410=8,IF(ISERROR(MATCH(B410,$A$3:$A$14,0)),((B410-C410)*INDEX(J$3:J$14,MATCH(D410,$A$3:$A$14,0))+ABS(B410-D410)*INDEX(J$3:J$14,MATCH(C410,$A$3:$A$14,0)))/(D410-C410),INDEX(J$3:J$14,MATCH(B410,$A$3:$A$14,0))),IF(E410=9,IF(ISERROR(MATCH(B410,$A$3:$A$14,0)),((B410-C410)*INDEX(K$3:K$14,MATCH(D410,$A$3:$A$14,0))+ABS(B410-D410)*INDEX(K$3:K$14,MATCH(C410,$A$3:$A$14,0)))/(D410-C410),INDEX(K$3:K$14,MATCH(B410,$A$3:$A$14,0))),IF(E410=0,IF(ISERROR(MATCH(B410,$A$3:$A$14,0)),((B410-C410)*INDEX(L$3:L$14,MATCH(D410,$A$3:$A$14,0))+ABS(B410-D410)*INDEX(L$3:L$14,MATCH(C410,$A$3:$A$14,0)))/(D410-C410),INDEX(L$3:L$14,MATCH(B410,$A$3:$A$14,0))),"Kondensatoen zwischen 0 und 9"))))))))))</f>
        <v>0</v>
      </c>
    </row>
    <row r="411" spans="1:6">
      <c r="A411" s="12">
        <v>392</v>
      </c>
      <c r="B411">
        <f>Eingabe!D392</f>
        <v>0</v>
      </c>
      <c r="C411">
        <f t="array" ref="C411">MAX(IF($A$3:$A$14&lt;=B411,IF($A$3:$A$14&lt;&gt;"",$A$3:$A$14)))</f>
        <v>0</v>
      </c>
      <c r="D411">
        <f t="array" ref="D411">MIN(IF($A$3:$A$14&gt;=B411,IF($A$3:$A$14&lt;&gt;"",$A$3:$A$14)))</f>
        <v>0</v>
      </c>
      <c r="E411">
        <f>Eingabe!C392</f>
        <v>0</v>
      </c>
      <c r="F411">
        <f t="array" ref="F411">IF(E411=1,IF(ISERROR(MATCH(B411,$A$3:$A$14,0)),((B411-C411)*INDEX(C$3:C$14,MATCH(D411,$A$3:$A$14,0))+ABS(B411-D411)*INDEX(C$3:C$14,MATCH(C411,$A$3:$A$14,0)))/(D411-C411),INDEX(C$3:C$14,MATCH(B411,$A$3:$A$14,0))),IF(E411=2,IF(ISERROR(MATCH(B411,$A$3:$A$14,0)),((B411-C411)*INDEX(D$3:D$14,MATCH(D411,$A$3:$A$14,0))+ABS(B411-D411)*INDEX(D$3:D$14,MATCH(C411,$A$3:$A$14,0)))/(D411-C411),INDEX(D$3:D$14,MATCH(B411,$A$3:$A$14,0))),IF(E411=3,IF(ISERROR(MATCH(B411,$A$3:$A$14,0)),((B411-C411)*INDEX(E$3:E$14,MATCH(D411,$A$3:$A$14,0))+ABS(B411-D411)*INDEX(E$3:E$14,MATCH(C411,$A$3:$A$14,0)))/(D411-C411),INDEX(E$3:E$14,MATCH(B411,$A$3:$A$14,0))),IF(E411=4,IF(ISERROR(MATCH(B411,$A$3:$A$14,0)),((B411-C411)*INDEX(F$3:F$14,MATCH(D411,$A$3:$A$14,0))+ABS(B411-D411)*INDEX(F$3:F$14,MATCH(C411,$A$3:$A$14,0)))/(D411-C411),INDEX(F$3:F$14,MATCH(B411,$A$3:$A$14,0))),IF(E411=5,IF(ISERROR(MATCH(B411,$A$3:$A$14,0)),((B411-C411)*INDEX(G$3:G$14,MATCH(D411,$A$3:$A$14,0))+ABS(B411-D411)*INDEX(G$3:G$14,MATCH(C411,$A$3:$A$14,0)))/(D411-C411),INDEX(G$3:G$14,MATCH(B411,$A$3:$A$14,0))),IF(E411=6,IF(ISERROR(MATCH(B411,$A$3:$A$14,0)),((B411-C411)*INDEX(H$3:H$14,MATCH(D411,$A$3:$A$14,0))+ABS(B411-D411)*INDEX(H$3:H$14,MATCH(C411,$A$3:$A$14,0)))/(D411-C411),INDEX(H$3:H$14,MATCH(B411,$A$3:$A$14,0))),IF(E411=7,IF(ISERROR(MATCH(B411,$A$3:$A$14,0)),((B411-C411)*INDEX(I$3:I$14,MATCH(D411,$A$3:$A$14,0))+ABS(B411-D411)*INDEX(I$3:I$14,MATCH(C411,$A$3:$A$14,0)))/(D411-C411),INDEX(I$3:I$14,MATCH(B411,$A$3:$A$14,0))),IF(E411=8,IF(ISERROR(MATCH(B411,$A$3:$A$14,0)),((B411-C411)*INDEX(J$3:J$14,MATCH(D411,$A$3:$A$14,0))+ABS(B411-D411)*INDEX(J$3:J$14,MATCH(C411,$A$3:$A$14,0)))/(D411-C411),INDEX(J$3:J$14,MATCH(B411,$A$3:$A$14,0))),IF(E411=9,IF(ISERROR(MATCH(B411,$A$3:$A$14,0)),((B411-C411)*INDEX(K$3:K$14,MATCH(D411,$A$3:$A$14,0))+ABS(B411-D411)*INDEX(K$3:K$14,MATCH(C411,$A$3:$A$14,0)))/(D411-C411),INDEX(K$3:K$14,MATCH(B411,$A$3:$A$14,0))),IF(E411=0,IF(ISERROR(MATCH(B411,$A$3:$A$14,0)),((B411-C411)*INDEX(L$3:L$14,MATCH(D411,$A$3:$A$14,0))+ABS(B411-D411)*INDEX(L$3:L$14,MATCH(C411,$A$3:$A$14,0)))/(D411-C411),INDEX(L$3:L$14,MATCH(B411,$A$3:$A$14,0))),"Kondensatoen zwischen 0 und 9"))))))))))</f>
        <v>0</v>
      </c>
    </row>
    <row r="412" spans="1:6">
      <c r="A412" s="12">
        <v>393</v>
      </c>
      <c r="B412">
        <f>Eingabe!D393</f>
        <v>0</v>
      </c>
      <c r="C412">
        <f t="array" ref="C412">MAX(IF($A$3:$A$14&lt;=B412,IF($A$3:$A$14&lt;&gt;"",$A$3:$A$14)))</f>
        <v>0</v>
      </c>
      <c r="D412">
        <f t="array" ref="D412">MIN(IF($A$3:$A$14&gt;=B412,IF($A$3:$A$14&lt;&gt;"",$A$3:$A$14)))</f>
        <v>0</v>
      </c>
      <c r="E412">
        <f>Eingabe!C393</f>
        <v>0</v>
      </c>
      <c r="F412">
        <f t="array" ref="F412">IF(E412=1,IF(ISERROR(MATCH(B412,$A$3:$A$14,0)),((B412-C412)*INDEX(C$3:C$14,MATCH(D412,$A$3:$A$14,0))+ABS(B412-D412)*INDEX(C$3:C$14,MATCH(C412,$A$3:$A$14,0)))/(D412-C412),INDEX(C$3:C$14,MATCH(B412,$A$3:$A$14,0))),IF(E412=2,IF(ISERROR(MATCH(B412,$A$3:$A$14,0)),((B412-C412)*INDEX(D$3:D$14,MATCH(D412,$A$3:$A$14,0))+ABS(B412-D412)*INDEX(D$3:D$14,MATCH(C412,$A$3:$A$14,0)))/(D412-C412),INDEX(D$3:D$14,MATCH(B412,$A$3:$A$14,0))),IF(E412=3,IF(ISERROR(MATCH(B412,$A$3:$A$14,0)),((B412-C412)*INDEX(E$3:E$14,MATCH(D412,$A$3:$A$14,0))+ABS(B412-D412)*INDEX(E$3:E$14,MATCH(C412,$A$3:$A$14,0)))/(D412-C412),INDEX(E$3:E$14,MATCH(B412,$A$3:$A$14,0))),IF(E412=4,IF(ISERROR(MATCH(B412,$A$3:$A$14,0)),((B412-C412)*INDEX(F$3:F$14,MATCH(D412,$A$3:$A$14,0))+ABS(B412-D412)*INDEX(F$3:F$14,MATCH(C412,$A$3:$A$14,0)))/(D412-C412),INDEX(F$3:F$14,MATCH(B412,$A$3:$A$14,0))),IF(E412=5,IF(ISERROR(MATCH(B412,$A$3:$A$14,0)),((B412-C412)*INDEX(G$3:G$14,MATCH(D412,$A$3:$A$14,0))+ABS(B412-D412)*INDEX(G$3:G$14,MATCH(C412,$A$3:$A$14,0)))/(D412-C412),INDEX(G$3:G$14,MATCH(B412,$A$3:$A$14,0))),IF(E412=6,IF(ISERROR(MATCH(B412,$A$3:$A$14,0)),((B412-C412)*INDEX(H$3:H$14,MATCH(D412,$A$3:$A$14,0))+ABS(B412-D412)*INDEX(H$3:H$14,MATCH(C412,$A$3:$A$14,0)))/(D412-C412),INDEX(H$3:H$14,MATCH(B412,$A$3:$A$14,0))),IF(E412=7,IF(ISERROR(MATCH(B412,$A$3:$A$14,0)),((B412-C412)*INDEX(I$3:I$14,MATCH(D412,$A$3:$A$14,0))+ABS(B412-D412)*INDEX(I$3:I$14,MATCH(C412,$A$3:$A$14,0)))/(D412-C412),INDEX(I$3:I$14,MATCH(B412,$A$3:$A$14,0))),IF(E412=8,IF(ISERROR(MATCH(B412,$A$3:$A$14,0)),((B412-C412)*INDEX(J$3:J$14,MATCH(D412,$A$3:$A$14,0))+ABS(B412-D412)*INDEX(J$3:J$14,MATCH(C412,$A$3:$A$14,0)))/(D412-C412),INDEX(J$3:J$14,MATCH(B412,$A$3:$A$14,0))),IF(E412=9,IF(ISERROR(MATCH(B412,$A$3:$A$14,0)),((B412-C412)*INDEX(K$3:K$14,MATCH(D412,$A$3:$A$14,0))+ABS(B412-D412)*INDEX(K$3:K$14,MATCH(C412,$A$3:$A$14,0)))/(D412-C412),INDEX(K$3:K$14,MATCH(B412,$A$3:$A$14,0))),IF(E412=0,IF(ISERROR(MATCH(B412,$A$3:$A$14,0)),((B412-C412)*INDEX(L$3:L$14,MATCH(D412,$A$3:$A$14,0))+ABS(B412-D412)*INDEX(L$3:L$14,MATCH(C412,$A$3:$A$14,0)))/(D412-C412),INDEX(L$3:L$14,MATCH(B412,$A$3:$A$14,0))),"Kondensatoen zwischen 0 und 9"))))))))))</f>
        <v>0</v>
      </c>
    </row>
    <row r="413" spans="1:6">
      <c r="A413" s="12">
        <v>394</v>
      </c>
      <c r="B413">
        <f>Eingabe!D394</f>
        <v>0</v>
      </c>
      <c r="C413">
        <f t="array" ref="C413">MAX(IF($A$3:$A$14&lt;=B413,IF($A$3:$A$14&lt;&gt;"",$A$3:$A$14)))</f>
        <v>0</v>
      </c>
      <c r="D413">
        <f t="array" ref="D413">MIN(IF($A$3:$A$14&gt;=B413,IF($A$3:$A$14&lt;&gt;"",$A$3:$A$14)))</f>
        <v>0</v>
      </c>
      <c r="E413">
        <f>Eingabe!C394</f>
        <v>0</v>
      </c>
      <c r="F413">
        <f t="array" ref="F413">IF(E413=1,IF(ISERROR(MATCH(B413,$A$3:$A$14,0)),((B413-C413)*INDEX(C$3:C$14,MATCH(D413,$A$3:$A$14,0))+ABS(B413-D413)*INDEX(C$3:C$14,MATCH(C413,$A$3:$A$14,0)))/(D413-C413),INDEX(C$3:C$14,MATCH(B413,$A$3:$A$14,0))),IF(E413=2,IF(ISERROR(MATCH(B413,$A$3:$A$14,0)),((B413-C413)*INDEX(D$3:D$14,MATCH(D413,$A$3:$A$14,0))+ABS(B413-D413)*INDEX(D$3:D$14,MATCH(C413,$A$3:$A$14,0)))/(D413-C413),INDEX(D$3:D$14,MATCH(B413,$A$3:$A$14,0))),IF(E413=3,IF(ISERROR(MATCH(B413,$A$3:$A$14,0)),((B413-C413)*INDEX(E$3:E$14,MATCH(D413,$A$3:$A$14,0))+ABS(B413-D413)*INDEX(E$3:E$14,MATCH(C413,$A$3:$A$14,0)))/(D413-C413),INDEX(E$3:E$14,MATCH(B413,$A$3:$A$14,0))),IF(E413=4,IF(ISERROR(MATCH(B413,$A$3:$A$14,0)),((B413-C413)*INDEX(F$3:F$14,MATCH(D413,$A$3:$A$14,0))+ABS(B413-D413)*INDEX(F$3:F$14,MATCH(C413,$A$3:$A$14,0)))/(D413-C413),INDEX(F$3:F$14,MATCH(B413,$A$3:$A$14,0))),IF(E413=5,IF(ISERROR(MATCH(B413,$A$3:$A$14,0)),((B413-C413)*INDEX(G$3:G$14,MATCH(D413,$A$3:$A$14,0))+ABS(B413-D413)*INDEX(G$3:G$14,MATCH(C413,$A$3:$A$14,0)))/(D413-C413),INDEX(G$3:G$14,MATCH(B413,$A$3:$A$14,0))),IF(E413=6,IF(ISERROR(MATCH(B413,$A$3:$A$14,0)),((B413-C413)*INDEX(H$3:H$14,MATCH(D413,$A$3:$A$14,0))+ABS(B413-D413)*INDEX(H$3:H$14,MATCH(C413,$A$3:$A$14,0)))/(D413-C413),INDEX(H$3:H$14,MATCH(B413,$A$3:$A$14,0))),IF(E413=7,IF(ISERROR(MATCH(B413,$A$3:$A$14,0)),((B413-C413)*INDEX(I$3:I$14,MATCH(D413,$A$3:$A$14,0))+ABS(B413-D413)*INDEX(I$3:I$14,MATCH(C413,$A$3:$A$14,0)))/(D413-C413),INDEX(I$3:I$14,MATCH(B413,$A$3:$A$14,0))),IF(E413=8,IF(ISERROR(MATCH(B413,$A$3:$A$14,0)),((B413-C413)*INDEX(J$3:J$14,MATCH(D413,$A$3:$A$14,0))+ABS(B413-D413)*INDEX(J$3:J$14,MATCH(C413,$A$3:$A$14,0)))/(D413-C413),INDEX(J$3:J$14,MATCH(B413,$A$3:$A$14,0))),IF(E413=9,IF(ISERROR(MATCH(B413,$A$3:$A$14,0)),((B413-C413)*INDEX(K$3:K$14,MATCH(D413,$A$3:$A$14,0))+ABS(B413-D413)*INDEX(K$3:K$14,MATCH(C413,$A$3:$A$14,0)))/(D413-C413),INDEX(K$3:K$14,MATCH(B413,$A$3:$A$14,0))),IF(E413=0,IF(ISERROR(MATCH(B413,$A$3:$A$14,0)),((B413-C413)*INDEX(L$3:L$14,MATCH(D413,$A$3:$A$14,0))+ABS(B413-D413)*INDEX(L$3:L$14,MATCH(C413,$A$3:$A$14,0)))/(D413-C413),INDEX(L$3:L$14,MATCH(B413,$A$3:$A$14,0))),"Kondensatoen zwischen 0 und 9"))))))))))</f>
        <v>0</v>
      </c>
    </row>
    <row r="414" spans="1:6">
      <c r="A414" s="12">
        <v>395</v>
      </c>
      <c r="B414">
        <f>Eingabe!D395</f>
        <v>0</v>
      </c>
      <c r="C414">
        <f t="array" ref="C414">MAX(IF($A$3:$A$14&lt;=B414,IF($A$3:$A$14&lt;&gt;"",$A$3:$A$14)))</f>
        <v>0</v>
      </c>
      <c r="D414">
        <f t="array" ref="D414">MIN(IF($A$3:$A$14&gt;=B414,IF($A$3:$A$14&lt;&gt;"",$A$3:$A$14)))</f>
        <v>0</v>
      </c>
      <c r="E414">
        <f>Eingabe!C395</f>
        <v>0</v>
      </c>
      <c r="F414">
        <f t="array" ref="F414">IF(E414=1,IF(ISERROR(MATCH(B414,$A$3:$A$14,0)),((B414-C414)*INDEX(C$3:C$14,MATCH(D414,$A$3:$A$14,0))+ABS(B414-D414)*INDEX(C$3:C$14,MATCH(C414,$A$3:$A$14,0)))/(D414-C414),INDEX(C$3:C$14,MATCH(B414,$A$3:$A$14,0))),IF(E414=2,IF(ISERROR(MATCH(B414,$A$3:$A$14,0)),((B414-C414)*INDEX(D$3:D$14,MATCH(D414,$A$3:$A$14,0))+ABS(B414-D414)*INDEX(D$3:D$14,MATCH(C414,$A$3:$A$14,0)))/(D414-C414),INDEX(D$3:D$14,MATCH(B414,$A$3:$A$14,0))),IF(E414=3,IF(ISERROR(MATCH(B414,$A$3:$A$14,0)),((B414-C414)*INDEX(E$3:E$14,MATCH(D414,$A$3:$A$14,0))+ABS(B414-D414)*INDEX(E$3:E$14,MATCH(C414,$A$3:$A$14,0)))/(D414-C414),INDEX(E$3:E$14,MATCH(B414,$A$3:$A$14,0))),IF(E414=4,IF(ISERROR(MATCH(B414,$A$3:$A$14,0)),((B414-C414)*INDEX(F$3:F$14,MATCH(D414,$A$3:$A$14,0))+ABS(B414-D414)*INDEX(F$3:F$14,MATCH(C414,$A$3:$A$14,0)))/(D414-C414),INDEX(F$3:F$14,MATCH(B414,$A$3:$A$14,0))),IF(E414=5,IF(ISERROR(MATCH(B414,$A$3:$A$14,0)),((B414-C414)*INDEX(G$3:G$14,MATCH(D414,$A$3:$A$14,0))+ABS(B414-D414)*INDEX(G$3:G$14,MATCH(C414,$A$3:$A$14,0)))/(D414-C414),INDEX(G$3:G$14,MATCH(B414,$A$3:$A$14,0))),IF(E414=6,IF(ISERROR(MATCH(B414,$A$3:$A$14,0)),((B414-C414)*INDEX(H$3:H$14,MATCH(D414,$A$3:$A$14,0))+ABS(B414-D414)*INDEX(H$3:H$14,MATCH(C414,$A$3:$A$14,0)))/(D414-C414),INDEX(H$3:H$14,MATCH(B414,$A$3:$A$14,0))),IF(E414=7,IF(ISERROR(MATCH(B414,$A$3:$A$14,0)),((B414-C414)*INDEX(I$3:I$14,MATCH(D414,$A$3:$A$14,0))+ABS(B414-D414)*INDEX(I$3:I$14,MATCH(C414,$A$3:$A$14,0)))/(D414-C414),INDEX(I$3:I$14,MATCH(B414,$A$3:$A$14,0))),IF(E414=8,IF(ISERROR(MATCH(B414,$A$3:$A$14,0)),((B414-C414)*INDEX(J$3:J$14,MATCH(D414,$A$3:$A$14,0))+ABS(B414-D414)*INDEX(J$3:J$14,MATCH(C414,$A$3:$A$14,0)))/(D414-C414),INDEX(J$3:J$14,MATCH(B414,$A$3:$A$14,0))),IF(E414=9,IF(ISERROR(MATCH(B414,$A$3:$A$14,0)),((B414-C414)*INDEX(K$3:K$14,MATCH(D414,$A$3:$A$14,0))+ABS(B414-D414)*INDEX(K$3:K$14,MATCH(C414,$A$3:$A$14,0)))/(D414-C414),INDEX(K$3:K$14,MATCH(B414,$A$3:$A$14,0))),IF(E414=0,IF(ISERROR(MATCH(B414,$A$3:$A$14,0)),((B414-C414)*INDEX(L$3:L$14,MATCH(D414,$A$3:$A$14,0))+ABS(B414-D414)*INDEX(L$3:L$14,MATCH(C414,$A$3:$A$14,0)))/(D414-C414),INDEX(L$3:L$14,MATCH(B414,$A$3:$A$14,0))),"Kondensatoen zwischen 0 und 9"))))))))))</f>
        <v>0</v>
      </c>
    </row>
    <row r="415" spans="1:6">
      <c r="A415" s="12">
        <v>396</v>
      </c>
      <c r="B415">
        <f>Eingabe!D396</f>
        <v>0</v>
      </c>
      <c r="C415">
        <f t="array" ref="C415">MAX(IF($A$3:$A$14&lt;=B415,IF($A$3:$A$14&lt;&gt;"",$A$3:$A$14)))</f>
        <v>0</v>
      </c>
      <c r="D415">
        <f t="array" ref="D415">MIN(IF($A$3:$A$14&gt;=B415,IF($A$3:$A$14&lt;&gt;"",$A$3:$A$14)))</f>
        <v>0</v>
      </c>
      <c r="E415">
        <f>Eingabe!C396</f>
        <v>0</v>
      </c>
      <c r="F415">
        <f t="array" ref="F415">IF(E415=1,IF(ISERROR(MATCH(B415,$A$3:$A$14,0)),((B415-C415)*INDEX(C$3:C$14,MATCH(D415,$A$3:$A$14,0))+ABS(B415-D415)*INDEX(C$3:C$14,MATCH(C415,$A$3:$A$14,0)))/(D415-C415),INDEX(C$3:C$14,MATCH(B415,$A$3:$A$14,0))),IF(E415=2,IF(ISERROR(MATCH(B415,$A$3:$A$14,0)),((B415-C415)*INDEX(D$3:D$14,MATCH(D415,$A$3:$A$14,0))+ABS(B415-D415)*INDEX(D$3:D$14,MATCH(C415,$A$3:$A$14,0)))/(D415-C415),INDEX(D$3:D$14,MATCH(B415,$A$3:$A$14,0))),IF(E415=3,IF(ISERROR(MATCH(B415,$A$3:$A$14,0)),((B415-C415)*INDEX(E$3:E$14,MATCH(D415,$A$3:$A$14,0))+ABS(B415-D415)*INDEX(E$3:E$14,MATCH(C415,$A$3:$A$14,0)))/(D415-C415),INDEX(E$3:E$14,MATCH(B415,$A$3:$A$14,0))),IF(E415=4,IF(ISERROR(MATCH(B415,$A$3:$A$14,0)),((B415-C415)*INDEX(F$3:F$14,MATCH(D415,$A$3:$A$14,0))+ABS(B415-D415)*INDEX(F$3:F$14,MATCH(C415,$A$3:$A$14,0)))/(D415-C415),INDEX(F$3:F$14,MATCH(B415,$A$3:$A$14,0))),IF(E415=5,IF(ISERROR(MATCH(B415,$A$3:$A$14,0)),((B415-C415)*INDEX(G$3:G$14,MATCH(D415,$A$3:$A$14,0))+ABS(B415-D415)*INDEX(G$3:G$14,MATCH(C415,$A$3:$A$14,0)))/(D415-C415),INDEX(G$3:G$14,MATCH(B415,$A$3:$A$14,0))),IF(E415=6,IF(ISERROR(MATCH(B415,$A$3:$A$14,0)),((B415-C415)*INDEX(H$3:H$14,MATCH(D415,$A$3:$A$14,0))+ABS(B415-D415)*INDEX(H$3:H$14,MATCH(C415,$A$3:$A$14,0)))/(D415-C415),INDEX(H$3:H$14,MATCH(B415,$A$3:$A$14,0))),IF(E415=7,IF(ISERROR(MATCH(B415,$A$3:$A$14,0)),((B415-C415)*INDEX(I$3:I$14,MATCH(D415,$A$3:$A$14,0))+ABS(B415-D415)*INDEX(I$3:I$14,MATCH(C415,$A$3:$A$14,0)))/(D415-C415),INDEX(I$3:I$14,MATCH(B415,$A$3:$A$14,0))),IF(E415=8,IF(ISERROR(MATCH(B415,$A$3:$A$14,0)),((B415-C415)*INDEX(J$3:J$14,MATCH(D415,$A$3:$A$14,0))+ABS(B415-D415)*INDEX(J$3:J$14,MATCH(C415,$A$3:$A$14,0)))/(D415-C415),INDEX(J$3:J$14,MATCH(B415,$A$3:$A$14,0))),IF(E415=9,IF(ISERROR(MATCH(B415,$A$3:$A$14,0)),((B415-C415)*INDEX(K$3:K$14,MATCH(D415,$A$3:$A$14,0))+ABS(B415-D415)*INDEX(K$3:K$14,MATCH(C415,$A$3:$A$14,0)))/(D415-C415),INDEX(K$3:K$14,MATCH(B415,$A$3:$A$14,0))),IF(E415=0,IF(ISERROR(MATCH(B415,$A$3:$A$14,0)),((B415-C415)*INDEX(L$3:L$14,MATCH(D415,$A$3:$A$14,0))+ABS(B415-D415)*INDEX(L$3:L$14,MATCH(C415,$A$3:$A$14,0)))/(D415-C415),INDEX(L$3:L$14,MATCH(B415,$A$3:$A$14,0))),"Kondensatoen zwischen 0 und 9"))))))))))</f>
        <v>0</v>
      </c>
    </row>
    <row r="416" spans="1:6">
      <c r="A416" s="12">
        <v>397</v>
      </c>
      <c r="B416">
        <f>Eingabe!D397</f>
        <v>0</v>
      </c>
      <c r="C416">
        <f t="array" ref="C416">MAX(IF($A$3:$A$14&lt;=B416,IF($A$3:$A$14&lt;&gt;"",$A$3:$A$14)))</f>
        <v>0</v>
      </c>
      <c r="D416">
        <f t="array" ref="D416">MIN(IF($A$3:$A$14&gt;=B416,IF($A$3:$A$14&lt;&gt;"",$A$3:$A$14)))</f>
        <v>0</v>
      </c>
      <c r="E416">
        <f>Eingabe!C397</f>
        <v>0</v>
      </c>
      <c r="F416">
        <f t="array" ref="F416">IF(E416=1,IF(ISERROR(MATCH(B416,$A$3:$A$14,0)),((B416-C416)*INDEX(C$3:C$14,MATCH(D416,$A$3:$A$14,0))+ABS(B416-D416)*INDEX(C$3:C$14,MATCH(C416,$A$3:$A$14,0)))/(D416-C416),INDEX(C$3:C$14,MATCH(B416,$A$3:$A$14,0))),IF(E416=2,IF(ISERROR(MATCH(B416,$A$3:$A$14,0)),((B416-C416)*INDEX(D$3:D$14,MATCH(D416,$A$3:$A$14,0))+ABS(B416-D416)*INDEX(D$3:D$14,MATCH(C416,$A$3:$A$14,0)))/(D416-C416),INDEX(D$3:D$14,MATCH(B416,$A$3:$A$14,0))),IF(E416=3,IF(ISERROR(MATCH(B416,$A$3:$A$14,0)),((B416-C416)*INDEX(E$3:E$14,MATCH(D416,$A$3:$A$14,0))+ABS(B416-D416)*INDEX(E$3:E$14,MATCH(C416,$A$3:$A$14,0)))/(D416-C416),INDEX(E$3:E$14,MATCH(B416,$A$3:$A$14,0))),IF(E416=4,IF(ISERROR(MATCH(B416,$A$3:$A$14,0)),((B416-C416)*INDEX(F$3:F$14,MATCH(D416,$A$3:$A$14,0))+ABS(B416-D416)*INDEX(F$3:F$14,MATCH(C416,$A$3:$A$14,0)))/(D416-C416),INDEX(F$3:F$14,MATCH(B416,$A$3:$A$14,0))),IF(E416=5,IF(ISERROR(MATCH(B416,$A$3:$A$14,0)),((B416-C416)*INDEX(G$3:G$14,MATCH(D416,$A$3:$A$14,0))+ABS(B416-D416)*INDEX(G$3:G$14,MATCH(C416,$A$3:$A$14,0)))/(D416-C416),INDEX(G$3:G$14,MATCH(B416,$A$3:$A$14,0))),IF(E416=6,IF(ISERROR(MATCH(B416,$A$3:$A$14,0)),((B416-C416)*INDEX(H$3:H$14,MATCH(D416,$A$3:$A$14,0))+ABS(B416-D416)*INDEX(H$3:H$14,MATCH(C416,$A$3:$A$14,0)))/(D416-C416),INDEX(H$3:H$14,MATCH(B416,$A$3:$A$14,0))),IF(E416=7,IF(ISERROR(MATCH(B416,$A$3:$A$14,0)),((B416-C416)*INDEX(I$3:I$14,MATCH(D416,$A$3:$A$14,0))+ABS(B416-D416)*INDEX(I$3:I$14,MATCH(C416,$A$3:$A$14,0)))/(D416-C416),INDEX(I$3:I$14,MATCH(B416,$A$3:$A$14,0))),IF(E416=8,IF(ISERROR(MATCH(B416,$A$3:$A$14,0)),((B416-C416)*INDEX(J$3:J$14,MATCH(D416,$A$3:$A$14,0))+ABS(B416-D416)*INDEX(J$3:J$14,MATCH(C416,$A$3:$A$14,0)))/(D416-C416),INDEX(J$3:J$14,MATCH(B416,$A$3:$A$14,0))),IF(E416=9,IF(ISERROR(MATCH(B416,$A$3:$A$14,0)),((B416-C416)*INDEX(K$3:K$14,MATCH(D416,$A$3:$A$14,0))+ABS(B416-D416)*INDEX(K$3:K$14,MATCH(C416,$A$3:$A$14,0)))/(D416-C416),INDEX(K$3:K$14,MATCH(B416,$A$3:$A$14,0))),IF(E416=0,IF(ISERROR(MATCH(B416,$A$3:$A$14,0)),((B416-C416)*INDEX(L$3:L$14,MATCH(D416,$A$3:$A$14,0))+ABS(B416-D416)*INDEX(L$3:L$14,MATCH(C416,$A$3:$A$14,0)))/(D416-C416),INDEX(L$3:L$14,MATCH(B416,$A$3:$A$14,0))),"Kondensatoen zwischen 0 und 9"))))))))))</f>
        <v>0</v>
      </c>
    </row>
    <row r="417" spans="1:6">
      <c r="A417" s="12">
        <v>398</v>
      </c>
      <c r="B417">
        <f>Eingabe!D398</f>
        <v>0</v>
      </c>
      <c r="C417">
        <f t="array" ref="C417">MAX(IF($A$3:$A$14&lt;=B417,IF($A$3:$A$14&lt;&gt;"",$A$3:$A$14)))</f>
        <v>0</v>
      </c>
      <c r="D417">
        <f t="array" ref="D417">MIN(IF($A$3:$A$14&gt;=B417,IF($A$3:$A$14&lt;&gt;"",$A$3:$A$14)))</f>
        <v>0</v>
      </c>
      <c r="E417">
        <f>Eingabe!C398</f>
        <v>0</v>
      </c>
      <c r="F417">
        <f t="array" ref="F417">IF(E417=1,IF(ISERROR(MATCH(B417,$A$3:$A$14,0)),((B417-C417)*INDEX(C$3:C$14,MATCH(D417,$A$3:$A$14,0))+ABS(B417-D417)*INDEX(C$3:C$14,MATCH(C417,$A$3:$A$14,0)))/(D417-C417),INDEX(C$3:C$14,MATCH(B417,$A$3:$A$14,0))),IF(E417=2,IF(ISERROR(MATCH(B417,$A$3:$A$14,0)),((B417-C417)*INDEX(D$3:D$14,MATCH(D417,$A$3:$A$14,0))+ABS(B417-D417)*INDEX(D$3:D$14,MATCH(C417,$A$3:$A$14,0)))/(D417-C417),INDEX(D$3:D$14,MATCH(B417,$A$3:$A$14,0))),IF(E417=3,IF(ISERROR(MATCH(B417,$A$3:$A$14,0)),((B417-C417)*INDEX(E$3:E$14,MATCH(D417,$A$3:$A$14,0))+ABS(B417-D417)*INDEX(E$3:E$14,MATCH(C417,$A$3:$A$14,0)))/(D417-C417),INDEX(E$3:E$14,MATCH(B417,$A$3:$A$14,0))),IF(E417=4,IF(ISERROR(MATCH(B417,$A$3:$A$14,0)),((B417-C417)*INDEX(F$3:F$14,MATCH(D417,$A$3:$A$14,0))+ABS(B417-D417)*INDEX(F$3:F$14,MATCH(C417,$A$3:$A$14,0)))/(D417-C417),INDEX(F$3:F$14,MATCH(B417,$A$3:$A$14,0))),IF(E417=5,IF(ISERROR(MATCH(B417,$A$3:$A$14,0)),((B417-C417)*INDEX(G$3:G$14,MATCH(D417,$A$3:$A$14,0))+ABS(B417-D417)*INDEX(G$3:G$14,MATCH(C417,$A$3:$A$14,0)))/(D417-C417),INDEX(G$3:G$14,MATCH(B417,$A$3:$A$14,0))),IF(E417=6,IF(ISERROR(MATCH(B417,$A$3:$A$14,0)),((B417-C417)*INDEX(H$3:H$14,MATCH(D417,$A$3:$A$14,0))+ABS(B417-D417)*INDEX(H$3:H$14,MATCH(C417,$A$3:$A$14,0)))/(D417-C417),INDEX(H$3:H$14,MATCH(B417,$A$3:$A$14,0))),IF(E417=7,IF(ISERROR(MATCH(B417,$A$3:$A$14,0)),((B417-C417)*INDEX(I$3:I$14,MATCH(D417,$A$3:$A$14,0))+ABS(B417-D417)*INDEX(I$3:I$14,MATCH(C417,$A$3:$A$14,0)))/(D417-C417),INDEX(I$3:I$14,MATCH(B417,$A$3:$A$14,0))),IF(E417=8,IF(ISERROR(MATCH(B417,$A$3:$A$14,0)),((B417-C417)*INDEX(J$3:J$14,MATCH(D417,$A$3:$A$14,0))+ABS(B417-D417)*INDEX(J$3:J$14,MATCH(C417,$A$3:$A$14,0)))/(D417-C417),INDEX(J$3:J$14,MATCH(B417,$A$3:$A$14,0))),IF(E417=9,IF(ISERROR(MATCH(B417,$A$3:$A$14,0)),((B417-C417)*INDEX(K$3:K$14,MATCH(D417,$A$3:$A$14,0))+ABS(B417-D417)*INDEX(K$3:K$14,MATCH(C417,$A$3:$A$14,0)))/(D417-C417),INDEX(K$3:K$14,MATCH(B417,$A$3:$A$14,0))),IF(E417=0,IF(ISERROR(MATCH(B417,$A$3:$A$14,0)),((B417-C417)*INDEX(L$3:L$14,MATCH(D417,$A$3:$A$14,0))+ABS(B417-D417)*INDEX(L$3:L$14,MATCH(C417,$A$3:$A$14,0)))/(D417-C417),INDEX(L$3:L$14,MATCH(B417,$A$3:$A$14,0))),"Kondensatoen zwischen 0 und 9"))))))))))</f>
        <v>0</v>
      </c>
    </row>
    <row r="418" spans="1:6">
      <c r="A418" s="12">
        <v>399</v>
      </c>
      <c r="B418">
        <f>Eingabe!D399</f>
        <v>0</v>
      </c>
      <c r="C418">
        <f t="array" ref="C418">MAX(IF($A$3:$A$14&lt;=B418,IF($A$3:$A$14&lt;&gt;"",$A$3:$A$14)))</f>
        <v>0</v>
      </c>
      <c r="D418">
        <f t="array" ref="D418">MIN(IF($A$3:$A$14&gt;=B418,IF($A$3:$A$14&lt;&gt;"",$A$3:$A$14)))</f>
        <v>0</v>
      </c>
      <c r="E418">
        <f>Eingabe!C399</f>
        <v>0</v>
      </c>
      <c r="F418">
        <f t="array" ref="F418">IF(E418=1,IF(ISERROR(MATCH(B418,$A$3:$A$14,0)),((B418-C418)*INDEX(C$3:C$14,MATCH(D418,$A$3:$A$14,0))+ABS(B418-D418)*INDEX(C$3:C$14,MATCH(C418,$A$3:$A$14,0)))/(D418-C418),INDEX(C$3:C$14,MATCH(B418,$A$3:$A$14,0))),IF(E418=2,IF(ISERROR(MATCH(B418,$A$3:$A$14,0)),((B418-C418)*INDEX(D$3:D$14,MATCH(D418,$A$3:$A$14,0))+ABS(B418-D418)*INDEX(D$3:D$14,MATCH(C418,$A$3:$A$14,0)))/(D418-C418),INDEX(D$3:D$14,MATCH(B418,$A$3:$A$14,0))),IF(E418=3,IF(ISERROR(MATCH(B418,$A$3:$A$14,0)),((B418-C418)*INDEX(E$3:E$14,MATCH(D418,$A$3:$A$14,0))+ABS(B418-D418)*INDEX(E$3:E$14,MATCH(C418,$A$3:$A$14,0)))/(D418-C418),INDEX(E$3:E$14,MATCH(B418,$A$3:$A$14,0))),IF(E418=4,IF(ISERROR(MATCH(B418,$A$3:$A$14,0)),((B418-C418)*INDEX(F$3:F$14,MATCH(D418,$A$3:$A$14,0))+ABS(B418-D418)*INDEX(F$3:F$14,MATCH(C418,$A$3:$A$14,0)))/(D418-C418),INDEX(F$3:F$14,MATCH(B418,$A$3:$A$14,0))),IF(E418=5,IF(ISERROR(MATCH(B418,$A$3:$A$14,0)),((B418-C418)*INDEX(G$3:G$14,MATCH(D418,$A$3:$A$14,0))+ABS(B418-D418)*INDEX(G$3:G$14,MATCH(C418,$A$3:$A$14,0)))/(D418-C418),INDEX(G$3:G$14,MATCH(B418,$A$3:$A$14,0))),IF(E418=6,IF(ISERROR(MATCH(B418,$A$3:$A$14,0)),((B418-C418)*INDEX(H$3:H$14,MATCH(D418,$A$3:$A$14,0))+ABS(B418-D418)*INDEX(H$3:H$14,MATCH(C418,$A$3:$A$14,0)))/(D418-C418),INDEX(H$3:H$14,MATCH(B418,$A$3:$A$14,0))),IF(E418=7,IF(ISERROR(MATCH(B418,$A$3:$A$14,0)),((B418-C418)*INDEX(I$3:I$14,MATCH(D418,$A$3:$A$14,0))+ABS(B418-D418)*INDEX(I$3:I$14,MATCH(C418,$A$3:$A$14,0)))/(D418-C418),INDEX(I$3:I$14,MATCH(B418,$A$3:$A$14,0))),IF(E418=8,IF(ISERROR(MATCH(B418,$A$3:$A$14,0)),((B418-C418)*INDEX(J$3:J$14,MATCH(D418,$A$3:$A$14,0))+ABS(B418-D418)*INDEX(J$3:J$14,MATCH(C418,$A$3:$A$14,0)))/(D418-C418),INDEX(J$3:J$14,MATCH(B418,$A$3:$A$14,0))),IF(E418=9,IF(ISERROR(MATCH(B418,$A$3:$A$14,0)),((B418-C418)*INDEX(K$3:K$14,MATCH(D418,$A$3:$A$14,0))+ABS(B418-D418)*INDEX(K$3:K$14,MATCH(C418,$A$3:$A$14,0)))/(D418-C418),INDEX(K$3:K$14,MATCH(B418,$A$3:$A$14,0))),IF(E418=0,IF(ISERROR(MATCH(B418,$A$3:$A$14,0)),((B418-C418)*INDEX(L$3:L$14,MATCH(D418,$A$3:$A$14,0))+ABS(B418-D418)*INDEX(L$3:L$14,MATCH(C418,$A$3:$A$14,0)))/(D418-C418),INDEX(L$3:L$14,MATCH(B418,$A$3:$A$14,0))),"Kondensatoen zwischen 0 und 9"))))))))))</f>
        <v>0</v>
      </c>
    </row>
    <row r="419" spans="1:6">
      <c r="A419" s="12">
        <v>400</v>
      </c>
      <c r="B419">
        <f>Eingabe!D400</f>
        <v>0</v>
      </c>
      <c r="C419">
        <f t="array" ref="C419">MAX(IF($A$3:$A$14&lt;=B419,IF($A$3:$A$14&lt;&gt;"",$A$3:$A$14)))</f>
        <v>0</v>
      </c>
      <c r="D419">
        <f t="array" ref="D419">MIN(IF($A$3:$A$14&gt;=B419,IF($A$3:$A$14&lt;&gt;"",$A$3:$A$14)))</f>
        <v>0</v>
      </c>
      <c r="E419">
        <f>Eingabe!C400</f>
        <v>0</v>
      </c>
      <c r="F419">
        <f t="array" ref="F419">IF(E419=1,IF(ISERROR(MATCH(B419,$A$3:$A$14,0)),((B419-C419)*INDEX(C$3:C$14,MATCH(D419,$A$3:$A$14,0))+ABS(B419-D419)*INDEX(C$3:C$14,MATCH(C419,$A$3:$A$14,0)))/(D419-C419),INDEX(C$3:C$14,MATCH(B419,$A$3:$A$14,0))),IF(E419=2,IF(ISERROR(MATCH(B419,$A$3:$A$14,0)),((B419-C419)*INDEX(D$3:D$14,MATCH(D419,$A$3:$A$14,0))+ABS(B419-D419)*INDEX(D$3:D$14,MATCH(C419,$A$3:$A$14,0)))/(D419-C419),INDEX(D$3:D$14,MATCH(B419,$A$3:$A$14,0))),IF(E419=3,IF(ISERROR(MATCH(B419,$A$3:$A$14,0)),((B419-C419)*INDEX(E$3:E$14,MATCH(D419,$A$3:$A$14,0))+ABS(B419-D419)*INDEX(E$3:E$14,MATCH(C419,$A$3:$A$14,0)))/(D419-C419),INDEX(E$3:E$14,MATCH(B419,$A$3:$A$14,0))),IF(E419=4,IF(ISERROR(MATCH(B419,$A$3:$A$14,0)),((B419-C419)*INDEX(F$3:F$14,MATCH(D419,$A$3:$A$14,0))+ABS(B419-D419)*INDEX(F$3:F$14,MATCH(C419,$A$3:$A$14,0)))/(D419-C419),INDEX(F$3:F$14,MATCH(B419,$A$3:$A$14,0))),IF(E419=5,IF(ISERROR(MATCH(B419,$A$3:$A$14,0)),((B419-C419)*INDEX(G$3:G$14,MATCH(D419,$A$3:$A$14,0))+ABS(B419-D419)*INDEX(G$3:G$14,MATCH(C419,$A$3:$A$14,0)))/(D419-C419),INDEX(G$3:G$14,MATCH(B419,$A$3:$A$14,0))),IF(E419=6,IF(ISERROR(MATCH(B419,$A$3:$A$14,0)),((B419-C419)*INDEX(H$3:H$14,MATCH(D419,$A$3:$A$14,0))+ABS(B419-D419)*INDEX(H$3:H$14,MATCH(C419,$A$3:$A$14,0)))/(D419-C419),INDEX(H$3:H$14,MATCH(B419,$A$3:$A$14,0))),IF(E419=7,IF(ISERROR(MATCH(B419,$A$3:$A$14,0)),((B419-C419)*INDEX(I$3:I$14,MATCH(D419,$A$3:$A$14,0))+ABS(B419-D419)*INDEX(I$3:I$14,MATCH(C419,$A$3:$A$14,0)))/(D419-C419),INDEX(I$3:I$14,MATCH(B419,$A$3:$A$14,0))),IF(E419=8,IF(ISERROR(MATCH(B419,$A$3:$A$14,0)),((B419-C419)*INDEX(J$3:J$14,MATCH(D419,$A$3:$A$14,0))+ABS(B419-D419)*INDEX(J$3:J$14,MATCH(C419,$A$3:$A$14,0)))/(D419-C419),INDEX(J$3:J$14,MATCH(B419,$A$3:$A$14,0))),IF(E419=9,IF(ISERROR(MATCH(B419,$A$3:$A$14,0)),((B419-C419)*INDEX(K$3:K$14,MATCH(D419,$A$3:$A$14,0))+ABS(B419-D419)*INDEX(K$3:K$14,MATCH(C419,$A$3:$A$14,0)))/(D419-C419),INDEX(K$3:K$14,MATCH(B419,$A$3:$A$14,0))),IF(E419=0,IF(ISERROR(MATCH(B419,$A$3:$A$14,0)),((B419-C419)*INDEX(L$3:L$14,MATCH(D419,$A$3:$A$14,0))+ABS(B419-D419)*INDEX(L$3:L$14,MATCH(C419,$A$3:$A$14,0)))/(D419-C419),INDEX(L$3:L$14,MATCH(B419,$A$3:$A$14,0))),"Kondensatoen zwischen 0 und 9"))))))))))</f>
        <v>0</v>
      </c>
    </row>
    <row r="420" spans="1:6">
      <c r="A420" s="12">
        <v>401</v>
      </c>
      <c r="B420">
        <f>Eingabe!D401</f>
        <v>0</v>
      </c>
      <c r="C420">
        <f t="array" ref="C420">MAX(IF($A$3:$A$14&lt;=B420,IF($A$3:$A$14&lt;&gt;"",$A$3:$A$14)))</f>
        <v>0</v>
      </c>
      <c r="D420">
        <f t="array" ref="D420">MIN(IF($A$3:$A$14&gt;=B420,IF($A$3:$A$14&lt;&gt;"",$A$3:$A$14)))</f>
        <v>0</v>
      </c>
      <c r="E420">
        <f>Eingabe!C401</f>
        <v>0</v>
      </c>
      <c r="F420">
        <f t="array" ref="F420">IF(E420=1,IF(ISERROR(MATCH(B420,$A$3:$A$14,0)),((B420-C420)*INDEX(C$3:C$14,MATCH(D420,$A$3:$A$14,0))+ABS(B420-D420)*INDEX(C$3:C$14,MATCH(C420,$A$3:$A$14,0)))/(D420-C420),INDEX(C$3:C$14,MATCH(B420,$A$3:$A$14,0))),IF(E420=2,IF(ISERROR(MATCH(B420,$A$3:$A$14,0)),((B420-C420)*INDEX(D$3:D$14,MATCH(D420,$A$3:$A$14,0))+ABS(B420-D420)*INDEX(D$3:D$14,MATCH(C420,$A$3:$A$14,0)))/(D420-C420),INDEX(D$3:D$14,MATCH(B420,$A$3:$A$14,0))),IF(E420=3,IF(ISERROR(MATCH(B420,$A$3:$A$14,0)),((B420-C420)*INDEX(E$3:E$14,MATCH(D420,$A$3:$A$14,0))+ABS(B420-D420)*INDEX(E$3:E$14,MATCH(C420,$A$3:$A$14,0)))/(D420-C420),INDEX(E$3:E$14,MATCH(B420,$A$3:$A$14,0))),IF(E420=4,IF(ISERROR(MATCH(B420,$A$3:$A$14,0)),((B420-C420)*INDEX(F$3:F$14,MATCH(D420,$A$3:$A$14,0))+ABS(B420-D420)*INDEX(F$3:F$14,MATCH(C420,$A$3:$A$14,0)))/(D420-C420),INDEX(F$3:F$14,MATCH(B420,$A$3:$A$14,0))),IF(E420=5,IF(ISERROR(MATCH(B420,$A$3:$A$14,0)),((B420-C420)*INDEX(G$3:G$14,MATCH(D420,$A$3:$A$14,0))+ABS(B420-D420)*INDEX(G$3:G$14,MATCH(C420,$A$3:$A$14,0)))/(D420-C420),INDEX(G$3:G$14,MATCH(B420,$A$3:$A$14,0))),IF(E420=6,IF(ISERROR(MATCH(B420,$A$3:$A$14,0)),((B420-C420)*INDEX(H$3:H$14,MATCH(D420,$A$3:$A$14,0))+ABS(B420-D420)*INDEX(H$3:H$14,MATCH(C420,$A$3:$A$14,0)))/(D420-C420),INDEX(H$3:H$14,MATCH(B420,$A$3:$A$14,0))),IF(E420=7,IF(ISERROR(MATCH(B420,$A$3:$A$14,0)),((B420-C420)*INDEX(I$3:I$14,MATCH(D420,$A$3:$A$14,0))+ABS(B420-D420)*INDEX(I$3:I$14,MATCH(C420,$A$3:$A$14,0)))/(D420-C420),INDEX(I$3:I$14,MATCH(B420,$A$3:$A$14,0))),IF(E420=8,IF(ISERROR(MATCH(B420,$A$3:$A$14,0)),((B420-C420)*INDEX(J$3:J$14,MATCH(D420,$A$3:$A$14,0))+ABS(B420-D420)*INDEX(J$3:J$14,MATCH(C420,$A$3:$A$14,0)))/(D420-C420),INDEX(J$3:J$14,MATCH(B420,$A$3:$A$14,0))),IF(E420=9,IF(ISERROR(MATCH(B420,$A$3:$A$14,0)),((B420-C420)*INDEX(K$3:K$14,MATCH(D420,$A$3:$A$14,0))+ABS(B420-D420)*INDEX(K$3:K$14,MATCH(C420,$A$3:$A$14,0)))/(D420-C420),INDEX(K$3:K$14,MATCH(B420,$A$3:$A$14,0))),IF(E420=0,IF(ISERROR(MATCH(B420,$A$3:$A$14,0)),((B420-C420)*INDEX(L$3:L$14,MATCH(D420,$A$3:$A$14,0))+ABS(B420-D420)*INDEX(L$3:L$14,MATCH(C420,$A$3:$A$14,0)))/(D420-C420),INDEX(L$3:L$14,MATCH(B420,$A$3:$A$14,0))),"Kondensatoen zwischen 0 und 9"))))))))))</f>
        <v>0</v>
      </c>
    </row>
    <row r="421" spans="1:6">
      <c r="A421" s="12">
        <v>402</v>
      </c>
      <c r="B421">
        <f>Eingabe!D402</f>
        <v>0</v>
      </c>
      <c r="C421">
        <f t="array" ref="C421">MAX(IF($A$3:$A$14&lt;=B421,IF($A$3:$A$14&lt;&gt;"",$A$3:$A$14)))</f>
        <v>0</v>
      </c>
      <c r="D421">
        <f t="array" ref="D421">MIN(IF($A$3:$A$14&gt;=B421,IF($A$3:$A$14&lt;&gt;"",$A$3:$A$14)))</f>
        <v>0</v>
      </c>
      <c r="E421">
        <f>Eingabe!C402</f>
        <v>0</v>
      </c>
      <c r="F421">
        <f t="array" ref="F421">IF(E421=1,IF(ISERROR(MATCH(B421,$A$3:$A$14,0)),((B421-C421)*INDEX(C$3:C$14,MATCH(D421,$A$3:$A$14,0))+ABS(B421-D421)*INDEX(C$3:C$14,MATCH(C421,$A$3:$A$14,0)))/(D421-C421),INDEX(C$3:C$14,MATCH(B421,$A$3:$A$14,0))),IF(E421=2,IF(ISERROR(MATCH(B421,$A$3:$A$14,0)),((B421-C421)*INDEX(D$3:D$14,MATCH(D421,$A$3:$A$14,0))+ABS(B421-D421)*INDEX(D$3:D$14,MATCH(C421,$A$3:$A$14,0)))/(D421-C421),INDEX(D$3:D$14,MATCH(B421,$A$3:$A$14,0))),IF(E421=3,IF(ISERROR(MATCH(B421,$A$3:$A$14,0)),((B421-C421)*INDEX(E$3:E$14,MATCH(D421,$A$3:$A$14,0))+ABS(B421-D421)*INDEX(E$3:E$14,MATCH(C421,$A$3:$A$14,0)))/(D421-C421),INDEX(E$3:E$14,MATCH(B421,$A$3:$A$14,0))),IF(E421=4,IF(ISERROR(MATCH(B421,$A$3:$A$14,0)),((B421-C421)*INDEX(F$3:F$14,MATCH(D421,$A$3:$A$14,0))+ABS(B421-D421)*INDEX(F$3:F$14,MATCH(C421,$A$3:$A$14,0)))/(D421-C421),INDEX(F$3:F$14,MATCH(B421,$A$3:$A$14,0))),IF(E421=5,IF(ISERROR(MATCH(B421,$A$3:$A$14,0)),((B421-C421)*INDEX(G$3:G$14,MATCH(D421,$A$3:$A$14,0))+ABS(B421-D421)*INDEX(G$3:G$14,MATCH(C421,$A$3:$A$14,0)))/(D421-C421),INDEX(G$3:G$14,MATCH(B421,$A$3:$A$14,0))),IF(E421=6,IF(ISERROR(MATCH(B421,$A$3:$A$14,0)),((B421-C421)*INDEX(H$3:H$14,MATCH(D421,$A$3:$A$14,0))+ABS(B421-D421)*INDEX(H$3:H$14,MATCH(C421,$A$3:$A$14,0)))/(D421-C421),INDEX(H$3:H$14,MATCH(B421,$A$3:$A$14,0))),IF(E421=7,IF(ISERROR(MATCH(B421,$A$3:$A$14,0)),((B421-C421)*INDEX(I$3:I$14,MATCH(D421,$A$3:$A$14,0))+ABS(B421-D421)*INDEX(I$3:I$14,MATCH(C421,$A$3:$A$14,0)))/(D421-C421),INDEX(I$3:I$14,MATCH(B421,$A$3:$A$14,0))),IF(E421=8,IF(ISERROR(MATCH(B421,$A$3:$A$14,0)),((B421-C421)*INDEX(J$3:J$14,MATCH(D421,$A$3:$A$14,0))+ABS(B421-D421)*INDEX(J$3:J$14,MATCH(C421,$A$3:$A$14,0)))/(D421-C421),INDEX(J$3:J$14,MATCH(B421,$A$3:$A$14,0))),IF(E421=9,IF(ISERROR(MATCH(B421,$A$3:$A$14,0)),((B421-C421)*INDEX(K$3:K$14,MATCH(D421,$A$3:$A$14,0))+ABS(B421-D421)*INDEX(K$3:K$14,MATCH(C421,$A$3:$A$14,0)))/(D421-C421),INDEX(K$3:K$14,MATCH(B421,$A$3:$A$14,0))),IF(E421=0,IF(ISERROR(MATCH(B421,$A$3:$A$14,0)),((B421-C421)*INDEX(L$3:L$14,MATCH(D421,$A$3:$A$14,0))+ABS(B421-D421)*INDEX(L$3:L$14,MATCH(C421,$A$3:$A$14,0)))/(D421-C421),INDEX(L$3:L$14,MATCH(B421,$A$3:$A$14,0))),"Kondensatoen zwischen 0 und 9"))))))))))</f>
        <v>0</v>
      </c>
    </row>
    <row r="422" spans="1:6">
      <c r="A422" s="12">
        <v>403</v>
      </c>
      <c r="B422">
        <f>Eingabe!D403</f>
        <v>0</v>
      </c>
      <c r="C422">
        <f t="array" ref="C422">MAX(IF($A$3:$A$14&lt;=B422,IF($A$3:$A$14&lt;&gt;"",$A$3:$A$14)))</f>
        <v>0</v>
      </c>
      <c r="D422">
        <f t="array" ref="D422">MIN(IF($A$3:$A$14&gt;=B422,IF($A$3:$A$14&lt;&gt;"",$A$3:$A$14)))</f>
        <v>0</v>
      </c>
      <c r="E422">
        <f>Eingabe!C403</f>
        <v>0</v>
      </c>
      <c r="F422">
        <f t="array" ref="F422">IF(E422=1,IF(ISERROR(MATCH(B422,$A$3:$A$14,0)),((B422-C422)*INDEX(C$3:C$14,MATCH(D422,$A$3:$A$14,0))+ABS(B422-D422)*INDEX(C$3:C$14,MATCH(C422,$A$3:$A$14,0)))/(D422-C422),INDEX(C$3:C$14,MATCH(B422,$A$3:$A$14,0))),IF(E422=2,IF(ISERROR(MATCH(B422,$A$3:$A$14,0)),((B422-C422)*INDEX(D$3:D$14,MATCH(D422,$A$3:$A$14,0))+ABS(B422-D422)*INDEX(D$3:D$14,MATCH(C422,$A$3:$A$14,0)))/(D422-C422),INDEX(D$3:D$14,MATCH(B422,$A$3:$A$14,0))),IF(E422=3,IF(ISERROR(MATCH(B422,$A$3:$A$14,0)),((B422-C422)*INDEX(E$3:E$14,MATCH(D422,$A$3:$A$14,0))+ABS(B422-D422)*INDEX(E$3:E$14,MATCH(C422,$A$3:$A$14,0)))/(D422-C422),INDEX(E$3:E$14,MATCH(B422,$A$3:$A$14,0))),IF(E422=4,IF(ISERROR(MATCH(B422,$A$3:$A$14,0)),((B422-C422)*INDEX(F$3:F$14,MATCH(D422,$A$3:$A$14,0))+ABS(B422-D422)*INDEX(F$3:F$14,MATCH(C422,$A$3:$A$14,0)))/(D422-C422),INDEX(F$3:F$14,MATCH(B422,$A$3:$A$14,0))),IF(E422=5,IF(ISERROR(MATCH(B422,$A$3:$A$14,0)),((B422-C422)*INDEX(G$3:G$14,MATCH(D422,$A$3:$A$14,0))+ABS(B422-D422)*INDEX(G$3:G$14,MATCH(C422,$A$3:$A$14,0)))/(D422-C422),INDEX(G$3:G$14,MATCH(B422,$A$3:$A$14,0))),IF(E422=6,IF(ISERROR(MATCH(B422,$A$3:$A$14,0)),((B422-C422)*INDEX(H$3:H$14,MATCH(D422,$A$3:$A$14,0))+ABS(B422-D422)*INDEX(H$3:H$14,MATCH(C422,$A$3:$A$14,0)))/(D422-C422),INDEX(H$3:H$14,MATCH(B422,$A$3:$A$14,0))),IF(E422=7,IF(ISERROR(MATCH(B422,$A$3:$A$14,0)),((B422-C422)*INDEX(I$3:I$14,MATCH(D422,$A$3:$A$14,0))+ABS(B422-D422)*INDEX(I$3:I$14,MATCH(C422,$A$3:$A$14,0)))/(D422-C422),INDEX(I$3:I$14,MATCH(B422,$A$3:$A$14,0))),IF(E422=8,IF(ISERROR(MATCH(B422,$A$3:$A$14,0)),((B422-C422)*INDEX(J$3:J$14,MATCH(D422,$A$3:$A$14,0))+ABS(B422-D422)*INDEX(J$3:J$14,MATCH(C422,$A$3:$A$14,0)))/(D422-C422),INDEX(J$3:J$14,MATCH(B422,$A$3:$A$14,0))),IF(E422=9,IF(ISERROR(MATCH(B422,$A$3:$A$14,0)),((B422-C422)*INDEX(K$3:K$14,MATCH(D422,$A$3:$A$14,0))+ABS(B422-D422)*INDEX(K$3:K$14,MATCH(C422,$A$3:$A$14,0)))/(D422-C422),INDEX(K$3:K$14,MATCH(B422,$A$3:$A$14,0))),IF(E422=0,IF(ISERROR(MATCH(B422,$A$3:$A$14,0)),((B422-C422)*INDEX(L$3:L$14,MATCH(D422,$A$3:$A$14,0))+ABS(B422-D422)*INDEX(L$3:L$14,MATCH(C422,$A$3:$A$14,0)))/(D422-C422),INDEX(L$3:L$14,MATCH(B422,$A$3:$A$14,0))),"Kondensatoen zwischen 0 und 9"))))))))))</f>
        <v>0</v>
      </c>
    </row>
    <row r="423" spans="1:6">
      <c r="A423" s="12">
        <v>404</v>
      </c>
      <c r="B423">
        <f>Eingabe!D404</f>
        <v>0</v>
      </c>
      <c r="C423">
        <f t="array" ref="C423">MAX(IF($A$3:$A$14&lt;=B423,IF($A$3:$A$14&lt;&gt;"",$A$3:$A$14)))</f>
        <v>0</v>
      </c>
      <c r="D423">
        <f t="array" ref="D423">MIN(IF($A$3:$A$14&gt;=B423,IF($A$3:$A$14&lt;&gt;"",$A$3:$A$14)))</f>
        <v>0</v>
      </c>
      <c r="E423">
        <f>Eingabe!C404</f>
        <v>0</v>
      </c>
      <c r="F423">
        <f t="array" ref="F423">IF(E423=1,IF(ISERROR(MATCH(B423,$A$3:$A$14,0)),((B423-C423)*INDEX(C$3:C$14,MATCH(D423,$A$3:$A$14,0))+ABS(B423-D423)*INDEX(C$3:C$14,MATCH(C423,$A$3:$A$14,0)))/(D423-C423),INDEX(C$3:C$14,MATCH(B423,$A$3:$A$14,0))),IF(E423=2,IF(ISERROR(MATCH(B423,$A$3:$A$14,0)),((B423-C423)*INDEX(D$3:D$14,MATCH(D423,$A$3:$A$14,0))+ABS(B423-D423)*INDEX(D$3:D$14,MATCH(C423,$A$3:$A$14,0)))/(D423-C423),INDEX(D$3:D$14,MATCH(B423,$A$3:$A$14,0))),IF(E423=3,IF(ISERROR(MATCH(B423,$A$3:$A$14,0)),((B423-C423)*INDEX(E$3:E$14,MATCH(D423,$A$3:$A$14,0))+ABS(B423-D423)*INDEX(E$3:E$14,MATCH(C423,$A$3:$A$14,0)))/(D423-C423),INDEX(E$3:E$14,MATCH(B423,$A$3:$A$14,0))),IF(E423=4,IF(ISERROR(MATCH(B423,$A$3:$A$14,0)),((B423-C423)*INDEX(F$3:F$14,MATCH(D423,$A$3:$A$14,0))+ABS(B423-D423)*INDEX(F$3:F$14,MATCH(C423,$A$3:$A$14,0)))/(D423-C423),INDEX(F$3:F$14,MATCH(B423,$A$3:$A$14,0))),IF(E423=5,IF(ISERROR(MATCH(B423,$A$3:$A$14,0)),((B423-C423)*INDEX(G$3:G$14,MATCH(D423,$A$3:$A$14,0))+ABS(B423-D423)*INDEX(G$3:G$14,MATCH(C423,$A$3:$A$14,0)))/(D423-C423),INDEX(G$3:G$14,MATCH(B423,$A$3:$A$14,0))),IF(E423=6,IF(ISERROR(MATCH(B423,$A$3:$A$14,0)),((B423-C423)*INDEX(H$3:H$14,MATCH(D423,$A$3:$A$14,0))+ABS(B423-D423)*INDEX(H$3:H$14,MATCH(C423,$A$3:$A$14,0)))/(D423-C423),INDEX(H$3:H$14,MATCH(B423,$A$3:$A$14,0))),IF(E423=7,IF(ISERROR(MATCH(B423,$A$3:$A$14,0)),((B423-C423)*INDEX(I$3:I$14,MATCH(D423,$A$3:$A$14,0))+ABS(B423-D423)*INDEX(I$3:I$14,MATCH(C423,$A$3:$A$14,0)))/(D423-C423),INDEX(I$3:I$14,MATCH(B423,$A$3:$A$14,0))),IF(E423=8,IF(ISERROR(MATCH(B423,$A$3:$A$14,0)),((B423-C423)*INDEX(J$3:J$14,MATCH(D423,$A$3:$A$14,0))+ABS(B423-D423)*INDEX(J$3:J$14,MATCH(C423,$A$3:$A$14,0)))/(D423-C423),INDEX(J$3:J$14,MATCH(B423,$A$3:$A$14,0))),IF(E423=9,IF(ISERROR(MATCH(B423,$A$3:$A$14,0)),((B423-C423)*INDEX(K$3:K$14,MATCH(D423,$A$3:$A$14,0))+ABS(B423-D423)*INDEX(K$3:K$14,MATCH(C423,$A$3:$A$14,0)))/(D423-C423),INDEX(K$3:K$14,MATCH(B423,$A$3:$A$14,0))),IF(E423=0,IF(ISERROR(MATCH(B423,$A$3:$A$14,0)),((B423-C423)*INDEX(L$3:L$14,MATCH(D423,$A$3:$A$14,0))+ABS(B423-D423)*INDEX(L$3:L$14,MATCH(C423,$A$3:$A$14,0)))/(D423-C423),INDEX(L$3:L$14,MATCH(B423,$A$3:$A$14,0))),"Kondensatoen zwischen 0 und 9"))))))))))</f>
        <v>0</v>
      </c>
    </row>
    <row r="424" spans="1:6">
      <c r="A424" s="12">
        <v>405</v>
      </c>
      <c r="B424">
        <f>Eingabe!D405</f>
        <v>0</v>
      </c>
      <c r="C424">
        <f t="array" ref="C424">MAX(IF($A$3:$A$14&lt;=B424,IF($A$3:$A$14&lt;&gt;"",$A$3:$A$14)))</f>
        <v>0</v>
      </c>
      <c r="D424">
        <f t="array" ref="D424">MIN(IF($A$3:$A$14&gt;=B424,IF($A$3:$A$14&lt;&gt;"",$A$3:$A$14)))</f>
        <v>0</v>
      </c>
      <c r="E424">
        <f>Eingabe!C405</f>
        <v>0</v>
      </c>
      <c r="F424">
        <f t="array" ref="F424">IF(E424=1,IF(ISERROR(MATCH(B424,$A$3:$A$14,0)),((B424-C424)*INDEX(C$3:C$14,MATCH(D424,$A$3:$A$14,0))+ABS(B424-D424)*INDEX(C$3:C$14,MATCH(C424,$A$3:$A$14,0)))/(D424-C424),INDEX(C$3:C$14,MATCH(B424,$A$3:$A$14,0))),IF(E424=2,IF(ISERROR(MATCH(B424,$A$3:$A$14,0)),((B424-C424)*INDEX(D$3:D$14,MATCH(D424,$A$3:$A$14,0))+ABS(B424-D424)*INDEX(D$3:D$14,MATCH(C424,$A$3:$A$14,0)))/(D424-C424),INDEX(D$3:D$14,MATCH(B424,$A$3:$A$14,0))),IF(E424=3,IF(ISERROR(MATCH(B424,$A$3:$A$14,0)),((B424-C424)*INDEX(E$3:E$14,MATCH(D424,$A$3:$A$14,0))+ABS(B424-D424)*INDEX(E$3:E$14,MATCH(C424,$A$3:$A$14,0)))/(D424-C424),INDEX(E$3:E$14,MATCH(B424,$A$3:$A$14,0))),IF(E424=4,IF(ISERROR(MATCH(B424,$A$3:$A$14,0)),((B424-C424)*INDEX(F$3:F$14,MATCH(D424,$A$3:$A$14,0))+ABS(B424-D424)*INDEX(F$3:F$14,MATCH(C424,$A$3:$A$14,0)))/(D424-C424),INDEX(F$3:F$14,MATCH(B424,$A$3:$A$14,0))),IF(E424=5,IF(ISERROR(MATCH(B424,$A$3:$A$14,0)),((B424-C424)*INDEX(G$3:G$14,MATCH(D424,$A$3:$A$14,0))+ABS(B424-D424)*INDEX(G$3:G$14,MATCH(C424,$A$3:$A$14,0)))/(D424-C424),INDEX(G$3:G$14,MATCH(B424,$A$3:$A$14,0))),IF(E424=6,IF(ISERROR(MATCH(B424,$A$3:$A$14,0)),((B424-C424)*INDEX(H$3:H$14,MATCH(D424,$A$3:$A$14,0))+ABS(B424-D424)*INDEX(H$3:H$14,MATCH(C424,$A$3:$A$14,0)))/(D424-C424),INDEX(H$3:H$14,MATCH(B424,$A$3:$A$14,0))),IF(E424=7,IF(ISERROR(MATCH(B424,$A$3:$A$14,0)),((B424-C424)*INDEX(I$3:I$14,MATCH(D424,$A$3:$A$14,0))+ABS(B424-D424)*INDEX(I$3:I$14,MATCH(C424,$A$3:$A$14,0)))/(D424-C424),INDEX(I$3:I$14,MATCH(B424,$A$3:$A$14,0))),IF(E424=8,IF(ISERROR(MATCH(B424,$A$3:$A$14,0)),((B424-C424)*INDEX(J$3:J$14,MATCH(D424,$A$3:$A$14,0))+ABS(B424-D424)*INDEX(J$3:J$14,MATCH(C424,$A$3:$A$14,0)))/(D424-C424),INDEX(J$3:J$14,MATCH(B424,$A$3:$A$14,0))),IF(E424=9,IF(ISERROR(MATCH(B424,$A$3:$A$14,0)),((B424-C424)*INDEX(K$3:K$14,MATCH(D424,$A$3:$A$14,0))+ABS(B424-D424)*INDEX(K$3:K$14,MATCH(C424,$A$3:$A$14,0)))/(D424-C424),INDEX(K$3:K$14,MATCH(B424,$A$3:$A$14,0))),IF(E424=0,IF(ISERROR(MATCH(B424,$A$3:$A$14,0)),((B424-C424)*INDEX(L$3:L$14,MATCH(D424,$A$3:$A$14,0))+ABS(B424-D424)*INDEX(L$3:L$14,MATCH(C424,$A$3:$A$14,0)))/(D424-C424),INDEX(L$3:L$14,MATCH(B424,$A$3:$A$14,0))),"Kondensatoen zwischen 0 und 9"))))))))))</f>
        <v>0</v>
      </c>
    </row>
    <row r="425" spans="1:6">
      <c r="A425" s="12">
        <v>406</v>
      </c>
      <c r="B425">
        <f>Eingabe!D406</f>
        <v>0</v>
      </c>
      <c r="C425">
        <f t="array" ref="C425">MAX(IF($A$3:$A$14&lt;=B425,IF($A$3:$A$14&lt;&gt;"",$A$3:$A$14)))</f>
        <v>0</v>
      </c>
      <c r="D425">
        <f t="array" ref="D425">MIN(IF($A$3:$A$14&gt;=B425,IF($A$3:$A$14&lt;&gt;"",$A$3:$A$14)))</f>
        <v>0</v>
      </c>
      <c r="E425">
        <f>Eingabe!C406</f>
        <v>0</v>
      </c>
      <c r="F425">
        <f t="array" ref="F425">IF(E425=1,IF(ISERROR(MATCH(B425,$A$3:$A$14,0)),((B425-C425)*INDEX(C$3:C$14,MATCH(D425,$A$3:$A$14,0))+ABS(B425-D425)*INDEX(C$3:C$14,MATCH(C425,$A$3:$A$14,0)))/(D425-C425),INDEX(C$3:C$14,MATCH(B425,$A$3:$A$14,0))),IF(E425=2,IF(ISERROR(MATCH(B425,$A$3:$A$14,0)),((B425-C425)*INDEX(D$3:D$14,MATCH(D425,$A$3:$A$14,0))+ABS(B425-D425)*INDEX(D$3:D$14,MATCH(C425,$A$3:$A$14,0)))/(D425-C425),INDEX(D$3:D$14,MATCH(B425,$A$3:$A$14,0))),IF(E425=3,IF(ISERROR(MATCH(B425,$A$3:$A$14,0)),((B425-C425)*INDEX(E$3:E$14,MATCH(D425,$A$3:$A$14,0))+ABS(B425-D425)*INDEX(E$3:E$14,MATCH(C425,$A$3:$A$14,0)))/(D425-C425),INDEX(E$3:E$14,MATCH(B425,$A$3:$A$14,0))),IF(E425=4,IF(ISERROR(MATCH(B425,$A$3:$A$14,0)),((B425-C425)*INDEX(F$3:F$14,MATCH(D425,$A$3:$A$14,0))+ABS(B425-D425)*INDEX(F$3:F$14,MATCH(C425,$A$3:$A$14,0)))/(D425-C425),INDEX(F$3:F$14,MATCH(B425,$A$3:$A$14,0))),IF(E425=5,IF(ISERROR(MATCH(B425,$A$3:$A$14,0)),((B425-C425)*INDEX(G$3:G$14,MATCH(D425,$A$3:$A$14,0))+ABS(B425-D425)*INDEX(G$3:G$14,MATCH(C425,$A$3:$A$14,0)))/(D425-C425),INDEX(G$3:G$14,MATCH(B425,$A$3:$A$14,0))),IF(E425=6,IF(ISERROR(MATCH(B425,$A$3:$A$14,0)),((B425-C425)*INDEX(H$3:H$14,MATCH(D425,$A$3:$A$14,0))+ABS(B425-D425)*INDEX(H$3:H$14,MATCH(C425,$A$3:$A$14,0)))/(D425-C425),INDEX(H$3:H$14,MATCH(B425,$A$3:$A$14,0))),IF(E425=7,IF(ISERROR(MATCH(B425,$A$3:$A$14,0)),((B425-C425)*INDEX(I$3:I$14,MATCH(D425,$A$3:$A$14,0))+ABS(B425-D425)*INDEX(I$3:I$14,MATCH(C425,$A$3:$A$14,0)))/(D425-C425),INDEX(I$3:I$14,MATCH(B425,$A$3:$A$14,0))),IF(E425=8,IF(ISERROR(MATCH(B425,$A$3:$A$14,0)),((B425-C425)*INDEX(J$3:J$14,MATCH(D425,$A$3:$A$14,0))+ABS(B425-D425)*INDEX(J$3:J$14,MATCH(C425,$A$3:$A$14,0)))/(D425-C425),INDEX(J$3:J$14,MATCH(B425,$A$3:$A$14,0))),IF(E425=9,IF(ISERROR(MATCH(B425,$A$3:$A$14,0)),((B425-C425)*INDEX(K$3:K$14,MATCH(D425,$A$3:$A$14,0))+ABS(B425-D425)*INDEX(K$3:K$14,MATCH(C425,$A$3:$A$14,0)))/(D425-C425),INDEX(K$3:K$14,MATCH(B425,$A$3:$A$14,0))),IF(E425=0,IF(ISERROR(MATCH(B425,$A$3:$A$14,0)),((B425-C425)*INDEX(L$3:L$14,MATCH(D425,$A$3:$A$14,0))+ABS(B425-D425)*INDEX(L$3:L$14,MATCH(C425,$A$3:$A$14,0)))/(D425-C425),INDEX(L$3:L$14,MATCH(B425,$A$3:$A$14,0))),"Kondensatoen zwischen 0 und 9"))))))))))</f>
        <v>0</v>
      </c>
    </row>
    <row r="426" spans="1:6">
      <c r="A426" s="12">
        <v>407</v>
      </c>
      <c r="B426">
        <f>Eingabe!D407</f>
        <v>0</v>
      </c>
      <c r="C426">
        <f t="array" ref="C426">MAX(IF($A$3:$A$14&lt;=B426,IF($A$3:$A$14&lt;&gt;"",$A$3:$A$14)))</f>
        <v>0</v>
      </c>
      <c r="D426">
        <f t="array" ref="D426">MIN(IF($A$3:$A$14&gt;=B426,IF($A$3:$A$14&lt;&gt;"",$A$3:$A$14)))</f>
        <v>0</v>
      </c>
      <c r="E426">
        <f>Eingabe!C407</f>
        <v>0</v>
      </c>
      <c r="F426">
        <f t="array" ref="F426">IF(E426=1,IF(ISERROR(MATCH(B426,$A$3:$A$14,0)),((B426-C426)*INDEX(C$3:C$14,MATCH(D426,$A$3:$A$14,0))+ABS(B426-D426)*INDEX(C$3:C$14,MATCH(C426,$A$3:$A$14,0)))/(D426-C426),INDEX(C$3:C$14,MATCH(B426,$A$3:$A$14,0))),IF(E426=2,IF(ISERROR(MATCH(B426,$A$3:$A$14,0)),((B426-C426)*INDEX(D$3:D$14,MATCH(D426,$A$3:$A$14,0))+ABS(B426-D426)*INDEX(D$3:D$14,MATCH(C426,$A$3:$A$14,0)))/(D426-C426),INDEX(D$3:D$14,MATCH(B426,$A$3:$A$14,0))),IF(E426=3,IF(ISERROR(MATCH(B426,$A$3:$A$14,0)),((B426-C426)*INDEX(E$3:E$14,MATCH(D426,$A$3:$A$14,0))+ABS(B426-D426)*INDEX(E$3:E$14,MATCH(C426,$A$3:$A$14,0)))/(D426-C426),INDEX(E$3:E$14,MATCH(B426,$A$3:$A$14,0))),IF(E426=4,IF(ISERROR(MATCH(B426,$A$3:$A$14,0)),((B426-C426)*INDEX(F$3:F$14,MATCH(D426,$A$3:$A$14,0))+ABS(B426-D426)*INDEX(F$3:F$14,MATCH(C426,$A$3:$A$14,0)))/(D426-C426),INDEX(F$3:F$14,MATCH(B426,$A$3:$A$14,0))),IF(E426=5,IF(ISERROR(MATCH(B426,$A$3:$A$14,0)),((B426-C426)*INDEX(G$3:G$14,MATCH(D426,$A$3:$A$14,0))+ABS(B426-D426)*INDEX(G$3:G$14,MATCH(C426,$A$3:$A$14,0)))/(D426-C426),INDEX(G$3:G$14,MATCH(B426,$A$3:$A$14,0))),IF(E426=6,IF(ISERROR(MATCH(B426,$A$3:$A$14,0)),((B426-C426)*INDEX(H$3:H$14,MATCH(D426,$A$3:$A$14,0))+ABS(B426-D426)*INDEX(H$3:H$14,MATCH(C426,$A$3:$A$14,0)))/(D426-C426),INDEX(H$3:H$14,MATCH(B426,$A$3:$A$14,0))),IF(E426=7,IF(ISERROR(MATCH(B426,$A$3:$A$14,0)),((B426-C426)*INDEX(I$3:I$14,MATCH(D426,$A$3:$A$14,0))+ABS(B426-D426)*INDEX(I$3:I$14,MATCH(C426,$A$3:$A$14,0)))/(D426-C426),INDEX(I$3:I$14,MATCH(B426,$A$3:$A$14,0))),IF(E426=8,IF(ISERROR(MATCH(B426,$A$3:$A$14,0)),((B426-C426)*INDEX(J$3:J$14,MATCH(D426,$A$3:$A$14,0))+ABS(B426-D426)*INDEX(J$3:J$14,MATCH(C426,$A$3:$A$14,0)))/(D426-C426),INDEX(J$3:J$14,MATCH(B426,$A$3:$A$14,0))),IF(E426=9,IF(ISERROR(MATCH(B426,$A$3:$A$14,0)),((B426-C426)*INDEX(K$3:K$14,MATCH(D426,$A$3:$A$14,0))+ABS(B426-D426)*INDEX(K$3:K$14,MATCH(C426,$A$3:$A$14,0)))/(D426-C426),INDEX(K$3:K$14,MATCH(B426,$A$3:$A$14,0))),IF(E426=0,IF(ISERROR(MATCH(B426,$A$3:$A$14,0)),((B426-C426)*INDEX(L$3:L$14,MATCH(D426,$A$3:$A$14,0))+ABS(B426-D426)*INDEX(L$3:L$14,MATCH(C426,$A$3:$A$14,0)))/(D426-C426),INDEX(L$3:L$14,MATCH(B426,$A$3:$A$14,0))),"Kondensatoen zwischen 0 und 9"))))))))))</f>
        <v>0</v>
      </c>
    </row>
    <row r="427" spans="1:6">
      <c r="A427" s="12">
        <v>408</v>
      </c>
      <c r="B427">
        <f>Eingabe!D408</f>
        <v>0</v>
      </c>
      <c r="C427">
        <f t="array" ref="C427">MAX(IF($A$3:$A$14&lt;=B427,IF($A$3:$A$14&lt;&gt;"",$A$3:$A$14)))</f>
        <v>0</v>
      </c>
      <c r="D427">
        <f t="array" ref="D427">MIN(IF($A$3:$A$14&gt;=B427,IF($A$3:$A$14&lt;&gt;"",$A$3:$A$14)))</f>
        <v>0</v>
      </c>
      <c r="E427">
        <f>Eingabe!C408</f>
        <v>0</v>
      </c>
      <c r="F427">
        <f t="array" ref="F427">IF(E427=1,IF(ISERROR(MATCH(B427,$A$3:$A$14,0)),((B427-C427)*INDEX(C$3:C$14,MATCH(D427,$A$3:$A$14,0))+ABS(B427-D427)*INDEX(C$3:C$14,MATCH(C427,$A$3:$A$14,0)))/(D427-C427),INDEX(C$3:C$14,MATCH(B427,$A$3:$A$14,0))),IF(E427=2,IF(ISERROR(MATCH(B427,$A$3:$A$14,0)),((B427-C427)*INDEX(D$3:D$14,MATCH(D427,$A$3:$A$14,0))+ABS(B427-D427)*INDEX(D$3:D$14,MATCH(C427,$A$3:$A$14,0)))/(D427-C427),INDEX(D$3:D$14,MATCH(B427,$A$3:$A$14,0))),IF(E427=3,IF(ISERROR(MATCH(B427,$A$3:$A$14,0)),((B427-C427)*INDEX(E$3:E$14,MATCH(D427,$A$3:$A$14,0))+ABS(B427-D427)*INDEX(E$3:E$14,MATCH(C427,$A$3:$A$14,0)))/(D427-C427),INDEX(E$3:E$14,MATCH(B427,$A$3:$A$14,0))),IF(E427=4,IF(ISERROR(MATCH(B427,$A$3:$A$14,0)),((B427-C427)*INDEX(F$3:F$14,MATCH(D427,$A$3:$A$14,0))+ABS(B427-D427)*INDEX(F$3:F$14,MATCH(C427,$A$3:$A$14,0)))/(D427-C427),INDEX(F$3:F$14,MATCH(B427,$A$3:$A$14,0))),IF(E427=5,IF(ISERROR(MATCH(B427,$A$3:$A$14,0)),((B427-C427)*INDEX(G$3:G$14,MATCH(D427,$A$3:$A$14,0))+ABS(B427-D427)*INDEX(G$3:G$14,MATCH(C427,$A$3:$A$14,0)))/(D427-C427),INDEX(G$3:G$14,MATCH(B427,$A$3:$A$14,0))),IF(E427=6,IF(ISERROR(MATCH(B427,$A$3:$A$14,0)),((B427-C427)*INDEX(H$3:H$14,MATCH(D427,$A$3:$A$14,0))+ABS(B427-D427)*INDEX(H$3:H$14,MATCH(C427,$A$3:$A$14,0)))/(D427-C427),INDEX(H$3:H$14,MATCH(B427,$A$3:$A$14,0))),IF(E427=7,IF(ISERROR(MATCH(B427,$A$3:$A$14,0)),((B427-C427)*INDEX(I$3:I$14,MATCH(D427,$A$3:$A$14,0))+ABS(B427-D427)*INDEX(I$3:I$14,MATCH(C427,$A$3:$A$14,0)))/(D427-C427),INDEX(I$3:I$14,MATCH(B427,$A$3:$A$14,0))),IF(E427=8,IF(ISERROR(MATCH(B427,$A$3:$A$14,0)),((B427-C427)*INDEX(J$3:J$14,MATCH(D427,$A$3:$A$14,0))+ABS(B427-D427)*INDEX(J$3:J$14,MATCH(C427,$A$3:$A$14,0)))/(D427-C427),INDEX(J$3:J$14,MATCH(B427,$A$3:$A$14,0))),IF(E427=9,IF(ISERROR(MATCH(B427,$A$3:$A$14,0)),((B427-C427)*INDEX(K$3:K$14,MATCH(D427,$A$3:$A$14,0))+ABS(B427-D427)*INDEX(K$3:K$14,MATCH(C427,$A$3:$A$14,0)))/(D427-C427),INDEX(K$3:K$14,MATCH(B427,$A$3:$A$14,0))),IF(E427=0,IF(ISERROR(MATCH(B427,$A$3:$A$14,0)),((B427-C427)*INDEX(L$3:L$14,MATCH(D427,$A$3:$A$14,0))+ABS(B427-D427)*INDEX(L$3:L$14,MATCH(C427,$A$3:$A$14,0)))/(D427-C427),INDEX(L$3:L$14,MATCH(B427,$A$3:$A$14,0))),"Kondensatoen zwischen 0 und 9"))))))))))</f>
        <v>0</v>
      </c>
    </row>
    <row r="428" spans="1:6">
      <c r="A428" s="12">
        <v>409</v>
      </c>
      <c r="B428">
        <f>Eingabe!D409</f>
        <v>0</v>
      </c>
      <c r="C428">
        <f t="array" ref="C428">MAX(IF($A$3:$A$14&lt;=B428,IF($A$3:$A$14&lt;&gt;"",$A$3:$A$14)))</f>
        <v>0</v>
      </c>
      <c r="D428">
        <f t="array" ref="D428">MIN(IF($A$3:$A$14&gt;=B428,IF($A$3:$A$14&lt;&gt;"",$A$3:$A$14)))</f>
        <v>0</v>
      </c>
      <c r="E428">
        <f>Eingabe!C409</f>
        <v>0</v>
      </c>
      <c r="F428">
        <f t="array" ref="F428">IF(E428=1,IF(ISERROR(MATCH(B428,$A$3:$A$14,0)),((B428-C428)*INDEX(C$3:C$14,MATCH(D428,$A$3:$A$14,0))+ABS(B428-D428)*INDEX(C$3:C$14,MATCH(C428,$A$3:$A$14,0)))/(D428-C428),INDEX(C$3:C$14,MATCH(B428,$A$3:$A$14,0))),IF(E428=2,IF(ISERROR(MATCH(B428,$A$3:$A$14,0)),((B428-C428)*INDEX(D$3:D$14,MATCH(D428,$A$3:$A$14,0))+ABS(B428-D428)*INDEX(D$3:D$14,MATCH(C428,$A$3:$A$14,0)))/(D428-C428),INDEX(D$3:D$14,MATCH(B428,$A$3:$A$14,0))),IF(E428=3,IF(ISERROR(MATCH(B428,$A$3:$A$14,0)),((B428-C428)*INDEX(E$3:E$14,MATCH(D428,$A$3:$A$14,0))+ABS(B428-D428)*INDEX(E$3:E$14,MATCH(C428,$A$3:$A$14,0)))/(D428-C428),INDEX(E$3:E$14,MATCH(B428,$A$3:$A$14,0))),IF(E428=4,IF(ISERROR(MATCH(B428,$A$3:$A$14,0)),((B428-C428)*INDEX(F$3:F$14,MATCH(D428,$A$3:$A$14,0))+ABS(B428-D428)*INDEX(F$3:F$14,MATCH(C428,$A$3:$A$14,0)))/(D428-C428),INDEX(F$3:F$14,MATCH(B428,$A$3:$A$14,0))),IF(E428=5,IF(ISERROR(MATCH(B428,$A$3:$A$14,0)),((B428-C428)*INDEX(G$3:G$14,MATCH(D428,$A$3:$A$14,0))+ABS(B428-D428)*INDEX(G$3:G$14,MATCH(C428,$A$3:$A$14,0)))/(D428-C428),INDEX(G$3:G$14,MATCH(B428,$A$3:$A$14,0))),IF(E428=6,IF(ISERROR(MATCH(B428,$A$3:$A$14,0)),((B428-C428)*INDEX(H$3:H$14,MATCH(D428,$A$3:$A$14,0))+ABS(B428-D428)*INDEX(H$3:H$14,MATCH(C428,$A$3:$A$14,0)))/(D428-C428),INDEX(H$3:H$14,MATCH(B428,$A$3:$A$14,0))),IF(E428=7,IF(ISERROR(MATCH(B428,$A$3:$A$14,0)),((B428-C428)*INDEX(I$3:I$14,MATCH(D428,$A$3:$A$14,0))+ABS(B428-D428)*INDEX(I$3:I$14,MATCH(C428,$A$3:$A$14,0)))/(D428-C428),INDEX(I$3:I$14,MATCH(B428,$A$3:$A$14,0))),IF(E428=8,IF(ISERROR(MATCH(B428,$A$3:$A$14,0)),((B428-C428)*INDEX(J$3:J$14,MATCH(D428,$A$3:$A$14,0))+ABS(B428-D428)*INDEX(J$3:J$14,MATCH(C428,$A$3:$A$14,0)))/(D428-C428),INDEX(J$3:J$14,MATCH(B428,$A$3:$A$14,0))),IF(E428=9,IF(ISERROR(MATCH(B428,$A$3:$A$14,0)),((B428-C428)*INDEX(K$3:K$14,MATCH(D428,$A$3:$A$14,0))+ABS(B428-D428)*INDEX(K$3:K$14,MATCH(C428,$A$3:$A$14,0)))/(D428-C428),INDEX(K$3:K$14,MATCH(B428,$A$3:$A$14,0))),IF(E428=0,IF(ISERROR(MATCH(B428,$A$3:$A$14,0)),((B428-C428)*INDEX(L$3:L$14,MATCH(D428,$A$3:$A$14,0))+ABS(B428-D428)*INDEX(L$3:L$14,MATCH(C428,$A$3:$A$14,0)))/(D428-C428),INDEX(L$3:L$14,MATCH(B428,$A$3:$A$14,0))),"Kondensatoen zwischen 0 und 9"))))))))))</f>
        <v>0</v>
      </c>
    </row>
    <row r="429" spans="1:6">
      <c r="A429" s="12">
        <v>410</v>
      </c>
      <c r="B429">
        <f>Eingabe!D410</f>
        <v>0</v>
      </c>
      <c r="C429">
        <f t="array" ref="C429">MAX(IF($A$3:$A$14&lt;=B429,IF($A$3:$A$14&lt;&gt;"",$A$3:$A$14)))</f>
        <v>0</v>
      </c>
      <c r="D429">
        <f t="array" ref="D429">MIN(IF($A$3:$A$14&gt;=B429,IF($A$3:$A$14&lt;&gt;"",$A$3:$A$14)))</f>
        <v>0</v>
      </c>
      <c r="E429">
        <f>Eingabe!C410</f>
        <v>0</v>
      </c>
      <c r="F429">
        <f t="array" ref="F429">IF(E429=1,IF(ISERROR(MATCH(B429,$A$3:$A$14,0)),((B429-C429)*INDEX(C$3:C$14,MATCH(D429,$A$3:$A$14,0))+ABS(B429-D429)*INDEX(C$3:C$14,MATCH(C429,$A$3:$A$14,0)))/(D429-C429),INDEX(C$3:C$14,MATCH(B429,$A$3:$A$14,0))),IF(E429=2,IF(ISERROR(MATCH(B429,$A$3:$A$14,0)),((B429-C429)*INDEX(D$3:D$14,MATCH(D429,$A$3:$A$14,0))+ABS(B429-D429)*INDEX(D$3:D$14,MATCH(C429,$A$3:$A$14,0)))/(D429-C429),INDEX(D$3:D$14,MATCH(B429,$A$3:$A$14,0))),IF(E429=3,IF(ISERROR(MATCH(B429,$A$3:$A$14,0)),((B429-C429)*INDEX(E$3:E$14,MATCH(D429,$A$3:$A$14,0))+ABS(B429-D429)*INDEX(E$3:E$14,MATCH(C429,$A$3:$A$14,0)))/(D429-C429),INDEX(E$3:E$14,MATCH(B429,$A$3:$A$14,0))),IF(E429=4,IF(ISERROR(MATCH(B429,$A$3:$A$14,0)),((B429-C429)*INDEX(F$3:F$14,MATCH(D429,$A$3:$A$14,0))+ABS(B429-D429)*INDEX(F$3:F$14,MATCH(C429,$A$3:$A$14,0)))/(D429-C429),INDEX(F$3:F$14,MATCH(B429,$A$3:$A$14,0))),IF(E429=5,IF(ISERROR(MATCH(B429,$A$3:$A$14,0)),((B429-C429)*INDEX(G$3:G$14,MATCH(D429,$A$3:$A$14,0))+ABS(B429-D429)*INDEX(G$3:G$14,MATCH(C429,$A$3:$A$14,0)))/(D429-C429),INDEX(G$3:G$14,MATCH(B429,$A$3:$A$14,0))),IF(E429=6,IF(ISERROR(MATCH(B429,$A$3:$A$14,0)),((B429-C429)*INDEX(H$3:H$14,MATCH(D429,$A$3:$A$14,0))+ABS(B429-D429)*INDEX(H$3:H$14,MATCH(C429,$A$3:$A$14,0)))/(D429-C429),INDEX(H$3:H$14,MATCH(B429,$A$3:$A$14,0))),IF(E429=7,IF(ISERROR(MATCH(B429,$A$3:$A$14,0)),((B429-C429)*INDEX(I$3:I$14,MATCH(D429,$A$3:$A$14,0))+ABS(B429-D429)*INDEX(I$3:I$14,MATCH(C429,$A$3:$A$14,0)))/(D429-C429),INDEX(I$3:I$14,MATCH(B429,$A$3:$A$14,0))),IF(E429=8,IF(ISERROR(MATCH(B429,$A$3:$A$14,0)),((B429-C429)*INDEX(J$3:J$14,MATCH(D429,$A$3:$A$14,0))+ABS(B429-D429)*INDEX(J$3:J$14,MATCH(C429,$A$3:$A$14,0)))/(D429-C429),INDEX(J$3:J$14,MATCH(B429,$A$3:$A$14,0))),IF(E429=9,IF(ISERROR(MATCH(B429,$A$3:$A$14,0)),((B429-C429)*INDEX(K$3:K$14,MATCH(D429,$A$3:$A$14,0))+ABS(B429-D429)*INDEX(K$3:K$14,MATCH(C429,$A$3:$A$14,0)))/(D429-C429),INDEX(K$3:K$14,MATCH(B429,$A$3:$A$14,0))),IF(E429=0,IF(ISERROR(MATCH(B429,$A$3:$A$14,0)),((B429-C429)*INDEX(L$3:L$14,MATCH(D429,$A$3:$A$14,0))+ABS(B429-D429)*INDEX(L$3:L$14,MATCH(C429,$A$3:$A$14,0)))/(D429-C429),INDEX(L$3:L$14,MATCH(B429,$A$3:$A$14,0))),"Kondensatoen zwischen 0 und 9"))))))))))</f>
        <v>0</v>
      </c>
    </row>
    <row r="430" spans="1:6">
      <c r="A430" s="12">
        <v>411</v>
      </c>
      <c r="B430">
        <f>Eingabe!D411</f>
        <v>0</v>
      </c>
      <c r="C430">
        <f t="array" ref="C430">MAX(IF($A$3:$A$14&lt;=B430,IF($A$3:$A$14&lt;&gt;"",$A$3:$A$14)))</f>
        <v>0</v>
      </c>
      <c r="D430">
        <f t="array" ref="D430">MIN(IF($A$3:$A$14&gt;=B430,IF($A$3:$A$14&lt;&gt;"",$A$3:$A$14)))</f>
        <v>0</v>
      </c>
      <c r="E430">
        <f>Eingabe!C411</f>
        <v>0</v>
      </c>
      <c r="F430">
        <f t="array" ref="F430">IF(E430=1,IF(ISERROR(MATCH(B430,$A$3:$A$14,0)),((B430-C430)*INDEX(C$3:C$14,MATCH(D430,$A$3:$A$14,0))+ABS(B430-D430)*INDEX(C$3:C$14,MATCH(C430,$A$3:$A$14,0)))/(D430-C430),INDEX(C$3:C$14,MATCH(B430,$A$3:$A$14,0))),IF(E430=2,IF(ISERROR(MATCH(B430,$A$3:$A$14,0)),((B430-C430)*INDEX(D$3:D$14,MATCH(D430,$A$3:$A$14,0))+ABS(B430-D430)*INDEX(D$3:D$14,MATCH(C430,$A$3:$A$14,0)))/(D430-C430),INDEX(D$3:D$14,MATCH(B430,$A$3:$A$14,0))),IF(E430=3,IF(ISERROR(MATCH(B430,$A$3:$A$14,0)),((B430-C430)*INDEX(E$3:E$14,MATCH(D430,$A$3:$A$14,0))+ABS(B430-D430)*INDEX(E$3:E$14,MATCH(C430,$A$3:$A$14,0)))/(D430-C430),INDEX(E$3:E$14,MATCH(B430,$A$3:$A$14,0))),IF(E430=4,IF(ISERROR(MATCH(B430,$A$3:$A$14,0)),((B430-C430)*INDEX(F$3:F$14,MATCH(D430,$A$3:$A$14,0))+ABS(B430-D430)*INDEX(F$3:F$14,MATCH(C430,$A$3:$A$14,0)))/(D430-C430),INDEX(F$3:F$14,MATCH(B430,$A$3:$A$14,0))),IF(E430=5,IF(ISERROR(MATCH(B430,$A$3:$A$14,0)),((B430-C430)*INDEX(G$3:G$14,MATCH(D430,$A$3:$A$14,0))+ABS(B430-D430)*INDEX(G$3:G$14,MATCH(C430,$A$3:$A$14,0)))/(D430-C430),INDEX(G$3:G$14,MATCH(B430,$A$3:$A$14,0))),IF(E430=6,IF(ISERROR(MATCH(B430,$A$3:$A$14,0)),((B430-C430)*INDEX(H$3:H$14,MATCH(D430,$A$3:$A$14,0))+ABS(B430-D430)*INDEX(H$3:H$14,MATCH(C430,$A$3:$A$14,0)))/(D430-C430),INDEX(H$3:H$14,MATCH(B430,$A$3:$A$14,0))),IF(E430=7,IF(ISERROR(MATCH(B430,$A$3:$A$14,0)),((B430-C430)*INDEX(I$3:I$14,MATCH(D430,$A$3:$A$14,0))+ABS(B430-D430)*INDEX(I$3:I$14,MATCH(C430,$A$3:$A$14,0)))/(D430-C430),INDEX(I$3:I$14,MATCH(B430,$A$3:$A$14,0))),IF(E430=8,IF(ISERROR(MATCH(B430,$A$3:$A$14,0)),((B430-C430)*INDEX(J$3:J$14,MATCH(D430,$A$3:$A$14,0))+ABS(B430-D430)*INDEX(J$3:J$14,MATCH(C430,$A$3:$A$14,0)))/(D430-C430),INDEX(J$3:J$14,MATCH(B430,$A$3:$A$14,0))),IF(E430=9,IF(ISERROR(MATCH(B430,$A$3:$A$14,0)),((B430-C430)*INDEX(K$3:K$14,MATCH(D430,$A$3:$A$14,0))+ABS(B430-D430)*INDEX(K$3:K$14,MATCH(C430,$A$3:$A$14,0)))/(D430-C430),INDEX(K$3:K$14,MATCH(B430,$A$3:$A$14,0))),IF(E430=0,IF(ISERROR(MATCH(B430,$A$3:$A$14,0)),((B430-C430)*INDEX(L$3:L$14,MATCH(D430,$A$3:$A$14,0))+ABS(B430-D430)*INDEX(L$3:L$14,MATCH(C430,$A$3:$A$14,0)))/(D430-C430),INDEX(L$3:L$14,MATCH(B430,$A$3:$A$14,0))),"Kondensatoen zwischen 0 und 9"))))))))))</f>
        <v>0</v>
      </c>
    </row>
    <row r="431" spans="1:6">
      <c r="A431" s="12">
        <v>412</v>
      </c>
      <c r="B431">
        <f>Eingabe!D412</f>
        <v>0</v>
      </c>
      <c r="C431">
        <f t="array" ref="C431">MAX(IF($A$3:$A$14&lt;=B431,IF($A$3:$A$14&lt;&gt;"",$A$3:$A$14)))</f>
        <v>0</v>
      </c>
      <c r="D431">
        <f t="array" ref="D431">MIN(IF($A$3:$A$14&gt;=B431,IF($A$3:$A$14&lt;&gt;"",$A$3:$A$14)))</f>
        <v>0</v>
      </c>
      <c r="E431">
        <f>Eingabe!C412</f>
        <v>0</v>
      </c>
      <c r="F431">
        <f t="array" ref="F431">IF(E431=1,IF(ISERROR(MATCH(B431,$A$3:$A$14,0)),((B431-C431)*INDEX(C$3:C$14,MATCH(D431,$A$3:$A$14,0))+ABS(B431-D431)*INDEX(C$3:C$14,MATCH(C431,$A$3:$A$14,0)))/(D431-C431),INDEX(C$3:C$14,MATCH(B431,$A$3:$A$14,0))),IF(E431=2,IF(ISERROR(MATCH(B431,$A$3:$A$14,0)),((B431-C431)*INDEX(D$3:D$14,MATCH(D431,$A$3:$A$14,0))+ABS(B431-D431)*INDEX(D$3:D$14,MATCH(C431,$A$3:$A$14,0)))/(D431-C431),INDEX(D$3:D$14,MATCH(B431,$A$3:$A$14,0))),IF(E431=3,IF(ISERROR(MATCH(B431,$A$3:$A$14,0)),((B431-C431)*INDEX(E$3:E$14,MATCH(D431,$A$3:$A$14,0))+ABS(B431-D431)*INDEX(E$3:E$14,MATCH(C431,$A$3:$A$14,0)))/(D431-C431),INDEX(E$3:E$14,MATCH(B431,$A$3:$A$14,0))),IF(E431=4,IF(ISERROR(MATCH(B431,$A$3:$A$14,0)),((B431-C431)*INDEX(F$3:F$14,MATCH(D431,$A$3:$A$14,0))+ABS(B431-D431)*INDEX(F$3:F$14,MATCH(C431,$A$3:$A$14,0)))/(D431-C431),INDEX(F$3:F$14,MATCH(B431,$A$3:$A$14,0))),IF(E431=5,IF(ISERROR(MATCH(B431,$A$3:$A$14,0)),((B431-C431)*INDEX(G$3:G$14,MATCH(D431,$A$3:$A$14,0))+ABS(B431-D431)*INDEX(G$3:G$14,MATCH(C431,$A$3:$A$14,0)))/(D431-C431),INDEX(G$3:G$14,MATCH(B431,$A$3:$A$14,0))),IF(E431=6,IF(ISERROR(MATCH(B431,$A$3:$A$14,0)),((B431-C431)*INDEX(H$3:H$14,MATCH(D431,$A$3:$A$14,0))+ABS(B431-D431)*INDEX(H$3:H$14,MATCH(C431,$A$3:$A$14,0)))/(D431-C431),INDEX(H$3:H$14,MATCH(B431,$A$3:$A$14,0))),IF(E431=7,IF(ISERROR(MATCH(B431,$A$3:$A$14,0)),((B431-C431)*INDEX(I$3:I$14,MATCH(D431,$A$3:$A$14,0))+ABS(B431-D431)*INDEX(I$3:I$14,MATCH(C431,$A$3:$A$14,0)))/(D431-C431),INDEX(I$3:I$14,MATCH(B431,$A$3:$A$14,0))),IF(E431=8,IF(ISERROR(MATCH(B431,$A$3:$A$14,0)),((B431-C431)*INDEX(J$3:J$14,MATCH(D431,$A$3:$A$14,0))+ABS(B431-D431)*INDEX(J$3:J$14,MATCH(C431,$A$3:$A$14,0)))/(D431-C431),INDEX(J$3:J$14,MATCH(B431,$A$3:$A$14,0))),IF(E431=9,IF(ISERROR(MATCH(B431,$A$3:$A$14,0)),((B431-C431)*INDEX(K$3:K$14,MATCH(D431,$A$3:$A$14,0))+ABS(B431-D431)*INDEX(K$3:K$14,MATCH(C431,$A$3:$A$14,0)))/(D431-C431),INDEX(K$3:K$14,MATCH(B431,$A$3:$A$14,0))),IF(E431=0,IF(ISERROR(MATCH(B431,$A$3:$A$14,0)),((B431-C431)*INDEX(L$3:L$14,MATCH(D431,$A$3:$A$14,0))+ABS(B431-D431)*INDEX(L$3:L$14,MATCH(C431,$A$3:$A$14,0)))/(D431-C431),INDEX(L$3:L$14,MATCH(B431,$A$3:$A$14,0))),"Kondensatoen zwischen 0 und 9"))))))))))</f>
        <v>0</v>
      </c>
    </row>
    <row r="432" spans="1:6">
      <c r="A432" s="12">
        <v>413</v>
      </c>
      <c r="B432">
        <f>Eingabe!D413</f>
        <v>0</v>
      </c>
      <c r="C432">
        <f t="array" ref="C432">MAX(IF($A$3:$A$14&lt;=B432,IF($A$3:$A$14&lt;&gt;"",$A$3:$A$14)))</f>
        <v>0</v>
      </c>
      <c r="D432">
        <f t="array" ref="D432">MIN(IF($A$3:$A$14&gt;=B432,IF($A$3:$A$14&lt;&gt;"",$A$3:$A$14)))</f>
        <v>0</v>
      </c>
      <c r="E432">
        <f>Eingabe!C413</f>
        <v>0</v>
      </c>
      <c r="F432">
        <f t="array" ref="F432">IF(E432=1,IF(ISERROR(MATCH(B432,$A$3:$A$14,0)),((B432-C432)*INDEX(C$3:C$14,MATCH(D432,$A$3:$A$14,0))+ABS(B432-D432)*INDEX(C$3:C$14,MATCH(C432,$A$3:$A$14,0)))/(D432-C432),INDEX(C$3:C$14,MATCH(B432,$A$3:$A$14,0))),IF(E432=2,IF(ISERROR(MATCH(B432,$A$3:$A$14,0)),((B432-C432)*INDEX(D$3:D$14,MATCH(D432,$A$3:$A$14,0))+ABS(B432-D432)*INDEX(D$3:D$14,MATCH(C432,$A$3:$A$14,0)))/(D432-C432),INDEX(D$3:D$14,MATCH(B432,$A$3:$A$14,0))),IF(E432=3,IF(ISERROR(MATCH(B432,$A$3:$A$14,0)),((B432-C432)*INDEX(E$3:E$14,MATCH(D432,$A$3:$A$14,0))+ABS(B432-D432)*INDEX(E$3:E$14,MATCH(C432,$A$3:$A$14,0)))/(D432-C432),INDEX(E$3:E$14,MATCH(B432,$A$3:$A$14,0))),IF(E432=4,IF(ISERROR(MATCH(B432,$A$3:$A$14,0)),((B432-C432)*INDEX(F$3:F$14,MATCH(D432,$A$3:$A$14,0))+ABS(B432-D432)*INDEX(F$3:F$14,MATCH(C432,$A$3:$A$14,0)))/(D432-C432),INDEX(F$3:F$14,MATCH(B432,$A$3:$A$14,0))),IF(E432=5,IF(ISERROR(MATCH(B432,$A$3:$A$14,0)),((B432-C432)*INDEX(G$3:G$14,MATCH(D432,$A$3:$A$14,0))+ABS(B432-D432)*INDEX(G$3:G$14,MATCH(C432,$A$3:$A$14,0)))/(D432-C432),INDEX(G$3:G$14,MATCH(B432,$A$3:$A$14,0))),IF(E432=6,IF(ISERROR(MATCH(B432,$A$3:$A$14,0)),((B432-C432)*INDEX(H$3:H$14,MATCH(D432,$A$3:$A$14,0))+ABS(B432-D432)*INDEX(H$3:H$14,MATCH(C432,$A$3:$A$14,0)))/(D432-C432),INDEX(H$3:H$14,MATCH(B432,$A$3:$A$14,0))),IF(E432=7,IF(ISERROR(MATCH(B432,$A$3:$A$14,0)),((B432-C432)*INDEX(I$3:I$14,MATCH(D432,$A$3:$A$14,0))+ABS(B432-D432)*INDEX(I$3:I$14,MATCH(C432,$A$3:$A$14,0)))/(D432-C432),INDEX(I$3:I$14,MATCH(B432,$A$3:$A$14,0))),IF(E432=8,IF(ISERROR(MATCH(B432,$A$3:$A$14,0)),((B432-C432)*INDEX(J$3:J$14,MATCH(D432,$A$3:$A$14,0))+ABS(B432-D432)*INDEX(J$3:J$14,MATCH(C432,$A$3:$A$14,0)))/(D432-C432),INDEX(J$3:J$14,MATCH(B432,$A$3:$A$14,0))),IF(E432=9,IF(ISERROR(MATCH(B432,$A$3:$A$14,0)),((B432-C432)*INDEX(K$3:K$14,MATCH(D432,$A$3:$A$14,0))+ABS(B432-D432)*INDEX(K$3:K$14,MATCH(C432,$A$3:$A$14,0)))/(D432-C432),INDEX(K$3:K$14,MATCH(B432,$A$3:$A$14,0))),IF(E432=0,IF(ISERROR(MATCH(B432,$A$3:$A$14,0)),((B432-C432)*INDEX(L$3:L$14,MATCH(D432,$A$3:$A$14,0))+ABS(B432-D432)*INDEX(L$3:L$14,MATCH(C432,$A$3:$A$14,0)))/(D432-C432),INDEX(L$3:L$14,MATCH(B432,$A$3:$A$14,0))),"Kondensatoen zwischen 0 und 9"))))))))))</f>
        <v>0</v>
      </c>
    </row>
    <row r="433" spans="1:6">
      <c r="A433" s="12">
        <v>414</v>
      </c>
      <c r="B433">
        <f>Eingabe!D414</f>
        <v>0</v>
      </c>
      <c r="C433">
        <f t="array" ref="C433">MAX(IF($A$3:$A$14&lt;=B433,IF($A$3:$A$14&lt;&gt;"",$A$3:$A$14)))</f>
        <v>0</v>
      </c>
      <c r="D433">
        <f t="array" ref="D433">MIN(IF($A$3:$A$14&gt;=B433,IF($A$3:$A$14&lt;&gt;"",$A$3:$A$14)))</f>
        <v>0</v>
      </c>
      <c r="E433">
        <f>Eingabe!C414</f>
        <v>0</v>
      </c>
      <c r="F433">
        <f t="array" ref="F433">IF(E433=1,IF(ISERROR(MATCH(B433,$A$3:$A$14,0)),((B433-C433)*INDEX(C$3:C$14,MATCH(D433,$A$3:$A$14,0))+ABS(B433-D433)*INDEX(C$3:C$14,MATCH(C433,$A$3:$A$14,0)))/(D433-C433),INDEX(C$3:C$14,MATCH(B433,$A$3:$A$14,0))),IF(E433=2,IF(ISERROR(MATCH(B433,$A$3:$A$14,0)),((B433-C433)*INDEX(D$3:D$14,MATCH(D433,$A$3:$A$14,0))+ABS(B433-D433)*INDEX(D$3:D$14,MATCH(C433,$A$3:$A$14,0)))/(D433-C433),INDEX(D$3:D$14,MATCH(B433,$A$3:$A$14,0))),IF(E433=3,IF(ISERROR(MATCH(B433,$A$3:$A$14,0)),((B433-C433)*INDEX(E$3:E$14,MATCH(D433,$A$3:$A$14,0))+ABS(B433-D433)*INDEX(E$3:E$14,MATCH(C433,$A$3:$A$14,0)))/(D433-C433),INDEX(E$3:E$14,MATCH(B433,$A$3:$A$14,0))),IF(E433=4,IF(ISERROR(MATCH(B433,$A$3:$A$14,0)),((B433-C433)*INDEX(F$3:F$14,MATCH(D433,$A$3:$A$14,0))+ABS(B433-D433)*INDEX(F$3:F$14,MATCH(C433,$A$3:$A$14,0)))/(D433-C433),INDEX(F$3:F$14,MATCH(B433,$A$3:$A$14,0))),IF(E433=5,IF(ISERROR(MATCH(B433,$A$3:$A$14,0)),((B433-C433)*INDEX(G$3:G$14,MATCH(D433,$A$3:$A$14,0))+ABS(B433-D433)*INDEX(G$3:G$14,MATCH(C433,$A$3:$A$14,0)))/(D433-C433),INDEX(G$3:G$14,MATCH(B433,$A$3:$A$14,0))),IF(E433=6,IF(ISERROR(MATCH(B433,$A$3:$A$14,0)),((B433-C433)*INDEX(H$3:H$14,MATCH(D433,$A$3:$A$14,0))+ABS(B433-D433)*INDEX(H$3:H$14,MATCH(C433,$A$3:$A$14,0)))/(D433-C433),INDEX(H$3:H$14,MATCH(B433,$A$3:$A$14,0))),IF(E433=7,IF(ISERROR(MATCH(B433,$A$3:$A$14,0)),((B433-C433)*INDEX(I$3:I$14,MATCH(D433,$A$3:$A$14,0))+ABS(B433-D433)*INDEX(I$3:I$14,MATCH(C433,$A$3:$A$14,0)))/(D433-C433),INDEX(I$3:I$14,MATCH(B433,$A$3:$A$14,0))),IF(E433=8,IF(ISERROR(MATCH(B433,$A$3:$A$14,0)),((B433-C433)*INDEX(J$3:J$14,MATCH(D433,$A$3:$A$14,0))+ABS(B433-D433)*INDEX(J$3:J$14,MATCH(C433,$A$3:$A$14,0)))/(D433-C433),INDEX(J$3:J$14,MATCH(B433,$A$3:$A$14,0))),IF(E433=9,IF(ISERROR(MATCH(B433,$A$3:$A$14,0)),((B433-C433)*INDEX(K$3:K$14,MATCH(D433,$A$3:$A$14,0))+ABS(B433-D433)*INDEX(K$3:K$14,MATCH(C433,$A$3:$A$14,0)))/(D433-C433),INDEX(K$3:K$14,MATCH(B433,$A$3:$A$14,0))),IF(E433=0,IF(ISERROR(MATCH(B433,$A$3:$A$14,0)),((B433-C433)*INDEX(L$3:L$14,MATCH(D433,$A$3:$A$14,0))+ABS(B433-D433)*INDEX(L$3:L$14,MATCH(C433,$A$3:$A$14,0)))/(D433-C433),INDEX(L$3:L$14,MATCH(B433,$A$3:$A$14,0))),"Kondensatoen zwischen 0 und 9"))))))))))</f>
        <v>0</v>
      </c>
    </row>
    <row r="434" spans="1:6">
      <c r="A434" s="12">
        <v>415</v>
      </c>
      <c r="B434">
        <f>Eingabe!D415</f>
        <v>0</v>
      </c>
      <c r="C434">
        <f t="array" ref="C434">MAX(IF($A$3:$A$14&lt;=B434,IF($A$3:$A$14&lt;&gt;"",$A$3:$A$14)))</f>
        <v>0</v>
      </c>
      <c r="D434">
        <f t="array" ref="D434">MIN(IF($A$3:$A$14&gt;=B434,IF($A$3:$A$14&lt;&gt;"",$A$3:$A$14)))</f>
        <v>0</v>
      </c>
      <c r="E434">
        <f>Eingabe!C415</f>
        <v>0</v>
      </c>
      <c r="F434">
        <f t="array" ref="F434">IF(E434=1,IF(ISERROR(MATCH(B434,$A$3:$A$14,0)),((B434-C434)*INDEX(C$3:C$14,MATCH(D434,$A$3:$A$14,0))+ABS(B434-D434)*INDEX(C$3:C$14,MATCH(C434,$A$3:$A$14,0)))/(D434-C434),INDEX(C$3:C$14,MATCH(B434,$A$3:$A$14,0))),IF(E434=2,IF(ISERROR(MATCH(B434,$A$3:$A$14,0)),((B434-C434)*INDEX(D$3:D$14,MATCH(D434,$A$3:$A$14,0))+ABS(B434-D434)*INDEX(D$3:D$14,MATCH(C434,$A$3:$A$14,0)))/(D434-C434),INDEX(D$3:D$14,MATCH(B434,$A$3:$A$14,0))),IF(E434=3,IF(ISERROR(MATCH(B434,$A$3:$A$14,0)),((B434-C434)*INDEX(E$3:E$14,MATCH(D434,$A$3:$A$14,0))+ABS(B434-D434)*INDEX(E$3:E$14,MATCH(C434,$A$3:$A$14,0)))/(D434-C434),INDEX(E$3:E$14,MATCH(B434,$A$3:$A$14,0))),IF(E434=4,IF(ISERROR(MATCH(B434,$A$3:$A$14,0)),((B434-C434)*INDEX(F$3:F$14,MATCH(D434,$A$3:$A$14,0))+ABS(B434-D434)*INDEX(F$3:F$14,MATCH(C434,$A$3:$A$14,0)))/(D434-C434),INDEX(F$3:F$14,MATCH(B434,$A$3:$A$14,0))),IF(E434=5,IF(ISERROR(MATCH(B434,$A$3:$A$14,0)),((B434-C434)*INDEX(G$3:G$14,MATCH(D434,$A$3:$A$14,0))+ABS(B434-D434)*INDEX(G$3:G$14,MATCH(C434,$A$3:$A$14,0)))/(D434-C434),INDEX(G$3:G$14,MATCH(B434,$A$3:$A$14,0))),IF(E434=6,IF(ISERROR(MATCH(B434,$A$3:$A$14,0)),((B434-C434)*INDEX(H$3:H$14,MATCH(D434,$A$3:$A$14,0))+ABS(B434-D434)*INDEX(H$3:H$14,MATCH(C434,$A$3:$A$14,0)))/(D434-C434),INDEX(H$3:H$14,MATCH(B434,$A$3:$A$14,0))),IF(E434=7,IF(ISERROR(MATCH(B434,$A$3:$A$14,0)),((B434-C434)*INDEX(I$3:I$14,MATCH(D434,$A$3:$A$14,0))+ABS(B434-D434)*INDEX(I$3:I$14,MATCH(C434,$A$3:$A$14,0)))/(D434-C434),INDEX(I$3:I$14,MATCH(B434,$A$3:$A$14,0))),IF(E434=8,IF(ISERROR(MATCH(B434,$A$3:$A$14,0)),((B434-C434)*INDEX(J$3:J$14,MATCH(D434,$A$3:$A$14,0))+ABS(B434-D434)*INDEX(J$3:J$14,MATCH(C434,$A$3:$A$14,0)))/(D434-C434),INDEX(J$3:J$14,MATCH(B434,$A$3:$A$14,0))),IF(E434=9,IF(ISERROR(MATCH(B434,$A$3:$A$14,0)),((B434-C434)*INDEX(K$3:K$14,MATCH(D434,$A$3:$A$14,0))+ABS(B434-D434)*INDEX(K$3:K$14,MATCH(C434,$A$3:$A$14,0)))/(D434-C434),INDEX(K$3:K$14,MATCH(B434,$A$3:$A$14,0))),IF(E434=0,IF(ISERROR(MATCH(B434,$A$3:$A$14,0)),((B434-C434)*INDEX(L$3:L$14,MATCH(D434,$A$3:$A$14,0))+ABS(B434-D434)*INDEX(L$3:L$14,MATCH(C434,$A$3:$A$14,0)))/(D434-C434),INDEX(L$3:L$14,MATCH(B434,$A$3:$A$14,0))),"Kondensatoen zwischen 0 und 9"))))))))))</f>
        <v>0</v>
      </c>
    </row>
    <row r="435" spans="1:6">
      <c r="A435" s="12">
        <v>416</v>
      </c>
      <c r="B435">
        <f>Eingabe!D416</f>
        <v>0</v>
      </c>
      <c r="C435">
        <f t="array" ref="C435">MAX(IF($A$3:$A$14&lt;=B435,IF($A$3:$A$14&lt;&gt;"",$A$3:$A$14)))</f>
        <v>0</v>
      </c>
      <c r="D435">
        <f t="array" ref="D435">MIN(IF($A$3:$A$14&gt;=B435,IF($A$3:$A$14&lt;&gt;"",$A$3:$A$14)))</f>
        <v>0</v>
      </c>
      <c r="E435">
        <f>Eingabe!C416</f>
        <v>0</v>
      </c>
      <c r="F435">
        <f t="array" ref="F435">IF(E435=1,IF(ISERROR(MATCH(B435,$A$3:$A$14,0)),((B435-C435)*INDEX(C$3:C$14,MATCH(D435,$A$3:$A$14,0))+ABS(B435-D435)*INDEX(C$3:C$14,MATCH(C435,$A$3:$A$14,0)))/(D435-C435),INDEX(C$3:C$14,MATCH(B435,$A$3:$A$14,0))),IF(E435=2,IF(ISERROR(MATCH(B435,$A$3:$A$14,0)),((B435-C435)*INDEX(D$3:D$14,MATCH(D435,$A$3:$A$14,0))+ABS(B435-D435)*INDEX(D$3:D$14,MATCH(C435,$A$3:$A$14,0)))/(D435-C435),INDEX(D$3:D$14,MATCH(B435,$A$3:$A$14,0))),IF(E435=3,IF(ISERROR(MATCH(B435,$A$3:$A$14,0)),((B435-C435)*INDEX(E$3:E$14,MATCH(D435,$A$3:$A$14,0))+ABS(B435-D435)*INDEX(E$3:E$14,MATCH(C435,$A$3:$A$14,0)))/(D435-C435),INDEX(E$3:E$14,MATCH(B435,$A$3:$A$14,0))),IF(E435=4,IF(ISERROR(MATCH(B435,$A$3:$A$14,0)),((B435-C435)*INDEX(F$3:F$14,MATCH(D435,$A$3:$A$14,0))+ABS(B435-D435)*INDEX(F$3:F$14,MATCH(C435,$A$3:$A$14,0)))/(D435-C435),INDEX(F$3:F$14,MATCH(B435,$A$3:$A$14,0))),IF(E435=5,IF(ISERROR(MATCH(B435,$A$3:$A$14,0)),((B435-C435)*INDEX(G$3:G$14,MATCH(D435,$A$3:$A$14,0))+ABS(B435-D435)*INDEX(G$3:G$14,MATCH(C435,$A$3:$A$14,0)))/(D435-C435),INDEX(G$3:G$14,MATCH(B435,$A$3:$A$14,0))),IF(E435=6,IF(ISERROR(MATCH(B435,$A$3:$A$14,0)),((B435-C435)*INDEX(H$3:H$14,MATCH(D435,$A$3:$A$14,0))+ABS(B435-D435)*INDEX(H$3:H$14,MATCH(C435,$A$3:$A$14,0)))/(D435-C435),INDEX(H$3:H$14,MATCH(B435,$A$3:$A$14,0))),IF(E435=7,IF(ISERROR(MATCH(B435,$A$3:$A$14,0)),((B435-C435)*INDEX(I$3:I$14,MATCH(D435,$A$3:$A$14,0))+ABS(B435-D435)*INDEX(I$3:I$14,MATCH(C435,$A$3:$A$14,0)))/(D435-C435),INDEX(I$3:I$14,MATCH(B435,$A$3:$A$14,0))),IF(E435=8,IF(ISERROR(MATCH(B435,$A$3:$A$14,0)),((B435-C435)*INDEX(J$3:J$14,MATCH(D435,$A$3:$A$14,0))+ABS(B435-D435)*INDEX(J$3:J$14,MATCH(C435,$A$3:$A$14,0)))/(D435-C435),INDEX(J$3:J$14,MATCH(B435,$A$3:$A$14,0))),IF(E435=9,IF(ISERROR(MATCH(B435,$A$3:$A$14,0)),((B435-C435)*INDEX(K$3:K$14,MATCH(D435,$A$3:$A$14,0))+ABS(B435-D435)*INDEX(K$3:K$14,MATCH(C435,$A$3:$A$14,0)))/(D435-C435),INDEX(K$3:K$14,MATCH(B435,$A$3:$A$14,0))),IF(E435=0,IF(ISERROR(MATCH(B435,$A$3:$A$14,0)),((B435-C435)*INDEX(L$3:L$14,MATCH(D435,$A$3:$A$14,0))+ABS(B435-D435)*INDEX(L$3:L$14,MATCH(C435,$A$3:$A$14,0)))/(D435-C435),INDEX(L$3:L$14,MATCH(B435,$A$3:$A$14,0))),"Kondensatoen zwischen 0 und 9"))))))))))</f>
        <v>0</v>
      </c>
    </row>
    <row r="436" spans="1:6">
      <c r="A436" s="12">
        <v>417</v>
      </c>
      <c r="B436">
        <f>Eingabe!D417</f>
        <v>0</v>
      </c>
      <c r="C436">
        <f t="array" ref="C436">MAX(IF($A$3:$A$14&lt;=B436,IF($A$3:$A$14&lt;&gt;"",$A$3:$A$14)))</f>
        <v>0</v>
      </c>
      <c r="D436">
        <f t="array" ref="D436">MIN(IF($A$3:$A$14&gt;=B436,IF($A$3:$A$14&lt;&gt;"",$A$3:$A$14)))</f>
        <v>0</v>
      </c>
      <c r="E436">
        <f>Eingabe!C417</f>
        <v>0</v>
      </c>
      <c r="F436">
        <f t="array" ref="F436">IF(E436=1,IF(ISERROR(MATCH(B436,$A$3:$A$14,0)),((B436-C436)*INDEX(C$3:C$14,MATCH(D436,$A$3:$A$14,0))+ABS(B436-D436)*INDEX(C$3:C$14,MATCH(C436,$A$3:$A$14,0)))/(D436-C436),INDEX(C$3:C$14,MATCH(B436,$A$3:$A$14,0))),IF(E436=2,IF(ISERROR(MATCH(B436,$A$3:$A$14,0)),((B436-C436)*INDEX(D$3:D$14,MATCH(D436,$A$3:$A$14,0))+ABS(B436-D436)*INDEX(D$3:D$14,MATCH(C436,$A$3:$A$14,0)))/(D436-C436),INDEX(D$3:D$14,MATCH(B436,$A$3:$A$14,0))),IF(E436=3,IF(ISERROR(MATCH(B436,$A$3:$A$14,0)),((B436-C436)*INDEX(E$3:E$14,MATCH(D436,$A$3:$A$14,0))+ABS(B436-D436)*INDEX(E$3:E$14,MATCH(C436,$A$3:$A$14,0)))/(D436-C436),INDEX(E$3:E$14,MATCH(B436,$A$3:$A$14,0))),IF(E436=4,IF(ISERROR(MATCH(B436,$A$3:$A$14,0)),((B436-C436)*INDEX(F$3:F$14,MATCH(D436,$A$3:$A$14,0))+ABS(B436-D436)*INDEX(F$3:F$14,MATCH(C436,$A$3:$A$14,0)))/(D436-C436),INDEX(F$3:F$14,MATCH(B436,$A$3:$A$14,0))),IF(E436=5,IF(ISERROR(MATCH(B436,$A$3:$A$14,0)),((B436-C436)*INDEX(G$3:G$14,MATCH(D436,$A$3:$A$14,0))+ABS(B436-D436)*INDEX(G$3:G$14,MATCH(C436,$A$3:$A$14,0)))/(D436-C436),INDEX(G$3:G$14,MATCH(B436,$A$3:$A$14,0))),IF(E436=6,IF(ISERROR(MATCH(B436,$A$3:$A$14,0)),((B436-C436)*INDEX(H$3:H$14,MATCH(D436,$A$3:$A$14,0))+ABS(B436-D436)*INDEX(H$3:H$14,MATCH(C436,$A$3:$A$14,0)))/(D436-C436),INDEX(H$3:H$14,MATCH(B436,$A$3:$A$14,0))),IF(E436=7,IF(ISERROR(MATCH(B436,$A$3:$A$14,0)),((B436-C436)*INDEX(I$3:I$14,MATCH(D436,$A$3:$A$14,0))+ABS(B436-D436)*INDEX(I$3:I$14,MATCH(C436,$A$3:$A$14,0)))/(D436-C436),INDEX(I$3:I$14,MATCH(B436,$A$3:$A$14,0))),IF(E436=8,IF(ISERROR(MATCH(B436,$A$3:$A$14,0)),((B436-C436)*INDEX(J$3:J$14,MATCH(D436,$A$3:$A$14,0))+ABS(B436-D436)*INDEX(J$3:J$14,MATCH(C436,$A$3:$A$14,0)))/(D436-C436),INDEX(J$3:J$14,MATCH(B436,$A$3:$A$14,0))),IF(E436=9,IF(ISERROR(MATCH(B436,$A$3:$A$14,0)),((B436-C436)*INDEX(K$3:K$14,MATCH(D436,$A$3:$A$14,0))+ABS(B436-D436)*INDEX(K$3:K$14,MATCH(C436,$A$3:$A$14,0)))/(D436-C436),INDEX(K$3:K$14,MATCH(B436,$A$3:$A$14,0))),IF(E436=0,IF(ISERROR(MATCH(B436,$A$3:$A$14,0)),((B436-C436)*INDEX(L$3:L$14,MATCH(D436,$A$3:$A$14,0))+ABS(B436-D436)*INDEX(L$3:L$14,MATCH(C436,$A$3:$A$14,0)))/(D436-C436),INDEX(L$3:L$14,MATCH(B436,$A$3:$A$14,0))),"Kondensatoen zwischen 0 und 9"))))))))))</f>
        <v>0</v>
      </c>
    </row>
    <row r="437" spans="1:6">
      <c r="A437" s="12">
        <v>418</v>
      </c>
      <c r="B437">
        <f>Eingabe!D418</f>
        <v>0</v>
      </c>
      <c r="C437">
        <f t="array" ref="C437">MAX(IF($A$3:$A$14&lt;=B437,IF($A$3:$A$14&lt;&gt;"",$A$3:$A$14)))</f>
        <v>0</v>
      </c>
      <c r="D437">
        <f t="array" ref="D437">MIN(IF($A$3:$A$14&gt;=B437,IF($A$3:$A$14&lt;&gt;"",$A$3:$A$14)))</f>
        <v>0</v>
      </c>
      <c r="E437">
        <f>Eingabe!C418</f>
        <v>0</v>
      </c>
      <c r="F437">
        <f t="array" ref="F437">IF(E437=1,IF(ISERROR(MATCH(B437,$A$3:$A$14,0)),((B437-C437)*INDEX(C$3:C$14,MATCH(D437,$A$3:$A$14,0))+ABS(B437-D437)*INDEX(C$3:C$14,MATCH(C437,$A$3:$A$14,0)))/(D437-C437),INDEX(C$3:C$14,MATCH(B437,$A$3:$A$14,0))),IF(E437=2,IF(ISERROR(MATCH(B437,$A$3:$A$14,0)),((B437-C437)*INDEX(D$3:D$14,MATCH(D437,$A$3:$A$14,0))+ABS(B437-D437)*INDEX(D$3:D$14,MATCH(C437,$A$3:$A$14,0)))/(D437-C437),INDEX(D$3:D$14,MATCH(B437,$A$3:$A$14,0))),IF(E437=3,IF(ISERROR(MATCH(B437,$A$3:$A$14,0)),((B437-C437)*INDEX(E$3:E$14,MATCH(D437,$A$3:$A$14,0))+ABS(B437-D437)*INDEX(E$3:E$14,MATCH(C437,$A$3:$A$14,0)))/(D437-C437),INDEX(E$3:E$14,MATCH(B437,$A$3:$A$14,0))),IF(E437=4,IF(ISERROR(MATCH(B437,$A$3:$A$14,0)),((B437-C437)*INDEX(F$3:F$14,MATCH(D437,$A$3:$A$14,0))+ABS(B437-D437)*INDEX(F$3:F$14,MATCH(C437,$A$3:$A$14,0)))/(D437-C437),INDEX(F$3:F$14,MATCH(B437,$A$3:$A$14,0))),IF(E437=5,IF(ISERROR(MATCH(B437,$A$3:$A$14,0)),((B437-C437)*INDEX(G$3:G$14,MATCH(D437,$A$3:$A$14,0))+ABS(B437-D437)*INDEX(G$3:G$14,MATCH(C437,$A$3:$A$14,0)))/(D437-C437),INDEX(G$3:G$14,MATCH(B437,$A$3:$A$14,0))),IF(E437=6,IF(ISERROR(MATCH(B437,$A$3:$A$14,0)),((B437-C437)*INDEX(H$3:H$14,MATCH(D437,$A$3:$A$14,0))+ABS(B437-D437)*INDEX(H$3:H$14,MATCH(C437,$A$3:$A$14,0)))/(D437-C437),INDEX(H$3:H$14,MATCH(B437,$A$3:$A$14,0))),IF(E437=7,IF(ISERROR(MATCH(B437,$A$3:$A$14,0)),((B437-C437)*INDEX(I$3:I$14,MATCH(D437,$A$3:$A$14,0))+ABS(B437-D437)*INDEX(I$3:I$14,MATCH(C437,$A$3:$A$14,0)))/(D437-C437),INDEX(I$3:I$14,MATCH(B437,$A$3:$A$14,0))),IF(E437=8,IF(ISERROR(MATCH(B437,$A$3:$A$14,0)),((B437-C437)*INDEX(J$3:J$14,MATCH(D437,$A$3:$A$14,0))+ABS(B437-D437)*INDEX(J$3:J$14,MATCH(C437,$A$3:$A$14,0)))/(D437-C437),INDEX(J$3:J$14,MATCH(B437,$A$3:$A$14,0))),IF(E437=9,IF(ISERROR(MATCH(B437,$A$3:$A$14,0)),((B437-C437)*INDEX(K$3:K$14,MATCH(D437,$A$3:$A$14,0))+ABS(B437-D437)*INDEX(K$3:K$14,MATCH(C437,$A$3:$A$14,0)))/(D437-C437),INDEX(K$3:K$14,MATCH(B437,$A$3:$A$14,0))),IF(E437=0,IF(ISERROR(MATCH(B437,$A$3:$A$14,0)),((B437-C437)*INDEX(L$3:L$14,MATCH(D437,$A$3:$A$14,0))+ABS(B437-D437)*INDEX(L$3:L$14,MATCH(C437,$A$3:$A$14,0)))/(D437-C437),INDEX(L$3:L$14,MATCH(B437,$A$3:$A$14,0))),"Kondensatoen zwischen 0 und 9"))))))))))</f>
        <v>0</v>
      </c>
    </row>
    <row r="438" spans="1:6">
      <c r="A438" s="12">
        <v>419</v>
      </c>
      <c r="B438">
        <f>Eingabe!D419</f>
        <v>0</v>
      </c>
      <c r="C438">
        <f t="array" ref="C438">MAX(IF($A$3:$A$14&lt;=B438,IF($A$3:$A$14&lt;&gt;"",$A$3:$A$14)))</f>
        <v>0</v>
      </c>
      <c r="D438">
        <f t="array" ref="D438">MIN(IF($A$3:$A$14&gt;=B438,IF($A$3:$A$14&lt;&gt;"",$A$3:$A$14)))</f>
        <v>0</v>
      </c>
      <c r="E438">
        <f>Eingabe!C419</f>
        <v>0</v>
      </c>
      <c r="F438">
        <f t="array" ref="F438">IF(E438=1,IF(ISERROR(MATCH(B438,$A$3:$A$14,0)),((B438-C438)*INDEX(C$3:C$14,MATCH(D438,$A$3:$A$14,0))+ABS(B438-D438)*INDEX(C$3:C$14,MATCH(C438,$A$3:$A$14,0)))/(D438-C438),INDEX(C$3:C$14,MATCH(B438,$A$3:$A$14,0))),IF(E438=2,IF(ISERROR(MATCH(B438,$A$3:$A$14,0)),((B438-C438)*INDEX(D$3:D$14,MATCH(D438,$A$3:$A$14,0))+ABS(B438-D438)*INDEX(D$3:D$14,MATCH(C438,$A$3:$A$14,0)))/(D438-C438),INDEX(D$3:D$14,MATCH(B438,$A$3:$A$14,0))),IF(E438=3,IF(ISERROR(MATCH(B438,$A$3:$A$14,0)),((B438-C438)*INDEX(E$3:E$14,MATCH(D438,$A$3:$A$14,0))+ABS(B438-D438)*INDEX(E$3:E$14,MATCH(C438,$A$3:$A$14,0)))/(D438-C438),INDEX(E$3:E$14,MATCH(B438,$A$3:$A$14,0))),IF(E438=4,IF(ISERROR(MATCH(B438,$A$3:$A$14,0)),((B438-C438)*INDEX(F$3:F$14,MATCH(D438,$A$3:$A$14,0))+ABS(B438-D438)*INDEX(F$3:F$14,MATCH(C438,$A$3:$A$14,0)))/(D438-C438),INDEX(F$3:F$14,MATCH(B438,$A$3:$A$14,0))),IF(E438=5,IF(ISERROR(MATCH(B438,$A$3:$A$14,0)),((B438-C438)*INDEX(G$3:G$14,MATCH(D438,$A$3:$A$14,0))+ABS(B438-D438)*INDEX(G$3:G$14,MATCH(C438,$A$3:$A$14,0)))/(D438-C438),INDEX(G$3:G$14,MATCH(B438,$A$3:$A$14,0))),IF(E438=6,IF(ISERROR(MATCH(B438,$A$3:$A$14,0)),((B438-C438)*INDEX(H$3:H$14,MATCH(D438,$A$3:$A$14,0))+ABS(B438-D438)*INDEX(H$3:H$14,MATCH(C438,$A$3:$A$14,0)))/(D438-C438),INDEX(H$3:H$14,MATCH(B438,$A$3:$A$14,0))),IF(E438=7,IF(ISERROR(MATCH(B438,$A$3:$A$14,0)),((B438-C438)*INDEX(I$3:I$14,MATCH(D438,$A$3:$A$14,0))+ABS(B438-D438)*INDEX(I$3:I$14,MATCH(C438,$A$3:$A$14,0)))/(D438-C438),INDEX(I$3:I$14,MATCH(B438,$A$3:$A$14,0))),IF(E438=8,IF(ISERROR(MATCH(B438,$A$3:$A$14,0)),((B438-C438)*INDEX(J$3:J$14,MATCH(D438,$A$3:$A$14,0))+ABS(B438-D438)*INDEX(J$3:J$14,MATCH(C438,$A$3:$A$14,0)))/(D438-C438),INDEX(J$3:J$14,MATCH(B438,$A$3:$A$14,0))),IF(E438=9,IF(ISERROR(MATCH(B438,$A$3:$A$14,0)),((B438-C438)*INDEX(K$3:K$14,MATCH(D438,$A$3:$A$14,0))+ABS(B438-D438)*INDEX(K$3:K$14,MATCH(C438,$A$3:$A$14,0)))/(D438-C438),INDEX(K$3:K$14,MATCH(B438,$A$3:$A$14,0))),IF(E438=0,IF(ISERROR(MATCH(B438,$A$3:$A$14,0)),((B438-C438)*INDEX(L$3:L$14,MATCH(D438,$A$3:$A$14,0))+ABS(B438-D438)*INDEX(L$3:L$14,MATCH(C438,$A$3:$A$14,0)))/(D438-C438),INDEX(L$3:L$14,MATCH(B438,$A$3:$A$14,0))),"Kondensatoen zwischen 0 und 9"))))))))))</f>
        <v>0</v>
      </c>
    </row>
    <row r="439" spans="1:6">
      <c r="A439" s="12">
        <v>420</v>
      </c>
      <c r="B439">
        <f>Eingabe!D420</f>
        <v>0</v>
      </c>
      <c r="C439">
        <f t="array" ref="C439">MAX(IF($A$3:$A$14&lt;=B439,IF($A$3:$A$14&lt;&gt;"",$A$3:$A$14)))</f>
        <v>0</v>
      </c>
      <c r="D439">
        <f t="array" ref="D439">MIN(IF($A$3:$A$14&gt;=B439,IF($A$3:$A$14&lt;&gt;"",$A$3:$A$14)))</f>
        <v>0</v>
      </c>
      <c r="E439">
        <f>Eingabe!C420</f>
        <v>0</v>
      </c>
      <c r="F439">
        <f t="array" ref="F439">IF(E439=1,IF(ISERROR(MATCH(B439,$A$3:$A$14,0)),((B439-C439)*INDEX(C$3:C$14,MATCH(D439,$A$3:$A$14,0))+ABS(B439-D439)*INDEX(C$3:C$14,MATCH(C439,$A$3:$A$14,0)))/(D439-C439),INDEX(C$3:C$14,MATCH(B439,$A$3:$A$14,0))),IF(E439=2,IF(ISERROR(MATCH(B439,$A$3:$A$14,0)),((B439-C439)*INDEX(D$3:D$14,MATCH(D439,$A$3:$A$14,0))+ABS(B439-D439)*INDEX(D$3:D$14,MATCH(C439,$A$3:$A$14,0)))/(D439-C439),INDEX(D$3:D$14,MATCH(B439,$A$3:$A$14,0))),IF(E439=3,IF(ISERROR(MATCH(B439,$A$3:$A$14,0)),((B439-C439)*INDEX(E$3:E$14,MATCH(D439,$A$3:$A$14,0))+ABS(B439-D439)*INDEX(E$3:E$14,MATCH(C439,$A$3:$A$14,0)))/(D439-C439),INDEX(E$3:E$14,MATCH(B439,$A$3:$A$14,0))),IF(E439=4,IF(ISERROR(MATCH(B439,$A$3:$A$14,0)),((B439-C439)*INDEX(F$3:F$14,MATCH(D439,$A$3:$A$14,0))+ABS(B439-D439)*INDEX(F$3:F$14,MATCH(C439,$A$3:$A$14,0)))/(D439-C439),INDEX(F$3:F$14,MATCH(B439,$A$3:$A$14,0))),IF(E439=5,IF(ISERROR(MATCH(B439,$A$3:$A$14,0)),((B439-C439)*INDEX(G$3:G$14,MATCH(D439,$A$3:$A$14,0))+ABS(B439-D439)*INDEX(G$3:G$14,MATCH(C439,$A$3:$A$14,0)))/(D439-C439),INDEX(G$3:G$14,MATCH(B439,$A$3:$A$14,0))),IF(E439=6,IF(ISERROR(MATCH(B439,$A$3:$A$14,0)),((B439-C439)*INDEX(H$3:H$14,MATCH(D439,$A$3:$A$14,0))+ABS(B439-D439)*INDEX(H$3:H$14,MATCH(C439,$A$3:$A$14,0)))/(D439-C439),INDEX(H$3:H$14,MATCH(B439,$A$3:$A$14,0))),IF(E439=7,IF(ISERROR(MATCH(B439,$A$3:$A$14,0)),((B439-C439)*INDEX(I$3:I$14,MATCH(D439,$A$3:$A$14,0))+ABS(B439-D439)*INDEX(I$3:I$14,MATCH(C439,$A$3:$A$14,0)))/(D439-C439),INDEX(I$3:I$14,MATCH(B439,$A$3:$A$14,0))),IF(E439=8,IF(ISERROR(MATCH(B439,$A$3:$A$14,0)),((B439-C439)*INDEX(J$3:J$14,MATCH(D439,$A$3:$A$14,0))+ABS(B439-D439)*INDEX(J$3:J$14,MATCH(C439,$A$3:$A$14,0)))/(D439-C439),INDEX(J$3:J$14,MATCH(B439,$A$3:$A$14,0))),IF(E439=9,IF(ISERROR(MATCH(B439,$A$3:$A$14,0)),((B439-C439)*INDEX(K$3:K$14,MATCH(D439,$A$3:$A$14,0))+ABS(B439-D439)*INDEX(K$3:K$14,MATCH(C439,$A$3:$A$14,0)))/(D439-C439),INDEX(K$3:K$14,MATCH(B439,$A$3:$A$14,0))),IF(E439=0,IF(ISERROR(MATCH(B439,$A$3:$A$14,0)),((B439-C439)*INDEX(L$3:L$14,MATCH(D439,$A$3:$A$14,0))+ABS(B439-D439)*INDEX(L$3:L$14,MATCH(C439,$A$3:$A$14,0)))/(D439-C439),INDEX(L$3:L$14,MATCH(B439,$A$3:$A$14,0))),"Kondensatoen zwischen 0 und 9"))))))))))</f>
        <v>0</v>
      </c>
    </row>
    <row r="440" spans="1:6">
      <c r="A440" s="12">
        <v>421</v>
      </c>
      <c r="B440">
        <f>Eingabe!D421</f>
        <v>0</v>
      </c>
      <c r="C440">
        <f t="array" ref="C440">MAX(IF($A$3:$A$14&lt;=B440,IF($A$3:$A$14&lt;&gt;"",$A$3:$A$14)))</f>
        <v>0</v>
      </c>
      <c r="D440">
        <f t="array" ref="D440">MIN(IF($A$3:$A$14&gt;=B440,IF($A$3:$A$14&lt;&gt;"",$A$3:$A$14)))</f>
        <v>0</v>
      </c>
      <c r="E440">
        <f>Eingabe!C421</f>
        <v>0</v>
      </c>
      <c r="F440">
        <f t="array" ref="F440">IF(E440=1,IF(ISERROR(MATCH(B440,$A$3:$A$14,0)),((B440-C440)*INDEX(C$3:C$14,MATCH(D440,$A$3:$A$14,0))+ABS(B440-D440)*INDEX(C$3:C$14,MATCH(C440,$A$3:$A$14,0)))/(D440-C440),INDEX(C$3:C$14,MATCH(B440,$A$3:$A$14,0))),IF(E440=2,IF(ISERROR(MATCH(B440,$A$3:$A$14,0)),((B440-C440)*INDEX(D$3:D$14,MATCH(D440,$A$3:$A$14,0))+ABS(B440-D440)*INDEX(D$3:D$14,MATCH(C440,$A$3:$A$14,0)))/(D440-C440),INDEX(D$3:D$14,MATCH(B440,$A$3:$A$14,0))),IF(E440=3,IF(ISERROR(MATCH(B440,$A$3:$A$14,0)),((B440-C440)*INDEX(E$3:E$14,MATCH(D440,$A$3:$A$14,0))+ABS(B440-D440)*INDEX(E$3:E$14,MATCH(C440,$A$3:$A$14,0)))/(D440-C440),INDEX(E$3:E$14,MATCH(B440,$A$3:$A$14,0))),IF(E440=4,IF(ISERROR(MATCH(B440,$A$3:$A$14,0)),((B440-C440)*INDEX(F$3:F$14,MATCH(D440,$A$3:$A$14,0))+ABS(B440-D440)*INDEX(F$3:F$14,MATCH(C440,$A$3:$A$14,0)))/(D440-C440),INDEX(F$3:F$14,MATCH(B440,$A$3:$A$14,0))),IF(E440=5,IF(ISERROR(MATCH(B440,$A$3:$A$14,0)),((B440-C440)*INDEX(G$3:G$14,MATCH(D440,$A$3:$A$14,0))+ABS(B440-D440)*INDEX(G$3:G$14,MATCH(C440,$A$3:$A$14,0)))/(D440-C440),INDEX(G$3:G$14,MATCH(B440,$A$3:$A$14,0))),IF(E440=6,IF(ISERROR(MATCH(B440,$A$3:$A$14,0)),((B440-C440)*INDEX(H$3:H$14,MATCH(D440,$A$3:$A$14,0))+ABS(B440-D440)*INDEX(H$3:H$14,MATCH(C440,$A$3:$A$14,0)))/(D440-C440),INDEX(H$3:H$14,MATCH(B440,$A$3:$A$14,0))),IF(E440=7,IF(ISERROR(MATCH(B440,$A$3:$A$14,0)),((B440-C440)*INDEX(I$3:I$14,MATCH(D440,$A$3:$A$14,0))+ABS(B440-D440)*INDEX(I$3:I$14,MATCH(C440,$A$3:$A$14,0)))/(D440-C440),INDEX(I$3:I$14,MATCH(B440,$A$3:$A$14,0))),IF(E440=8,IF(ISERROR(MATCH(B440,$A$3:$A$14,0)),((B440-C440)*INDEX(J$3:J$14,MATCH(D440,$A$3:$A$14,0))+ABS(B440-D440)*INDEX(J$3:J$14,MATCH(C440,$A$3:$A$14,0)))/(D440-C440),INDEX(J$3:J$14,MATCH(B440,$A$3:$A$14,0))),IF(E440=9,IF(ISERROR(MATCH(B440,$A$3:$A$14,0)),((B440-C440)*INDEX(K$3:K$14,MATCH(D440,$A$3:$A$14,0))+ABS(B440-D440)*INDEX(K$3:K$14,MATCH(C440,$A$3:$A$14,0)))/(D440-C440),INDEX(K$3:K$14,MATCH(B440,$A$3:$A$14,0))),IF(E440=0,IF(ISERROR(MATCH(B440,$A$3:$A$14,0)),((B440-C440)*INDEX(L$3:L$14,MATCH(D440,$A$3:$A$14,0))+ABS(B440-D440)*INDEX(L$3:L$14,MATCH(C440,$A$3:$A$14,0)))/(D440-C440),INDEX(L$3:L$14,MATCH(B440,$A$3:$A$14,0))),"Kondensatoen zwischen 0 und 9"))))))))))</f>
        <v>0</v>
      </c>
    </row>
    <row r="441" spans="1:6">
      <c r="A441" s="12">
        <v>422</v>
      </c>
      <c r="B441">
        <f>Eingabe!D422</f>
        <v>0</v>
      </c>
      <c r="C441">
        <f t="array" ref="C441">MAX(IF($A$3:$A$14&lt;=B441,IF($A$3:$A$14&lt;&gt;"",$A$3:$A$14)))</f>
        <v>0</v>
      </c>
      <c r="D441">
        <f t="array" ref="D441">MIN(IF($A$3:$A$14&gt;=B441,IF($A$3:$A$14&lt;&gt;"",$A$3:$A$14)))</f>
        <v>0</v>
      </c>
      <c r="E441">
        <f>Eingabe!C422</f>
        <v>0</v>
      </c>
      <c r="F441">
        <f t="array" ref="F441">IF(E441=1,IF(ISERROR(MATCH(B441,$A$3:$A$14,0)),((B441-C441)*INDEX(C$3:C$14,MATCH(D441,$A$3:$A$14,0))+ABS(B441-D441)*INDEX(C$3:C$14,MATCH(C441,$A$3:$A$14,0)))/(D441-C441),INDEX(C$3:C$14,MATCH(B441,$A$3:$A$14,0))),IF(E441=2,IF(ISERROR(MATCH(B441,$A$3:$A$14,0)),((B441-C441)*INDEX(D$3:D$14,MATCH(D441,$A$3:$A$14,0))+ABS(B441-D441)*INDEX(D$3:D$14,MATCH(C441,$A$3:$A$14,0)))/(D441-C441),INDEX(D$3:D$14,MATCH(B441,$A$3:$A$14,0))),IF(E441=3,IF(ISERROR(MATCH(B441,$A$3:$A$14,0)),((B441-C441)*INDEX(E$3:E$14,MATCH(D441,$A$3:$A$14,0))+ABS(B441-D441)*INDEX(E$3:E$14,MATCH(C441,$A$3:$A$14,0)))/(D441-C441),INDEX(E$3:E$14,MATCH(B441,$A$3:$A$14,0))),IF(E441=4,IF(ISERROR(MATCH(B441,$A$3:$A$14,0)),((B441-C441)*INDEX(F$3:F$14,MATCH(D441,$A$3:$A$14,0))+ABS(B441-D441)*INDEX(F$3:F$14,MATCH(C441,$A$3:$A$14,0)))/(D441-C441),INDEX(F$3:F$14,MATCH(B441,$A$3:$A$14,0))),IF(E441=5,IF(ISERROR(MATCH(B441,$A$3:$A$14,0)),((B441-C441)*INDEX(G$3:G$14,MATCH(D441,$A$3:$A$14,0))+ABS(B441-D441)*INDEX(G$3:G$14,MATCH(C441,$A$3:$A$14,0)))/(D441-C441),INDEX(G$3:G$14,MATCH(B441,$A$3:$A$14,0))),IF(E441=6,IF(ISERROR(MATCH(B441,$A$3:$A$14,0)),((B441-C441)*INDEX(H$3:H$14,MATCH(D441,$A$3:$A$14,0))+ABS(B441-D441)*INDEX(H$3:H$14,MATCH(C441,$A$3:$A$14,0)))/(D441-C441),INDEX(H$3:H$14,MATCH(B441,$A$3:$A$14,0))),IF(E441=7,IF(ISERROR(MATCH(B441,$A$3:$A$14,0)),((B441-C441)*INDEX(I$3:I$14,MATCH(D441,$A$3:$A$14,0))+ABS(B441-D441)*INDEX(I$3:I$14,MATCH(C441,$A$3:$A$14,0)))/(D441-C441),INDEX(I$3:I$14,MATCH(B441,$A$3:$A$14,0))),IF(E441=8,IF(ISERROR(MATCH(B441,$A$3:$A$14,0)),((B441-C441)*INDEX(J$3:J$14,MATCH(D441,$A$3:$A$14,0))+ABS(B441-D441)*INDEX(J$3:J$14,MATCH(C441,$A$3:$A$14,0)))/(D441-C441),INDEX(J$3:J$14,MATCH(B441,$A$3:$A$14,0))),IF(E441=9,IF(ISERROR(MATCH(B441,$A$3:$A$14,0)),((B441-C441)*INDEX(K$3:K$14,MATCH(D441,$A$3:$A$14,0))+ABS(B441-D441)*INDEX(K$3:K$14,MATCH(C441,$A$3:$A$14,0)))/(D441-C441),INDEX(K$3:K$14,MATCH(B441,$A$3:$A$14,0))),IF(E441=0,IF(ISERROR(MATCH(B441,$A$3:$A$14,0)),((B441-C441)*INDEX(L$3:L$14,MATCH(D441,$A$3:$A$14,0))+ABS(B441-D441)*INDEX(L$3:L$14,MATCH(C441,$A$3:$A$14,0)))/(D441-C441),INDEX(L$3:L$14,MATCH(B441,$A$3:$A$14,0))),"Kondensatoen zwischen 0 und 9"))))))))))</f>
        <v>0</v>
      </c>
    </row>
    <row r="442" spans="1:6">
      <c r="A442" s="12">
        <v>423</v>
      </c>
      <c r="B442">
        <f>Eingabe!D423</f>
        <v>0</v>
      </c>
      <c r="C442">
        <f t="array" ref="C442">MAX(IF($A$3:$A$14&lt;=B442,IF($A$3:$A$14&lt;&gt;"",$A$3:$A$14)))</f>
        <v>0</v>
      </c>
      <c r="D442">
        <f t="array" ref="D442">MIN(IF($A$3:$A$14&gt;=B442,IF($A$3:$A$14&lt;&gt;"",$A$3:$A$14)))</f>
        <v>0</v>
      </c>
      <c r="E442">
        <f>Eingabe!C423</f>
        <v>0</v>
      </c>
      <c r="F442">
        <f t="array" ref="F442">IF(E442=1,IF(ISERROR(MATCH(B442,$A$3:$A$14,0)),((B442-C442)*INDEX(C$3:C$14,MATCH(D442,$A$3:$A$14,0))+ABS(B442-D442)*INDEX(C$3:C$14,MATCH(C442,$A$3:$A$14,0)))/(D442-C442),INDEX(C$3:C$14,MATCH(B442,$A$3:$A$14,0))),IF(E442=2,IF(ISERROR(MATCH(B442,$A$3:$A$14,0)),((B442-C442)*INDEX(D$3:D$14,MATCH(D442,$A$3:$A$14,0))+ABS(B442-D442)*INDEX(D$3:D$14,MATCH(C442,$A$3:$A$14,0)))/(D442-C442),INDEX(D$3:D$14,MATCH(B442,$A$3:$A$14,0))),IF(E442=3,IF(ISERROR(MATCH(B442,$A$3:$A$14,0)),((B442-C442)*INDEX(E$3:E$14,MATCH(D442,$A$3:$A$14,0))+ABS(B442-D442)*INDEX(E$3:E$14,MATCH(C442,$A$3:$A$14,0)))/(D442-C442),INDEX(E$3:E$14,MATCH(B442,$A$3:$A$14,0))),IF(E442=4,IF(ISERROR(MATCH(B442,$A$3:$A$14,0)),((B442-C442)*INDEX(F$3:F$14,MATCH(D442,$A$3:$A$14,0))+ABS(B442-D442)*INDEX(F$3:F$14,MATCH(C442,$A$3:$A$14,0)))/(D442-C442),INDEX(F$3:F$14,MATCH(B442,$A$3:$A$14,0))),IF(E442=5,IF(ISERROR(MATCH(B442,$A$3:$A$14,0)),((B442-C442)*INDEX(G$3:G$14,MATCH(D442,$A$3:$A$14,0))+ABS(B442-D442)*INDEX(G$3:G$14,MATCH(C442,$A$3:$A$14,0)))/(D442-C442),INDEX(G$3:G$14,MATCH(B442,$A$3:$A$14,0))),IF(E442=6,IF(ISERROR(MATCH(B442,$A$3:$A$14,0)),((B442-C442)*INDEX(H$3:H$14,MATCH(D442,$A$3:$A$14,0))+ABS(B442-D442)*INDEX(H$3:H$14,MATCH(C442,$A$3:$A$14,0)))/(D442-C442),INDEX(H$3:H$14,MATCH(B442,$A$3:$A$14,0))),IF(E442=7,IF(ISERROR(MATCH(B442,$A$3:$A$14,0)),((B442-C442)*INDEX(I$3:I$14,MATCH(D442,$A$3:$A$14,0))+ABS(B442-D442)*INDEX(I$3:I$14,MATCH(C442,$A$3:$A$14,0)))/(D442-C442),INDEX(I$3:I$14,MATCH(B442,$A$3:$A$14,0))),IF(E442=8,IF(ISERROR(MATCH(B442,$A$3:$A$14,0)),((B442-C442)*INDEX(J$3:J$14,MATCH(D442,$A$3:$A$14,0))+ABS(B442-D442)*INDEX(J$3:J$14,MATCH(C442,$A$3:$A$14,0)))/(D442-C442),INDEX(J$3:J$14,MATCH(B442,$A$3:$A$14,0))),IF(E442=9,IF(ISERROR(MATCH(B442,$A$3:$A$14,0)),((B442-C442)*INDEX(K$3:K$14,MATCH(D442,$A$3:$A$14,0))+ABS(B442-D442)*INDEX(K$3:K$14,MATCH(C442,$A$3:$A$14,0)))/(D442-C442),INDEX(K$3:K$14,MATCH(B442,$A$3:$A$14,0))),IF(E442=0,IF(ISERROR(MATCH(B442,$A$3:$A$14,0)),((B442-C442)*INDEX(L$3:L$14,MATCH(D442,$A$3:$A$14,0))+ABS(B442-D442)*INDEX(L$3:L$14,MATCH(C442,$A$3:$A$14,0)))/(D442-C442),INDEX(L$3:L$14,MATCH(B442,$A$3:$A$14,0))),"Kondensatoen zwischen 0 und 9"))))))))))</f>
        <v>0</v>
      </c>
    </row>
    <row r="443" spans="1:6">
      <c r="A443" s="12">
        <v>424</v>
      </c>
      <c r="B443">
        <f>Eingabe!D424</f>
        <v>0</v>
      </c>
      <c r="C443">
        <f t="array" ref="C443">MAX(IF($A$3:$A$14&lt;=B443,IF($A$3:$A$14&lt;&gt;"",$A$3:$A$14)))</f>
        <v>0</v>
      </c>
      <c r="D443">
        <f t="array" ref="D443">MIN(IF($A$3:$A$14&gt;=B443,IF($A$3:$A$14&lt;&gt;"",$A$3:$A$14)))</f>
        <v>0</v>
      </c>
      <c r="E443">
        <f>Eingabe!C424</f>
        <v>0</v>
      </c>
      <c r="F443">
        <f t="array" ref="F443">IF(E443=1,IF(ISERROR(MATCH(B443,$A$3:$A$14,0)),((B443-C443)*INDEX(C$3:C$14,MATCH(D443,$A$3:$A$14,0))+ABS(B443-D443)*INDEX(C$3:C$14,MATCH(C443,$A$3:$A$14,0)))/(D443-C443),INDEX(C$3:C$14,MATCH(B443,$A$3:$A$14,0))),IF(E443=2,IF(ISERROR(MATCH(B443,$A$3:$A$14,0)),((B443-C443)*INDEX(D$3:D$14,MATCH(D443,$A$3:$A$14,0))+ABS(B443-D443)*INDEX(D$3:D$14,MATCH(C443,$A$3:$A$14,0)))/(D443-C443),INDEX(D$3:D$14,MATCH(B443,$A$3:$A$14,0))),IF(E443=3,IF(ISERROR(MATCH(B443,$A$3:$A$14,0)),((B443-C443)*INDEX(E$3:E$14,MATCH(D443,$A$3:$A$14,0))+ABS(B443-D443)*INDEX(E$3:E$14,MATCH(C443,$A$3:$A$14,0)))/(D443-C443),INDEX(E$3:E$14,MATCH(B443,$A$3:$A$14,0))),IF(E443=4,IF(ISERROR(MATCH(B443,$A$3:$A$14,0)),((B443-C443)*INDEX(F$3:F$14,MATCH(D443,$A$3:$A$14,0))+ABS(B443-D443)*INDEX(F$3:F$14,MATCH(C443,$A$3:$A$14,0)))/(D443-C443),INDEX(F$3:F$14,MATCH(B443,$A$3:$A$14,0))),IF(E443=5,IF(ISERROR(MATCH(B443,$A$3:$A$14,0)),((B443-C443)*INDEX(G$3:G$14,MATCH(D443,$A$3:$A$14,0))+ABS(B443-D443)*INDEX(G$3:G$14,MATCH(C443,$A$3:$A$14,0)))/(D443-C443),INDEX(G$3:G$14,MATCH(B443,$A$3:$A$14,0))),IF(E443=6,IF(ISERROR(MATCH(B443,$A$3:$A$14,0)),((B443-C443)*INDEX(H$3:H$14,MATCH(D443,$A$3:$A$14,0))+ABS(B443-D443)*INDEX(H$3:H$14,MATCH(C443,$A$3:$A$14,0)))/(D443-C443),INDEX(H$3:H$14,MATCH(B443,$A$3:$A$14,0))),IF(E443=7,IF(ISERROR(MATCH(B443,$A$3:$A$14,0)),((B443-C443)*INDEX(I$3:I$14,MATCH(D443,$A$3:$A$14,0))+ABS(B443-D443)*INDEX(I$3:I$14,MATCH(C443,$A$3:$A$14,0)))/(D443-C443),INDEX(I$3:I$14,MATCH(B443,$A$3:$A$14,0))),IF(E443=8,IF(ISERROR(MATCH(B443,$A$3:$A$14,0)),((B443-C443)*INDEX(J$3:J$14,MATCH(D443,$A$3:$A$14,0))+ABS(B443-D443)*INDEX(J$3:J$14,MATCH(C443,$A$3:$A$14,0)))/(D443-C443),INDEX(J$3:J$14,MATCH(B443,$A$3:$A$14,0))),IF(E443=9,IF(ISERROR(MATCH(B443,$A$3:$A$14,0)),((B443-C443)*INDEX(K$3:K$14,MATCH(D443,$A$3:$A$14,0))+ABS(B443-D443)*INDEX(K$3:K$14,MATCH(C443,$A$3:$A$14,0)))/(D443-C443),INDEX(K$3:K$14,MATCH(B443,$A$3:$A$14,0))),IF(E443=0,IF(ISERROR(MATCH(B443,$A$3:$A$14,0)),((B443-C443)*INDEX(L$3:L$14,MATCH(D443,$A$3:$A$14,0))+ABS(B443-D443)*INDEX(L$3:L$14,MATCH(C443,$A$3:$A$14,0)))/(D443-C443),INDEX(L$3:L$14,MATCH(B443,$A$3:$A$14,0))),"Kondensatoen zwischen 0 und 9"))))))))))</f>
        <v>0</v>
      </c>
    </row>
    <row r="444" spans="1:6">
      <c r="A444" s="12">
        <v>425</v>
      </c>
      <c r="B444">
        <f>Eingabe!D425</f>
        <v>0</v>
      </c>
      <c r="C444">
        <f t="array" ref="C444">MAX(IF($A$3:$A$14&lt;=B444,IF($A$3:$A$14&lt;&gt;"",$A$3:$A$14)))</f>
        <v>0</v>
      </c>
      <c r="D444">
        <f t="array" ref="D444">MIN(IF($A$3:$A$14&gt;=B444,IF($A$3:$A$14&lt;&gt;"",$A$3:$A$14)))</f>
        <v>0</v>
      </c>
      <c r="E444">
        <f>Eingabe!C425</f>
        <v>0</v>
      </c>
      <c r="F444">
        <f t="array" ref="F444">IF(E444=1,IF(ISERROR(MATCH(B444,$A$3:$A$14,0)),((B444-C444)*INDEX(C$3:C$14,MATCH(D444,$A$3:$A$14,0))+ABS(B444-D444)*INDEX(C$3:C$14,MATCH(C444,$A$3:$A$14,0)))/(D444-C444),INDEX(C$3:C$14,MATCH(B444,$A$3:$A$14,0))),IF(E444=2,IF(ISERROR(MATCH(B444,$A$3:$A$14,0)),((B444-C444)*INDEX(D$3:D$14,MATCH(D444,$A$3:$A$14,0))+ABS(B444-D444)*INDEX(D$3:D$14,MATCH(C444,$A$3:$A$14,0)))/(D444-C444),INDEX(D$3:D$14,MATCH(B444,$A$3:$A$14,0))),IF(E444=3,IF(ISERROR(MATCH(B444,$A$3:$A$14,0)),((B444-C444)*INDEX(E$3:E$14,MATCH(D444,$A$3:$A$14,0))+ABS(B444-D444)*INDEX(E$3:E$14,MATCH(C444,$A$3:$A$14,0)))/(D444-C444),INDEX(E$3:E$14,MATCH(B444,$A$3:$A$14,0))),IF(E444=4,IF(ISERROR(MATCH(B444,$A$3:$A$14,0)),((B444-C444)*INDEX(F$3:F$14,MATCH(D444,$A$3:$A$14,0))+ABS(B444-D444)*INDEX(F$3:F$14,MATCH(C444,$A$3:$A$14,0)))/(D444-C444),INDEX(F$3:F$14,MATCH(B444,$A$3:$A$14,0))),IF(E444=5,IF(ISERROR(MATCH(B444,$A$3:$A$14,0)),((B444-C444)*INDEX(G$3:G$14,MATCH(D444,$A$3:$A$14,0))+ABS(B444-D444)*INDEX(G$3:G$14,MATCH(C444,$A$3:$A$14,0)))/(D444-C444),INDEX(G$3:G$14,MATCH(B444,$A$3:$A$14,0))),IF(E444=6,IF(ISERROR(MATCH(B444,$A$3:$A$14,0)),((B444-C444)*INDEX(H$3:H$14,MATCH(D444,$A$3:$A$14,0))+ABS(B444-D444)*INDEX(H$3:H$14,MATCH(C444,$A$3:$A$14,0)))/(D444-C444),INDEX(H$3:H$14,MATCH(B444,$A$3:$A$14,0))),IF(E444=7,IF(ISERROR(MATCH(B444,$A$3:$A$14,0)),((B444-C444)*INDEX(I$3:I$14,MATCH(D444,$A$3:$A$14,0))+ABS(B444-D444)*INDEX(I$3:I$14,MATCH(C444,$A$3:$A$14,0)))/(D444-C444),INDEX(I$3:I$14,MATCH(B444,$A$3:$A$14,0))),IF(E444=8,IF(ISERROR(MATCH(B444,$A$3:$A$14,0)),((B444-C444)*INDEX(J$3:J$14,MATCH(D444,$A$3:$A$14,0))+ABS(B444-D444)*INDEX(J$3:J$14,MATCH(C444,$A$3:$A$14,0)))/(D444-C444),INDEX(J$3:J$14,MATCH(B444,$A$3:$A$14,0))),IF(E444=9,IF(ISERROR(MATCH(B444,$A$3:$A$14,0)),((B444-C444)*INDEX(K$3:K$14,MATCH(D444,$A$3:$A$14,0))+ABS(B444-D444)*INDEX(K$3:K$14,MATCH(C444,$A$3:$A$14,0)))/(D444-C444),INDEX(K$3:K$14,MATCH(B444,$A$3:$A$14,0))),IF(E444=0,IF(ISERROR(MATCH(B444,$A$3:$A$14,0)),((B444-C444)*INDEX(L$3:L$14,MATCH(D444,$A$3:$A$14,0))+ABS(B444-D444)*INDEX(L$3:L$14,MATCH(C444,$A$3:$A$14,0)))/(D444-C444),INDEX(L$3:L$14,MATCH(B444,$A$3:$A$14,0))),"Kondensatoen zwischen 0 und 9"))))))))))</f>
        <v>0</v>
      </c>
    </row>
    <row r="445" spans="1:6">
      <c r="A445" s="12">
        <v>426</v>
      </c>
      <c r="B445">
        <f>Eingabe!D426</f>
        <v>0</v>
      </c>
      <c r="C445">
        <f t="array" ref="C445">MAX(IF($A$3:$A$14&lt;=B445,IF($A$3:$A$14&lt;&gt;"",$A$3:$A$14)))</f>
        <v>0</v>
      </c>
      <c r="D445">
        <f t="array" ref="D445">MIN(IF($A$3:$A$14&gt;=B445,IF($A$3:$A$14&lt;&gt;"",$A$3:$A$14)))</f>
        <v>0</v>
      </c>
      <c r="E445">
        <f>Eingabe!C426</f>
        <v>0</v>
      </c>
      <c r="F445">
        <f t="array" ref="F445">IF(E445=1,IF(ISERROR(MATCH(B445,$A$3:$A$14,0)),((B445-C445)*INDEX(C$3:C$14,MATCH(D445,$A$3:$A$14,0))+ABS(B445-D445)*INDEX(C$3:C$14,MATCH(C445,$A$3:$A$14,0)))/(D445-C445),INDEX(C$3:C$14,MATCH(B445,$A$3:$A$14,0))),IF(E445=2,IF(ISERROR(MATCH(B445,$A$3:$A$14,0)),((B445-C445)*INDEX(D$3:D$14,MATCH(D445,$A$3:$A$14,0))+ABS(B445-D445)*INDEX(D$3:D$14,MATCH(C445,$A$3:$A$14,0)))/(D445-C445),INDEX(D$3:D$14,MATCH(B445,$A$3:$A$14,0))),IF(E445=3,IF(ISERROR(MATCH(B445,$A$3:$A$14,0)),((B445-C445)*INDEX(E$3:E$14,MATCH(D445,$A$3:$A$14,0))+ABS(B445-D445)*INDEX(E$3:E$14,MATCH(C445,$A$3:$A$14,0)))/(D445-C445),INDEX(E$3:E$14,MATCH(B445,$A$3:$A$14,0))),IF(E445=4,IF(ISERROR(MATCH(B445,$A$3:$A$14,0)),((B445-C445)*INDEX(F$3:F$14,MATCH(D445,$A$3:$A$14,0))+ABS(B445-D445)*INDEX(F$3:F$14,MATCH(C445,$A$3:$A$14,0)))/(D445-C445),INDEX(F$3:F$14,MATCH(B445,$A$3:$A$14,0))),IF(E445=5,IF(ISERROR(MATCH(B445,$A$3:$A$14,0)),((B445-C445)*INDEX(G$3:G$14,MATCH(D445,$A$3:$A$14,0))+ABS(B445-D445)*INDEX(G$3:G$14,MATCH(C445,$A$3:$A$14,0)))/(D445-C445),INDEX(G$3:G$14,MATCH(B445,$A$3:$A$14,0))),IF(E445=6,IF(ISERROR(MATCH(B445,$A$3:$A$14,0)),((B445-C445)*INDEX(H$3:H$14,MATCH(D445,$A$3:$A$14,0))+ABS(B445-D445)*INDEX(H$3:H$14,MATCH(C445,$A$3:$A$14,0)))/(D445-C445),INDEX(H$3:H$14,MATCH(B445,$A$3:$A$14,0))),IF(E445=7,IF(ISERROR(MATCH(B445,$A$3:$A$14,0)),((B445-C445)*INDEX(I$3:I$14,MATCH(D445,$A$3:$A$14,0))+ABS(B445-D445)*INDEX(I$3:I$14,MATCH(C445,$A$3:$A$14,0)))/(D445-C445),INDEX(I$3:I$14,MATCH(B445,$A$3:$A$14,0))),IF(E445=8,IF(ISERROR(MATCH(B445,$A$3:$A$14,0)),((B445-C445)*INDEX(J$3:J$14,MATCH(D445,$A$3:$A$14,0))+ABS(B445-D445)*INDEX(J$3:J$14,MATCH(C445,$A$3:$A$14,0)))/(D445-C445),INDEX(J$3:J$14,MATCH(B445,$A$3:$A$14,0))),IF(E445=9,IF(ISERROR(MATCH(B445,$A$3:$A$14,0)),((B445-C445)*INDEX(K$3:K$14,MATCH(D445,$A$3:$A$14,0))+ABS(B445-D445)*INDEX(K$3:K$14,MATCH(C445,$A$3:$A$14,0)))/(D445-C445),INDEX(K$3:K$14,MATCH(B445,$A$3:$A$14,0))),IF(E445=0,IF(ISERROR(MATCH(B445,$A$3:$A$14,0)),((B445-C445)*INDEX(L$3:L$14,MATCH(D445,$A$3:$A$14,0))+ABS(B445-D445)*INDEX(L$3:L$14,MATCH(C445,$A$3:$A$14,0)))/(D445-C445),INDEX(L$3:L$14,MATCH(B445,$A$3:$A$14,0))),"Kondensatoen zwischen 0 und 9"))))))))))</f>
        <v>0</v>
      </c>
    </row>
    <row r="446" spans="1:6">
      <c r="A446" s="12">
        <v>427</v>
      </c>
      <c r="B446">
        <f>Eingabe!D427</f>
        <v>0</v>
      </c>
      <c r="C446">
        <f t="array" ref="C446">MAX(IF($A$3:$A$14&lt;=B446,IF($A$3:$A$14&lt;&gt;"",$A$3:$A$14)))</f>
        <v>0</v>
      </c>
      <c r="D446">
        <f t="array" ref="D446">MIN(IF($A$3:$A$14&gt;=B446,IF($A$3:$A$14&lt;&gt;"",$A$3:$A$14)))</f>
        <v>0</v>
      </c>
      <c r="E446">
        <f>Eingabe!C427</f>
        <v>0</v>
      </c>
      <c r="F446">
        <f t="array" ref="F446">IF(E446=1,IF(ISERROR(MATCH(B446,$A$3:$A$14,0)),((B446-C446)*INDEX(C$3:C$14,MATCH(D446,$A$3:$A$14,0))+ABS(B446-D446)*INDEX(C$3:C$14,MATCH(C446,$A$3:$A$14,0)))/(D446-C446),INDEX(C$3:C$14,MATCH(B446,$A$3:$A$14,0))),IF(E446=2,IF(ISERROR(MATCH(B446,$A$3:$A$14,0)),((B446-C446)*INDEX(D$3:D$14,MATCH(D446,$A$3:$A$14,0))+ABS(B446-D446)*INDEX(D$3:D$14,MATCH(C446,$A$3:$A$14,0)))/(D446-C446),INDEX(D$3:D$14,MATCH(B446,$A$3:$A$14,0))),IF(E446=3,IF(ISERROR(MATCH(B446,$A$3:$A$14,0)),((B446-C446)*INDEX(E$3:E$14,MATCH(D446,$A$3:$A$14,0))+ABS(B446-D446)*INDEX(E$3:E$14,MATCH(C446,$A$3:$A$14,0)))/(D446-C446),INDEX(E$3:E$14,MATCH(B446,$A$3:$A$14,0))),IF(E446=4,IF(ISERROR(MATCH(B446,$A$3:$A$14,0)),((B446-C446)*INDEX(F$3:F$14,MATCH(D446,$A$3:$A$14,0))+ABS(B446-D446)*INDEX(F$3:F$14,MATCH(C446,$A$3:$A$14,0)))/(D446-C446),INDEX(F$3:F$14,MATCH(B446,$A$3:$A$14,0))),IF(E446=5,IF(ISERROR(MATCH(B446,$A$3:$A$14,0)),((B446-C446)*INDEX(G$3:G$14,MATCH(D446,$A$3:$A$14,0))+ABS(B446-D446)*INDEX(G$3:G$14,MATCH(C446,$A$3:$A$14,0)))/(D446-C446),INDEX(G$3:G$14,MATCH(B446,$A$3:$A$14,0))),IF(E446=6,IF(ISERROR(MATCH(B446,$A$3:$A$14,0)),((B446-C446)*INDEX(H$3:H$14,MATCH(D446,$A$3:$A$14,0))+ABS(B446-D446)*INDEX(H$3:H$14,MATCH(C446,$A$3:$A$14,0)))/(D446-C446),INDEX(H$3:H$14,MATCH(B446,$A$3:$A$14,0))),IF(E446=7,IF(ISERROR(MATCH(B446,$A$3:$A$14,0)),((B446-C446)*INDEX(I$3:I$14,MATCH(D446,$A$3:$A$14,0))+ABS(B446-D446)*INDEX(I$3:I$14,MATCH(C446,$A$3:$A$14,0)))/(D446-C446),INDEX(I$3:I$14,MATCH(B446,$A$3:$A$14,0))),IF(E446=8,IF(ISERROR(MATCH(B446,$A$3:$A$14,0)),((B446-C446)*INDEX(J$3:J$14,MATCH(D446,$A$3:$A$14,0))+ABS(B446-D446)*INDEX(J$3:J$14,MATCH(C446,$A$3:$A$14,0)))/(D446-C446),INDEX(J$3:J$14,MATCH(B446,$A$3:$A$14,0))),IF(E446=9,IF(ISERROR(MATCH(B446,$A$3:$A$14,0)),((B446-C446)*INDEX(K$3:K$14,MATCH(D446,$A$3:$A$14,0))+ABS(B446-D446)*INDEX(K$3:K$14,MATCH(C446,$A$3:$A$14,0)))/(D446-C446),INDEX(K$3:K$14,MATCH(B446,$A$3:$A$14,0))),IF(E446=0,IF(ISERROR(MATCH(B446,$A$3:$A$14,0)),((B446-C446)*INDEX(L$3:L$14,MATCH(D446,$A$3:$A$14,0))+ABS(B446-D446)*INDEX(L$3:L$14,MATCH(C446,$A$3:$A$14,0)))/(D446-C446),INDEX(L$3:L$14,MATCH(B446,$A$3:$A$14,0))),"Kondensatoen zwischen 0 und 9"))))))))))</f>
        <v>0</v>
      </c>
    </row>
    <row r="447" spans="1:6">
      <c r="A447" s="12">
        <v>428</v>
      </c>
      <c r="B447">
        <f>Eingabe!D428</f>
        <v>0</v>
      </c>
      <c r="C447">
        <f t="array" ref="C447">MAX(IF($A$3:$A$14&lt;=B447,IF($A$3:$A$14&lt;&gt;"",$A$3:$A$14)))</f>
        <v>0</v>
      </c>
      <c r="D447">
        <f t="array" ref="D447">MIN(IF($A$3:$A$14&gt;=B447,IF($A$3:$A$14&lt;&gt;"",$A$3:$A$14)))</f>
        <v>0</v>
      </c>
      <c r="E447">
        <f>Eingabe!C428</f>
        <v>0</v>
      </c>
      <c r="F447">
        <f t="array" ref="F447">IF(E447=1,IF(ISERROR(MATCH(B447,$A$3:$A$14,0)),((B447-C447)*INDEX(C$3:C$14,MATCH(D447,$A$3:$A$14,0))+ABS(B447-D447)*INDEX(C$3:C$14,MATCH(C447,$A$3:$A$14,0)))/(D447-C447),INDEX(C$3:C$14,MATCH(B447,$A$3:$A$14,0))),IF(E447=2,IF(ISERROR(MATCH(B447,$A$3:$A$14,0)),((B447-C447)*INDEX(D$3:D$14,MATCH(D447,$A$3:$A$14,0))+ABS(B447-D447)*INDEX(D$3:D$14,MATCH(C447,$A$3:$A$14,0)))/(D447-C447),INDEX(D$3:D$14,MATCH(B447,$A$3:$A$14,0))),IF(E447=3,IF(ISERROR(MATCH(B447,$A$3:$A$14,0)),((B447-C447)*INDEX(E$3:E$14,MATCH(D447,$A$3:$A$14,0))+ABS(B447-D447)*INDEX(E$3:E$14,MATCH(C447,$A$3:$A$14,0)))/(D447-C447),INDEX(E$3:E$14,MATCH(B447,$A$3:$A$14,0))),IF(E447=4,IF(ISERROR(MATCH(B447,$A$3:$A$14,0)),((B447-C447)*INDEX(F$3:F$14,MATCH(D447,$A$3:$A$14,0))+ABS(B447-D447)*INDEX(F$3:F$14,MATCH(C447,$A$3:$A$14,0)))/(D447-C447),INDEX(F$3:F$14,MATCH(B447,$A$3:$A$14,0))),IF(E447=5,IF(ISERROR(MATCH(B447,$A$3:$A$14,0)),((B447-C447)*INDEX(G$3:G$14,MATCH(D447,$A$3:$A$14,0))+ABS(B447-D447)*INDEX(G$3:G$14,MATCH(C447,$A$3:$A$14,0)))/(D447-C447),INDEX(G$3:G$14,MATCH(B447,$A$3:$A$14,0))),IF(E447=6,IF(ISERROR(MATCH(B447,$A$3:$A$14,0)),((B447-C447)*INDEX(H$3:H$14,MATCH(D447,$A$3:$A$14,0))+ABS(B447-D447)*INDEX(H$3:H$14,MATCH(C447,$A$3:$A$14,0)))/(D447-C447),INDEX(H$3:H$14,MATCH(B447,$A$3:$A$14,0))),IF(E447=7,IF(ISERROR(MATCH(B447,$A$3:$A$14,0)),((B447-C447)*INDEX(I$3:I$14,MATCH(D447,$A$3:$A$14,0))+ABS(B447-D447)*INDEX(I$3:I$14,MATCH(C447,$A$3:$A$14,0)))/(D447-C447),INDEX(I$3:I$14,MATCH(B447,$A$3:$A$14,0))),IF(E447=8,IF(ISERROR(MATCH(B447,$A$3:$A$14,0)),((B447-C447)*INDEX(J$3:J$14,MATCH(D447,$A$3:$A$14,0))+ABS(B447-D447)*INDEX(J$3:J$14,MATCH(C447,$A$3:$A$14,0)))/(D447-C447),INDEX(J$3:J$14,MATCH(B447,$A$3:$A$14,0))),IF(E447=9,IF(ISERROR(MATCH(B447,$A$3:$A$14,0)),((B447-C447)*INDEX(K$3:K$14,MATCH(D447,$A$3:$A$14,0))+ABS(B447-D447)*INDEX(K$3:K$14,MATCH(C447,$A$3:$A$14,0)))/(D447-C447),INDEX(K$3:K$14,MATCH(B447,$A$3:$A$14,0))),IF(E447=0,IF(ISERROR(MATCH(B447,$A$3:$A$14,0)),((B447-C447)*INDEX(L$3:L$14,MATCH(D447,$A$3:$A$14,0))+ABS(B447-D447)*INDEX(L$3:L$14,MATCH(C447,$A$3:$A$14,0)))/(D447-C447),INDEX(L$3:L$14,MATCH(B447,$A$3:$A$14,0))),"Kondensatoen zwischen 0 und 9"))))))))))</f>
        <v>0</v>
      </c>
    </row>
  </sheetData>
  <sheetProtection sheet="1" objects="1" scenarios="1"/>
  <pageMargins left="0.7" right="0.7" top="0.78740157499999996" bottom="0.78740157499999996" header="0.3" footer="0.3"/>
  <ignoredErrors>
    <ignoredError sqref="C18:H18 J18:K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K447"/>
  <sheetViews>
    <sheetView workbookViewId="0">
      <selection activeCell="F15" sqref="A1:XFD1048576"/>
    </sheetView>
  </sheetViews>
  <sheetFormatPr baseColWidth="10" defaultRowHeight="15"/>
  <cols>
    <col min="1" max="1" width="14.5703125" bestFit="1" customWidth="1"/>
  </cols>
  <sheetData>
    <row r="1" spans="1:11">
      <c r="C1" t="s">
        <v>1</v>
      </c>
    </row>
    <row r="2" spans="1:11">
      <c r="B2" t="s">
        <v>7</v>
      </c>
      <c r="C2" s="1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>
      <c r="A3">
        <v>0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</row>
    <row r="4" spans="1:11">
      <c r="A4">
        <v>5</v>
      </c>
      <c r="B4">
        <v>12500000</v>
      </c>
      <c r="C4" s="16">
        <v>15</v>
      </c>
      <c r="D4" s="16">
        <v>28</v>
      </c>
      <c r="E4" s="16">
        <v>41</v>
      </c>
      <c r="F4" s="16">
        <v>53</v>
      </c>
      <c r="G4" s="16">
        <v>66</v>
      </c>
      <c r="H4" s="16">
        <v>79</v>
      </c>
      <c r="I4" s="16">
        <v>92</v>
      </c>
      <c r="J4" s="16">
        <v>104</v>
      </c>
      <c r="K4" s="16">
        <v>117</v>
      </c>
    </row>
    <row r="5" spans="1:11">
      <c r="A5">
        <v>6</v>
      </c>
      <c r="B5">
        <v>18000000</v>
      </c>
      <c r="C5" s="16">
        <v>22</v>
      </c>
      <c r="D5" s="16">
        <v>40</v>
      </c>
      <c r="E5" s="16">
        <v>59</v>
      </c>
      <c r="F5" s="16">
        <v>77</v>
      </c>
      <c r="G5" s="16">
        <v>95</v>
      </c>
      <c r="H5" s="16">
        <v>113</v>
      </c>
      <c r="I5" s="16">
        <v>132</v>
      </c>
      <c r="J5" s="16">
        <v>150</v>
      </c>
      <c r="K5" s="16">
        <v>168</v>
      </c>
    </row>
    <row r="6" spans="1:11">
      <c r="A6">
        <v>7</v>
      </c>
      <c r="B6">
        <v>24500000</v>
      </c>
      <c r="C6" s="16">
        <v>30</v>
      </c>
      <c r="D6" s="16">
        <v>55</v>
      </c>
      <c r="E6" s="16">
        <v>80</v>
      </c>
      <c r="F6" s="16">
        <v>105</v>
      </c>
      <c r="G6" s="16">
        <v>130</v>
      </c>
      <c r="H6" s="16">
        <v>154</v>
      </c>
      <c r="I6" s="16">
        <v>179</v>
      </c>
      <c r="J6" s="16">
        <v>205</v>
      </c>
      <c r="K6" s="16">
        <v>229</v>
      </c>
    </row>
    <row r="7" spans="1:11">
      <c r="A7">
        <v>8</v>
      </c>
      <c r="B7">
        <v>32000000</v>
      </c>
      <c r="C7" s="16">
        <v>39</v>
      </c>
      <c r="D7" s="16">
        <v>71</v>
      </c>
      <c r="E7" s="16">
        <v>104</v>
      </c>
      <c r="F7" s="16">
        <v>137</v>
      </c>
      <c r="G7" s="16">
        <v>169</v>
      </c>
      <c r="H7" s="16">
        <v>202</v>
      </c>
      <c r="I7" s="16">
        <v>234</v>
      </c>
      <c r="J7" s="16">
        <v>267</v>
      </c>
      <c r="K7" s="16">
        <v>299</v>
      </c>
    </row>
    <row r="8" spans="1:11">
      <c r="A8">
        <v>9</v>
      </c>
      <c r="B8">
        <v>40500000</v>
      </c>
      <c r="C8" s="16">
        <v>49</v>
      </c>
      <c r="D8" s="16">
        <v>90</v>
      </c>
      <c r="E8" s="16">
        <v>132</v>
      </c>
      <c r="F8" s="16">
        <v>173</v>
      </c>
      <c r="G8" s="16">
        <v>214</v>
      </c>
      <c r="H8" s="16">
        <v>255</v>
      </c>
      <c r="I8" s="16">
        <v>296</v>
      </c>
      <c r="J8" s="16">
        <v>338</v>
      </c>
      <c r="K8" s="16">
        <v>378</v>
      </c>
    </row>
    <row r="9" spans="1:11">
      <c r="A9">
        <v>10</v>
      </c>
      <c r="B9">
        <v>50000000</v>
      </c>
      <c r="C9" s="16">
        <v>61</v>
      </c>
      <c r="D9" s="16">
        <v>112</v>
      </c>
      <c r="E9" s="16">
        <v>163</v>
      </c>
      <c r="F9" s="16">
        <v>214</v>
      </c>
      <c r="G9" s="16">
        <v>265</v>
      </c>
      <c r="H9" s="16">
        <v>315</v>
      </c>
      <c r="I9" s="16">
        <v>366</v>
      </c>
      <c r="J9" s="16">
        <v>418</v>
      </c>
      <c r="K9" s="16">
        <v>467</v>
      </c>
    </row>
    <row r="10" spans="1:11">
      <c r="A10">
        <v>11</v>
      </c>
      <c r="B10">
        <v>60500000</v>
      </c>
      <c r="C10" s="16">
        <v>73</v>
      </c>
      <c r="D10" s="16">
        <v>135</v>
      </c>
      <c r="E10" s="16">
        <v>197</v>
      </c>
      <c r="F10" s="16">
        <v>258</v>
      </c>
      <c r="G10" s="16">
        <v>320</v>
      </c>
      <c r="H10" s="16">
        <v>381</v>
      </c>
      <c r="I10" s="16">
        <v>443</v>
      </c>
      <c r="J10" s="16">
        <v>505</v>
      </c>
      <c r="K10" s="16">
        <v>565</v>
      </c>
    </row>
    <row r="11" spans="1:11">
      <c r="A11">
        <v>12</v>
      </c>
      <c r="B11">
        <v>72000000</v>
      </c>
      <c r="C11" s="16">
        <v>87</v>
      </c>
      <c r="D11" s="16">
        <v>161</v>
      </c>
      <c r="E11" s="16">
        <v>234</v>
      </c>
      <c r="F11" s="16">
        <v>307</v>
      </c>
      <c r="G11" s="16">
        <v>381</v>
      </c>
      <c r="H11" s="16">
        <v>454</v>
      </c>
      <c r="I11" s="16">
        <v>527</v>
      </c>
      <c r="J11" s="16">
        <v>601</v>
      </c>
      <c r="K11" s="16">
        <v>672</v>
      </c>
    </row>
    <row r="12" spans="1:11">
      <c r="A12">
        <v>13</v>
      </c>
      <c r="B12">
        <v>84500000</v>
      </c>
      <c r="C12" s="16">
        <v>102</v>
      </c>
      <c r="D12" s="16">
        <v>188</v>
      </c>
      <c r="E12" s="16">
        <v>275</v>
      </c>
      <c r="F12" s="16">
        <v>361</v>
      </c>
      <c r="G12" s="16">
        <v>447</v>
      </c>
      <c r="H12" s="16">
        <v>532</v>
      </c>
      <c r="I12" s="16">
        <v>619</v>
      </c>
      <c r="J12" s="16">
        <v>706</v>
      </c>
      <c r="K12" s="16">
        <v>789</v>
      </c>
    </row>
    <row r="13" spans="1:11">
      <c r="A13">
        <v>14</v>
      </c>
      <c r="B13">
        <v>98000000</v>
      </c>
      <c r="C13" s="16">
        <v>119</v>
      </c>
      <c r="D13" s="16">
        <v>219</v>
      </c>
      <c r="E13" s="16">
        <v>319</v>
      </c>
      <c r="F13" s="16">
        <v>418</v>
      </c>
      <c r="G13" s="16">
        <v>518</v>
      </c>
      <c r="H13" s="16">
        <v>617</v>
      </c>
      <c r="I13" s="16">
        <v>717</v>
      </c>
      <c r="J13" s="16">
        <v>818</v>
      </c>
      <c r="K13" s="16">
        <v>915</v>
      </c>
    </row>
    <row r="14" spans="1:11">
      <c r="A14">
        <v>15</v>
      </c>
      <c r="B14">
        <v>112500000</v>
      </c>
      <c r="C14" s="16">
        <v>136</v>
      </c>
      <c r="D14" s="16">
        <v>251</v>
      </c>
      <c r="E14" s="16">
        <v>366</v>
      </c>
      <c r="F14" s="16">
        <v>480</v>
      </c>
      <c r="G14" s="16">
        <v>595</v>
      </c>
      <c r="H14" s="16">
        <v>709</v>
      </c>
      <c r="I14" s="16">
        <v>824</v>
      </c>
      <c r="J14" s="16">
        <v>939</v>
      </c>
      <c r="K14" s="16">
        <v>1051</v>
      </c>
    </row>
    <row r="15" spans="1:11">
      <c r="B15" t="s">
        <v>9</v>
      </c>
      <c r="C15" s="10">
        <v>3</v>
      </c>
      <c r="D15" s="10">
        <v>8.9</v>
      </c>
      <c r="E15" s="10">
        <v>8.8000000000000007</v>
      </c>
      <c r="F15" s="10">
        <v>7.5</v>
      </c>
      <c r="G15" s="10">
        <v>9.6</v>
      </c>
      <c r="H15" s="10">
        <v>9</v>
      </c>
      <c r="I15" s="10">
        <v>2</v>
      </c>
      <c r="J15" s="10">
        <v>9.3000000000000007</v>
      </c>
      <c r="K15" s="10">
        <v>15</v>
      </c>
    </row>
    <row r="16" spans="1:11">
      <c r="C16">
        <f t="array" ref="C16">MAX(IF($A3:$A14&lt;=C15,IF($A3:$A14&lt;&gt;"",$A3:$A14)))</f>
        <v>0</v>
      </c>
      <c r="D16">
        <f t="array" ref="D16">MAX(IF($A3:$A14&lt;=D15,IF($A3:$A14&lt;&gt;"",$A3:$A14)))</f>
        <v>8</v>
      </c>
      <c r="E16">
        <f t="array" ref="E16">MAX(IF($A3:$A14&lt;=E15,IF($A3:$A14&lt;&gt;"",$A3:$A14)))</f>
        <v>8</v>
      </c>
      <c r="F16">
        <f t="array" ref="F16">MAX(IF($A3:$A14&lt;=F15,IF($A3:$A14&lt;&gt;"",$A3:$A14)))</f>
        <v>7</v>
      </c>
      <c r="G16">
        <f t="array" ref="G16">MAX(IF($A3:$A14&lt;=G15,IF($A3:$A14&lt;&gt;"",$A3:$A14)))</f>
        <v>9</v>
      </c>
      <c r="H16">
        <f t="array" ref="H16">MAX(IF($A3:$A14&lt;=H15,IF($A3:$A14&lt;&gt;"",$A3:$A14)))</f>
        <v>9</v>
      </c>
      <c r="I16">
        <f t="array" ref="I16">MAX(IF($A3:$A14&lt;=I15,IF($A3:$A14&lt;&gt;"",$A3:$A14)))</f>
        <v>0</v>
      </c>
      <c r="J16">
        <f t="array" ref="J16">MAX(IF($A3:$A14&lt;=J15,IF($A3:$A14&lt;&gt;"",$A3:$A14)))</f>
        <v>9</v>
      </c>
      <c r="K16">
        <f t="array" ref="K16">MAX(IF($A3:$A14&lt;=K15,IF($A3:$A14&lt;&gt;"",$A3:$A14)))</f>
        <v>15</v>
      </c>
    </row>
    <row r="17" spans="1:11">
      <c r="B17" t="s">
        <v>8</v>
      </c>
      <c r="C17">
        <f t="array" ref="C17">MIN(IF($A3:$A14&gt;=C15,IF($A3:$A14&lt;&gt;"",$A3:$A14)))</f>
        <v>5</v>
      </c>
      <c r="D17">
        <f t="array" ref="D17">MIN(IF($A3:$A14&gt;=D15,IF($A3:$A14&lt;&gt;"",$A3:$A14)))</f>
        <v>9</v>
      </c>
      <c r="E17">
        <f t="array" ref="E17">MIN(IF($A3:$A14&gt;=E15,IF($A3:$A14&lt;&gt;"",$A3:$A14)))</f>
        <v>9</v>
      </c>
      <c r="F17">
        <f t="array" ref="F17">MIN(IF($A3:$A14&gt;=F15,IF($A3:$A14&lt;&gt;"",$A3:$A14)))</f>
        <v>8</v>
      </c>
      <c r="G17">
        <f t="array" ref="G17">MIN(IF($A3:$A14&gt;=G15,IF($A3:$A14&lt;&gt;"",$A3:$A14)))</f>
        <v>10</v>
      </c>
      <c r="H17">
        <f t="array" ref="H17">MIN(IF($A3:$A14&gt;=H15,IF($A3:$A14&lt;&gt;"",$A3:$A14)))</f>
        <v>9</v>
      </c>
      <c r="I17">
        <f t="array" ref="I17">MIN(IF($A3:$A14&gt;=I15,IF($A3:$A14&lt;&gt;"",$A3:$A14)))</f>
        <v>5</v>
      </c>
      <c r="J17">
        <f t="array" ref="J17">MIN(IF($A3:$A14&gt;=J15,IF($A3:$A14&lt;&gt;"",$A3:$A14)))</f>
        <v>10</v>
      </c>
      <c r="K17">
        <f t="array" ref="K17">MIN(IF($A3:$A14&gt;=K15,IF($A3:$A14&lt;&gt;"",$A3:$A14)))</f>
        <v>15</v>
      </c>
    </row>
    <row r="18" spans="1:11">
      <c r="C18" s="8">
        <f>IF(ISERROR(MATCH(C15,$A3:$A14,0)),((C15-C16)*INDEX(C3:C14,MATCH(C17,$A3:$A14,0))+ABS(C15-C17)*INDEX(C3:C14,MATCH(C16,$A3:$A14,0)))/(C17-C16),INDEX(C3:C14,MATCH(C15,$A3:$A14,0)))</f>
        <v>9</v>
      </c>
      <c r="D18" s="8">
        <f t="shared" ref="D18:K18" si="0">IF(ISERROR(MATCH(D15,$A3:$A14,0)),((D15-D16)*INDEX(D3:D14,MATCH(D17,$A3:$A14,0))+ABS(D15-D17)*INDEX(D3:D14,MATCH(D16,$A3:$A14,0)))/(D17-D16),INDEX(D3:D14,MATCH(D15,$A3:$A14,0)))</f>
        <v>88.100000000000009</v>
      </c>
      <c r="E18" s="8">
        <f t="shared" si="0"/>
        <v>126.40000000000002</v>
      </c>
      <c r="F18" s="8">
        <f t="shared" si="0"/>
        <v>121</v>
      </c>
      <c r="G18" s="8">
        <f t="shared" si="0"/>
        <v>244.6</v>
      </c>
      <c r="H18" s="8">
        <f t="shared" si="0"/>
        <v>255</v>
      </c>
      <c r="I18" s="8">
        <f t="shared" si="0"/>
        <v>36.799999999999997</v>
      </c>
      <c r="J18" s="8">
        <f t="shared" si="0"/>
        <v>362.00000000000006</v>
      </c>
      <c r="K18" s="8">
        <f t="shared" si="0"/>
        <v>1051</v>
      </c>
    </row>
    <row r="21" spans="1:11">
      <c r="A21" s="12" t="s">
        <v>20</v>
      </c>
      <c r="B21" t="s">
        <v>9</v>
      </c>
      <c r="C21" t="s">
        <v>21</v>
      </c>
      <c r="D21" t="s">
        <v>22</v>
      </c>
      <c r="E21" t="s">
        <v>23</v>
      </c>
      <c r="F21" t="s">
        <v>8</v>
      </c>
      <c r="G21" s="9"/>
      <c r="H21" s="11"/>
    </row>
    <row r="22" spans="1:11">
      <c r="A22" s="12">
        <v>3</v>
      </c>
      <c r="B22">
        <f>Eingabe!D3</f>
        <v>0</v>
      </c>
      <c r="C22">
        <f t="array" ref="C22">MAX(IF($A$3:$A$14&lt;=B22,IF($A$3:$A$14&lt;&gt;"",$A$3:$A$14)))</f>
        <v>0</v>
      </c>
      <c r="D22">
        <f t="array" ref="D22">MIN(IF($A$3:$A$14&gt;=B22,IF($A$3:$A$14&lt;&gt;"",$A$3:$A$14)))</f>
        <v>0</v>
      </c>
      <c r="E22">
        <f>Eingabe!C3</f>
        <v>0</v>
      </c>
      <c r="F22" t="str">
        <f>IF(E22=1,IF(ISERROR(MATCH(B22,$A$3:$A$14,0)),((B22-C22)*INDEX(C$3:C$14,MATCH(D22,$A$3:$A$14,0))+ABS(B22-D22)*INDEX(C$3:C$14,MATCH(C22,$A$3:$A$14,0)))/(D22-C22),INDEX(C$3:C$14,MATCH(B22,$A$3:$A$14,0))),IF(E22=2,IF(ISERROR(MATCH(B22,$A$3:$A$14,0)),((B22-C22)*INDEX(D$3:D$14,MATCH(D22,$A$3:$A$14,0))+ABS(B22-D22)*INDEX(D$3:D$14,MATCH(C22,$A$3:$A$14,0)))/(D22-C22),INDEX(D$3:D$14,MATCH(B22,$A$3:$A$14,0))),IF(E22=3,IF(ISERROR(MATCH(B22,$A$3:$A$14,0)),((B22-C22)*INDEX(E$3:E$14,MATCH(D22,$A$3:$A$14,0))+ABS(B22-D22)*INDEX(E$3:E$14,MATCH(C22,$A$3:$A$14,0)))/(D22-C22),INDEX(E$3:E$14,MATCH(B22,$A$3:$A$14,0))),IF(E22=4,IF(ISERROR(MATCH(B22,$A$3:$A$14,0)),((B22-C22)*INDEX(F$3:F$14,MATCH(D22,$A$3:$A$14,0))+ABS(B22-D22)*INDEX(F$3:F$14,MATCH(C22,$A$3:$A$14,0)))/(D22-C22),INDEX(F$3:F$14,MATCH(B22,$A$3:$A$14,0))),IF(E22=5,IF(ISERROR(MATCH(B22,$A$3:$A$14,0)),((B22-C22)*INDEX(G$3:G$14,MATCH(D22,$A$3:$A$14,0))+ABS(B22-D22)*INDEX(G$3:G$14,MATCH(C22,$A$3:$A$14,0)))/(D22-C22),INDEX(G$3:G$14,MATCH(B22,$A$3:$A$14,0))),IF(E22=6,IF(ISERROR(MATCH(B22,$A$3:$A$14,0)),((B22-C22)*INDEX(H$3:H$14,MATCH(D22,$A$3:$A$14,0))+ABS(B22-D22)*INDEX(H$3:H$14,MATCH(C22,$A$3:$A$14,0)))/(D22-C22),INDEX(H$3:H$14,MATCH(B22,$A$3:$A$14,0))),IF(E22=7,IF(ISERROR(MATCH(B22,$A$3:$A$14,0)),((B22-C22)*INDEX(I$3:I$14,MATCH(D22,$A$3:$A$14,0))+ABS(B22-D22)*INDEX(I$3:I$14,MATCH(C22,$A$3:$A$14,0)))/(D22-C22),INDEX(I$3:I$14,MATCH(B22,$A$3:$A$14,0))),IF(E22=8,IF(ISERROR(MATCH(B22,$A$3:$A$14,0)),((B22-C22)*INDEX(J$3:J$14,MATCH(D22,$A$3:$A$14,0))+ABS(B22-D22)*INDEX(J$3:J$14,MATCH(C22,$A$3:$A$14,0)))/(D22-C22),INDEX(J$3:J$14,MATCH(B22,$A$3:$A$14,0))),IF(E22=9,IF(ISERROR(MATCH(B22,$A$3:$A$14,0)),((B22-C22)*INDEX(K$3:K$14,MATCH(D22,$A$3:$A$14,0))+ABS(B22-D22)*INDEX(K$3:K$14,MATCH(C22,$A$3:$A$14,0)))/(D22-C22),INDEX(K$3:K$14,MATCH(B22,$A$3:$A$14,0))),"Kondensatoen zwischen 1 und 9")))))))))</f>
        <v>Kondensatoen zwischen 1 und 9</v>
      </c>
      <c r="G22" s="9"/>
      <c r="H22" s="11"/>
    </row>
    <row r="23" spans="1:11">
      <c r="A23" s="12">
        <v>4</v>
      </c>
      <c r="B23">
        <f>Eingabe!D4</f>
        <v>0</v>
      </c>
      <c r="C23">
        <f t="array" ref="C23">MAX(IF($A$3:$A$14&lt;=B23,IF($A$3:$A$14&lt;&gt;"",$A$3:$A$14)))</f>
        <v>0</v>
      </c>
      <c r="D23">
        <f t="array" ref="D23">MIN(IF($A$3:$A$14&gt;=B23,IF($A$3:$A$14&lt;&gt;"",$A$3:$A$14)))</f>
        <v>0</v>
      </c>
      <c r="E23">
        <f>Eingabe!C4</f>
        <v>0</v>
      </c>
      <c r="F23" t="str">
        <f t="shared" ref="F23:F86" si="1">IF(E23=1,IF(ISERROR(MATCH(B23,$A$3:$A$14,0)),((B23-C23)*INDEX(C$3:C$14,MATCH(D23,$A$3:$A$14,0))+ABS(B23-D23)*INDEX(C$3:C$14,MATCH(C23,$A$3:$A$14,0)))/(D23-C23),INDEX(C$3:C$14,MATCH(B23,$A$3:$A$14,0))),IF(E23=2,IF(ISERROR(MATCH(B23,$A$3:$A$14,0)),((B23-C23)*INDEX(D$3:D$14,MATCH(D23,$A$3:$A$14,0))+ABS(B23-D23)*INDEX(D$3:D$14,MATCH(C23,$A$3:$A$14,0)))/(D23-C23),INDEX(D$3:D$14,MATCH(B23,$A$3:$A$14,0))),IF(E23=3,IF(ISERROR(MATCH(B23,$A$3:$A$14,0)),((B23-C23)*INDEX(E$3:E$14,MATCH(D23,$A$3:$A$14,0))+ABS(B23-D23)*INDEX(E$3:E$14,MATCH(C23,$A$3:$A$14,0)))/(D23-C23),INDEX(E$3:E$14,MATCH(B23,$A$3:$A$14,0))),IF(E23=4,IF(ISERROR(MATCH(B23,$A$3:$A$14,0)),((B23-C23)*INDEX(F$3:F$14,MATCH(D23,$A$3:$A$14,0))+ABS(B23-D23)*INDEX(F$3:F$14,MATCH(C23,$A$3:$A$14,0)))/(D23-C23),INDEX(F$3:F$14,MATCH(B23,$A$3:$A$14,0))),IF(E23=5,IF(ISERROR(MATCH(B23,$A$3:$A$14,0)),((B23-C23)*INDEX(G$3:G$14,MATCH(D23,$A$3:$A$14,0))+ABS(B23-D23)*INDEX(G$3:G$14,MATCH(C23,$A$3:$A$14,0)))/(D23-C23),INDEX(G$3:G$14,MATCH(B23,$A$3:$A$14,0))),IF(E23=6,IF(ISERROR(MATCH(B23,$A$3:$A$14,0)),((B23-C23)*INDEX(H$3:H$14,MATCH(D23,$A$3:$A$14,0))+ABS(B23-D23)*INDEX(H$3:H$14,MATCH(C23,$A$3:$A$14,0)))/(D23-C23),INDEX(H$3:H$14,MATCH(B23,$A$3:$A$14,0))),IF(E23=7,IF(ISERROR(MATCH(B23,$A$3:$A$14,0)),((B23-C23)*INDEX(I$3:I$14,MATCH(D23,$A$3:$A$14,0))+ABS(B23-D23)*INDEX(I$3:I$14,MATCH(C23,$A$3:$A$14,0)))/(D23-C23),INDEX(I$3:I$14,MATCH(B23,$A$3:$A$14,0))),IF(E23=8,IF(ISERROR(MATCH(B23,$A$3:$A$14,0)),((B23-C23)*INDEX(J$3:J$14,MATCH(D23,$A$3:$A$14,0))+ABS(B23-D23)*INDEX(J$3:J$14,MATCH(C23,$A$3:$A$14,0)))/(D23-C23),INDEX(J$3:J$14,MATCH(B23,$A$3:$A$14,0))),IF(E23=9,IF(ISERROR(MATCH(B23,$A$3:$A$14,0)),((B23-C23)*INDEX(K$3:K$14,MATCH(D23,$A$3:$A$14,0))+ABS(B23-D23)*INDEX(K$3:K$14,MATCH(C23,$A$3:$A$14,0)))/(D23-C23),INDEX(K$3:K$14,MATCH(B23,$A$3:$A$14,0))),"Kondensatoen zwischen 1 und 9")))))))))</f>
        <v>Kondensatoen zwischen 1 und 9</v>
      </c>
      <c r="G23" s="9"/>
      <c r="H23" s="11"/>
    </row>
    <row r="24" spans="1:11">
      <c r="A24" s="12">
        <v>5</v>
      </c>
      <c r="B24">
        <f>Eingabe!D5</f>
        <v>0</v>
      </c>
      <c r="C24">
        <f t="array" ref="C24">MAX(IF($A$3:$A$14&lt;=B24,IF($A$3:$A$14&lt;&gt;"",$A$3:$A$14)))</f>
        <v>0</v>
      </c>
      <c r="D24">
        <f t="array" ref="D24">MIN(IF($A$3:$A$14&gt;=B24,IF($A$3:$A$14&lt;&gt;"",$A$3:$A$14)))</f>
        <v>0</v>
      </c>
      <c r="E24">
        <f>Eingabe!C5</f>
        <v>0</v>
      </c>
      <c r="F24" t="str">
        <f t="shared" si="1"/>
        <v>Kondensatoen zwischen 1 und 9</v>
      </c>
    </row>
    <row r="25" spans="1:11">
      <c r="A25" s="12">
        <v>6</v>
      </c>
      <c r="B25">
        <f>Eingabe!D6</f>
        <v>0</v>
      </c>
      <c r="C25">
        <f t="array" ref="C25">MAX(IF($A$3:$A$14&lt;=B25,IF($A$3:$A$14&lt;&gt;"",$A$3:$A$14)))</f>
        <v>0</v>
      </c>
      <c r="D25">
        <f t="array" ref="D25">MIN(IF($A$3:$A$14&gt;=B25,IF($A$3:$A$14&lt;&gt;"",$A$3:$A$14)))</f>
        <v>0</v>
      </c>
      <c r="E25">
        <f>Eingabe!C6</f>
        <v>0</v>
      </c>
      <c r="F25" t="str">
        <f t="shared" si="1"/>
        <v>Kondensatoen zwischen 1 und 9</v>
      </c>
    </row>
    <row r="26" spans="1:11">
      <c r="A26" s="12">
        <v>7</v>
      </c>
      <c r="B26">
        <f>Eingabe!D7</f>
        <v>0</v>
      </c>
      <c r="C26">
        <f t="array" ref="C26">MAX(IF($A$3:$A$14&lt;=B26,IF($A$3:$A$14&lt;&gt;"",$A$3:$A$14)))</f>
        <v>0</v>
      </c>
      <c r="D26">
        <f t="array" ref="D26">MIN(IF($A$3:$A$14&gt;=B26,IF($A$3:$A$14&lt;&gt;"",$A$3:$A$14)))</f>
        <v>0</v>
      </c>
      <c r="E26">
        <f>Eingabe!C7</f>
        <v>0</v>
      </c>
      <c r="F26" t="str">
        <f t="shared" si="1"/>
        <v>Kondensatoen zwischen 1 und 9</v>
      </c>
    </row>
    <row r="27" spans="1:11">
      <c r="A27" s="12">
        <v>8</v>
      </c>
      <c r="B27">
        <f>Eingabe!D8</f>
        <v>0</v>
      </c>
      <c r="C27">
        <f t="array" ref="C27">MAX(IF($A$3:$A$14&lt;=B27,IF($A$3:$A$14&lt;&gt;"",$A$3:$A$14)))</f>
        <v>0</v>
      </c>
      <c r="D27">
        <f t="array" ref="D27">MIN(IF($A$3:$A$14&gt;=B27,IF($A$3:$A$14&lt;&gt;"",$A$3:$A$14)))</f>
        <v>0</v>
      </c>
      <c r="E27">
        <f>Eingabe!C8</f>
        <v>0</v>
      </c>
      <c r="F27" t="str">
        <f t="shared" si="1"/>
        <v>Kondensatoen zwischen 1 und 9</v>
      </c>
    </row>
    <row r="28" spans="1:11">
      <c r="A28" s="12">
        <v>9</v>
      </c>
      <c r="B28">
        <f>Eingabe!D9</f>
        <v>0</v>
      </c>
      <c r="C28">
        <f t="array" ref="C28">MAX(IF($A$3:$A$14&lt;=B28,IF($A$3:$A$14&lt;&gt;"",$A$3:$A$14)))</f>
        <v>0</v>
      </c>
      <c r="D28">
        <f t="array" ref="D28">MIN(IF($A$3:$A$14&gt;=B28,IF($A$3:$A$14&lt;&gt;"",$A$3:$A$14)))</f>
        <v>0</v>
      </c>
      <c r="E28">
        <f>Eingabe!C9</f>
        <v>0</v>
      </c>
      <c r="F28" t="str">
        <f t="shared" si="1"/>
        <v>Kondensatoen zwischen 1 und 9</v>
      </c>
    </row>
    <row r="29" spans="1:11">
      <c r="A29" s="12">
        <v>10</v>
      </c>
      <c r="B29">
        <f>Eingabe!D10</f>
        <v>0</v>
      </c>
      <c r="C29">
        <f t="array" ref="C29">MAX(IF($A$3:$A$14&lt;=B29,IF($A$3:$A$14&lt;&gt;"",$A$3:$A$14)))</f>
        <v>0</v>
      </c>
      <c r="D29">
        <f t="array" ref="D29">MIN(IF($A$3:$A$14&gt;=B29,IF($A$3:$A$14&lt;&gt;"",$A$3:$A$14)))</f>
        <v>0</v>
      </c>
      <c r="E29">
        <f>Eingabe!C10</f>
        <v>0</v>
      </c>
      <c r="F29" t="str">
        <f t="shared" si="1"/>
        <v>Kondensatoen zwischen 1 und 9</v>
      </c>
    </row>
    <row r="30" spans="1:11">
      <c r="A30" s="12">
        <v>11</v>
      </c>
      <c r="B30">
        <f>Eingabe!D11</f>
        <v>0</v>
      </c>
      <c r="C30">
        <f t="array" ref="C30">MAX(IF($A$3:$A$14&lt;=B30,IF($A$3:$A$14&lt;&gt;"",$A$3:$A$14)))</f>
        <v>0</v>
      </c>
      <c r="D30">
        <f t="array" ref="D30">MIN(IF($A$3:$A$14&gt;=B30,IF($A$3:$A$14&lt;&gt;"",$A$3:$A$14)))</f>
        <v>0</v>
      </c>
      <c r="E30">
        <f>Eingabe!C11</f>
        <v>0</v>
      </c>
      <c r="F30" t="str">
        <f t="shared" si="1"/>
        <v>Kondensatoen zwischen 1 und 9</v>
      </c>
    </row>
    <row r="31" spans="1:11">
      <c r="A31" s="12">
        <v>12</v>
      </c>
      <c r="B31">
        <f>Eingabe!D12</f>
        <v>0</v>
      </c>
      <c r="C31">
        <f t="array" ref="C31">MAX(IF($A$3:$A$14&lt;=B31,IF($A$3:$A$14&lt;&gt;"",$A$3:$A$14)))</f>
        <v>0</v>
      </c>
      <c r="D31">
        <f t="array" ref="D31">MIN(IF($A$3:$A$14&gt;=B31,IF($A$3:$A$14&lt;&gt;"",$A$3:$A$14)))</f>
        <v>0</v>
      </c>
      <c r="E31">
        <f>Eingabe!C12</f>
        <v>0</v>
      </c>
      <c r="F31" t="str">
        <f t="shared" si="1"/>
        <v>Kondensatoen zwischen 1 und 9</v>
      </c>
    </row>
    <row r="32" spans="1:11">
      <c r="A32" s="12">
        <v>13</v>
      </c>
      <c r="B32">
        <f>Eingabe!D13</f>
        <v>0</v>
      </c>
      <c r="C32">
        <f t="array" ref="C32">MAX(IF($A$3:$A$14&lt;=B32,IF($A$3:$A$14&lt;&gt;"",$A$3:$A$14)))</f>
        <v>0</v>
      </c>
      <c r="D32">
        <f t="array" ref="D32">MIN(IF($A$3:$A$14&gt;=B32,IF($A$3:$A$14&lt;&gt;"",$A$3:$A$14)))</f>
        <v>0</v>
      </c>
      <c r="E32">
        <f>Eingabe!C13</f>
        <v>0</v>
      </c>
      <c r="F32" t="str">
        <f t="shared" si="1"/>
        <v>Kondensatoen zwischen 1 und 9</v>
      </c>
    </row>
    <row r="33" spans="1:6">
      <c r="A33" s="12">
        <v>14</v>
      </c>
      <c r="B33">
        <f>Eingabe!D14</f>
        <v>0</v>
      </c>
      <c r="C33">
        <f t="array" ref="C33">MAX(IF($A$3:$A$14&lt;=B33,IF($A$3:$A$14&lt;&gt;"",$A$3:$A$14)))</f>
        <v>0</v>
      </c>
      <c r="D33">
        <f t="array" ref="D33">MIN(IF($A$3:$A$14&gt;=B33,IF($A$3:$A$14&lt;&gt;"",$A$3:$A$14)))</f>
        <v>0</v>
      </c>
      <c r="E33">
        <f>Eingabe!C14</f>
        <v>0</v>
      </c>
      <c r="F33" t="str">
        <f t="shared" si="1"/>
        <v>Kondensatoen zwischen 1 und 9</v>
      </c>
    </row>
    <row r="34" spans="1:6">
      <c r="A34" s="12">
        <v>15</v>
      </c>
      <c r="B34">
        <f>Eingabe!D15</f>
        <v>0</v>
      </c>
      <c r="C34">
        <f t="array" ref="C34">MAX(IF($A$3:$A$14&lt;=B34,IF($A$3:$A$14&lt;&gt;"",$A$3:$A$14)))</f>
        <v>0</v>
      </c>
      <c r="D34">
        <f t="array" ref="D34">MIN(IF($A$3:$A$14&gt;=B34,IF($A$3:$A$14&lt;&gt;"",$A$3:$A$14)))</f>
        <v>0</v>
      </c>
      <c r="E34">
        <f>Eingabe!C15</f>
        <v>0</v>
      </c>
      <c r="F34" t="str">
        <f t="shared" si="1"/>
        <v>Kondensatoen zwischen 1 und 9</v>
      </c>
    </row>
    <row r="35" spans="1:6">
      <c r="A35" s="12">
        <v>16</v>
      </c>
      <c r="B35">
        <f>Eingabe!D16</f>
        <v>0</v>
      </c>
      <c r="C35">
        <f t="array" ref="C35">MAX(IF($A$3:$A$14&lt;=B35,IF($A$3:$A$14&lt;&gt;"",$A$3:$A$14)))</f>
        <v>0</v>
      </c>
      <c r="D35">
        <f t="array" ref="D35">MIN(IF($A$3:$A$14&gt;=B35,IF($A$3:$A$14&lt;&gt;"",$A$3:$A$14)))</f>
        <v>0</v>
      </c>
      <c r="E35">
        <f>Eingabe!C16</f>
        <v>0</v>
      </c>
      <c r="F35" t="str">
        <f t="shared" si="1"/>
        <v>Kondensatoen zwischen 1 und 9</v>
      </c>
    </row>
    <row r="36" spans="1:6">
      <c r="A36" s="12">
        <v>17</v>
      </c>
      <c r="B36">
        <f>Eingabe!D17</f>
        <v>0</v>
      </c>
      <c r="C36">
        <f t="array" ref="C36">MAX(IF($A$3:$A$14&lt;=B36,IF($A$3:$A$14&lt;&gt;"",$A$3:$A$14)))</f>
        <v>0</v>
      </c>
      <c r="D36">
        <f t="array" ref="D36">MIN(IF($A$3:$A$14&gt;=B36,IF($A$3:$A$14&lt;&gt;"",$A$3:$A$14)))</f>
        <v>0</v>
      </c>
      <c r="E36">
        <f>Eingabe!C17</f>
        <v>0</v>
      </c>
      <c r="F36" t="str">
        <f t="shared" si="1"/>
        <v>Kondensatoen zwischen 1 und 9</v>
      </c>
    </row>
    <row r="37" spans="1:6">
      <c r="A37" s="12">
        <v>18</v>
      </c>
      <c r="B37">
        <f>Eingabe!D18</f>
        <v>0</v>
      </c>
      <c r="C37">
        <f t="array" ref="C37">MAX(IF($A$3:$A$14&lt;=B37,IF($A$3:$A$14&lt;&gt;"",$A$3:$A$14)))</f>
        <v>0</v>
      </c>
      <c r="D37">
        <f t="array" ref="D37">MIN(IF($A$3:$A$14&gt;=B37,IF($A$3:$A$14&lt;&gt;"",$A$3:$A$14)))</f>
        <v>0</v>
      </c>
      <c r="E37">
        <f>Eingabe!C18</f>
        <v>0</v>
      </c>
      <c r="F37" t="str">
        <f t="shared" si="1"/>
        <v>Kondensatoen zwischen 1 und 9</v>
      </c>
    </row>
    <row r="38" spans="1:6">
      <c r="A38" s="12">
        <v>19</v>
      </c>
      <c r="B38">
        <f>Eingabe!D19</f>
        <v>0</v>
      </c>
      <c r="C38">
        <f t="array" ref="C38">MAX(IF($A$3:$A$14&lt;=B38,IF($A$3:$A$14&lt;&gt;"",$A$3:$A$14)))</f>
        <v>0</v>
      </c>
      <c r="D38">
        <f t="array" ref="D38">MIN(IF($A$3:$A$14&gt;=B38,IF($A$3:$A$14&lt;&gt;"",$A$3:$A$14)))</f>
        <v>0</v>
      </c>
      <c r="E38">
        <f>Eingabe!C19</f>
        <v>0</v>
      </c>
      <c r="F38" t="str">
        <f t="shared" si="1"/>
        <v>Kondensatoen zwischen 1 und 9</v>
      </c>
    </row>
    <row r="39" spans="1:6">
      <c r="A39" s="12">
        <v>20</v>
      </c>
      <c r="B39">
        <f>Eingabe!D20</f>
        <v>0</v>
      </c>
      <c r="C39">
        <f t="array" ref="C39">MAX(IF($A$3:$A$14&lt;=B39,IF($A$3:$A$14&lt;&gt;"",$A$3:$A$14)))</f>
        <v>0</v>
      </c>
      <c r="D39">
        <f t="array" ref="D39">MIN(IF($A$3:$A$14&gt;=B39,IF($A$3:$A$14&lt;&gt;"",$A$3:$A$14)))</f>
        <v>0</v>
      </c>
      <c r="E39">
        <f>Eingabe!C20</f>
        <v>0</v>
      </c>
      <c r="F39" t="str">
        <f t="shared" si="1"/>
        <v>Kondensatoen zwischen 1 und 9</v>
      </c>
    </row>
    <row r="40" spans="1:6">
      <c r="A40" s="12">
        <v>21</v>
      </c>
      <c r="B40">
        <f>Eingabe!D21</f>
        <v>0</v>
      </c>
      <c r="C40">
        <f t="array" ref="C40">MAX(IF($A$3:$A$14&lt;=B40,IF($A$3:$A$14&lt;&gt;"",$A$3:$A$14)))</f>
        <v>0</v>
      </c>
      <c r="D40">
        <f t="array" ref="D40">MIN(IF($A$3:$A$14&gt;=B40,IF($A$3:$A$14&lt;&gt;"",$A$3:$A$14)))</f>
        <v>0</v>
      </c>
      <c r="E40">
        <f>Eingabe!C21</f>
        <v>0</v>
      </c>
      <c r="F40" t="str">
        <f t="shared" si="1"/>
        <v>Kondensatoen zwischen 1 und 9</v>
      </c>
    </row>
    <row r="41" spans="1:6">
      <c r="A41" s="12">
        <v>22</v>
      </c>
      <c r="B41">
        <f>Eingabe!D22</f>
        <v>0</v>
      </c>
      <c r="C41">
        <f t="array" ref="C41">MAX(IF($A$3:$A$14&lt;=B41,IF($A$3:$A$14&lt;&gt;"",$A$3:$A$14)))</f>
        <v>0</v>
      </c>
      <c r="D41">
        <f t="array" ref="D41">MIN(IF($A$3:$A$14&gt;=B41,IF($A$3:$A$14&lt;&gt;"",$A$3:$A$14)))</f>
        <v>0</v>
      </c>
      <c r="E41">
        <f>Eingabe!C22</f>
        <v>0</v>
      </c>
      <c r="F41" t="str">
        <f t="shared" si="1"/>
        <v>Kondensatoen zwischen 1 und 9</v>
      </c>
    </row>
    <row r="42" spans="1:6">
      <c r="A42" s="12">
        <v>23</v>
      </c>
      <c r="B42">
        <f>Eingabe!D23</f>
        <v>0</v>
      </c>
      <c r="C42">
        <f t="array" ref="C42">MAX(IF($A$3:$A$14&lt;=B42,IF($A$3:$A$14&lt;&gt;"",$A$3:$A$14)))</f>
        <v>0</v>
      </c>
      <c r="D42">
        <f t="array" ref="D42">MIN(IF($A$3:$A$14&gt;=B42,IF($A$3:$A$14&lt;&gt;"",$A$3:$A$14)))</f>
        <v>0</v>
      </c>
      <c r="E42">
        <f>Eingabe!C23</f>
        <v>0</v>
      </c>
      <c r="F42" t="str">
        <f t="shared" si="1"/>
        <v>Kondensatoen zwischen 1 und 9</v>
      </c>
    </row>
    <row r="43" spans="1:6">
      <c r="A43" s="12">
        <v>24</v>
      </c>
      <c r="B43">
        <f>Eingabe!D24</f>
        <v>0</v>
      </c>
      <c r="C43">
        <f t="array" ref="C43">MAX(IF($A$3:$A$14&lt;=B43,IF($A$3:$A$14&lt;&gt;"",$A$3:$A$14)))</f>
        <v>0</v>
      </c>
      <c r="D43">
        <f t="array" ref="D43">MIN(IF($A$3:$A$14&gt;=B43,IF($A$3:$A$14&lt;&gt;"",$A$3:$A$14)))</f>
        <v>0</v>
      </c>
      <c r="E43">
        <f>Eingabe!C24</f>
        <v>0</v>
      </c>
      <c r="F43" t="str">
        <f t="shared" si="1"/>
        <v>Kondensatoen zwischen 1 und 9</v>
      </c>
    </row>
    <row r="44" spans="1:6">
      <c r="A44" s="12">
        <v>25</v>
      </c>
      <c r="B44">
        <f>Eingabe!D25</f>
        <v>0</v>
      </c>
      <c r="C44">
        <f t="array" ref="C44">MAX(IF($A$3:$A$14&lt;=B44,IF($A$3:$A$14&lt;&gt;"",$A$3:$A$14)))</f>
        <v>0</v>
      </c>
      <c r="D44">
        <f t="array" ref="D44">MIN(IF($A$3:$A$14&gt;=B44,IF($A$3:$A$14&lt;&gt;"",$A$3:$A$14)))</f>
        <v>0</v>
      </c>
      <c r="E44">
        <f>Eingabe!C25</f>
        <v>0</v>
      </c>
      <c r="F44" t="str">
        <f t="shared" si="1"/>
        <v>Kondensatoen zwischen 1 und 9</v>
      </c>
    </row>
    <row r="45" spans="1:6">
      <c r="A45" s="12">
        <v>26</v>
      </c>
      <c r="B45">
        <f>Eingabe!D26</f>
        <v>0</v>
      </c>
      <c r="C45">
        <f t="array" ref="C45">MAX(IF($A$3:$A$14&lt;=B45,IF($A$3:$A$14&lt;&gt;"",$A$3:$A$14)))</f>
        <v>0</v>
      </c>
      <c r="D45">
        <f t="array" ref="D45">MIN(IF($A$3:$A$14&gt;=B45,IF($A$3:$A$14&lt;&gt;"",$A$3:$A$14)))</f>
        <v>0</v>
      </c>
      <c r="E45">
        <f>Eingabe!C26</f>
        <v>0</v>
      </c>
      <c r="F45" t="str">
        <f t="shared" si="1"/>
        <v>Kondensatoen zwischen 1 und 9</v>
      </c>
    </row>
    <row r="46" spans="1:6">
      <c r="A46" s="12">
        <v>27</v>
      </c>
      <c r="B46">
        <f>Eingabe!D27</f>
        <v>0</v>
      </c>
      <c r="C46">
        <f t="array" ref="C46">MAX(IF($A$3:$A$14&lt;=B46,IF($A$3:$A$14&lt;&gt;"",$A$3:$A$14)))</f>
        <v>0</v>
      </c>
      <c r="D46">
        <f t="array" ref="D46">MIN(IF($A$3:$A$14&gt;=B46,IF($A$3:$A$14&lt;&gt;"",$A$3:$A$14)))</f>
        <v>0</v>
      </c>
      <c r="E46">
        <f>Eingabe!C27</f>
        <v>0</v>
      </c>
      <c r="F46" t="str">
        <f t="shared" si="1"/>
        <v>Kondensatoen zwischen 1 und 9</v>
      </c>
    </row>
    <row r="47" spans="1:6">
      <c r="A47" s="12">
        <v>28</v>
      </c>
      <c r="B47">
        <f>Eingabe!D28</f>
        <v>0</v>
      </c>
      <c r="C47">
        <f t="array" ref="C47">MAX(IF($A$3:$A$14&lt;=B47,IF($A$3:$A$14&lt;&gt;"",$A$3:$A$14)))</f>
        <v>0</v>
      </c>
      <c r="D47">
        <f t="array" ref="D47">MIN(IF($A$3:$A$14&gt;=B47,IF($A$3:$A$14&lt;&gt;"",$A$3:$A$14)))</f>
        <v>0</v>
      </c>
      <c r="E47">
        <f>Eingabe!C28</f>
        <v>0</v>
      </c>
      <c r="F47" t="str">
        <f t="shared" si="1"/>
        <v>Kondensatoen zwischen 1 und 9</v>
      </c>
    </row>
    <row r="48" spans="1:6">
      <c r="A48" s="12">
        <v>29</v>
      </c>
      <c r="B48">
        <f>Eingabe!D29</f>
        <v>0</v>
      </c>
      <c r="C48">
        <f t="array" ref="C48">MAX(IF($A$3:$A$14&lt;=B48,IF($A$3:$A$14&lt;&gt;"",$A$3:$A$14)))</f>
        <v>0</v>
      </c>
      <c r="D48">
        <f t="array" ref="D48">MIN(IF($A$3:$A$14&gt;=B48,IF($A$3:$A$14&lt;&gt;"",$A$3:$A$14)))</f>
        <v>0</v>
      </c>
      <c r="E48">
        <f>Eingabe!C29</f>
        <v>0</v>
      </c>
      <c r="F48" t="str">
        <f t="shared" si="1"/>
        <v>Kondensatoen zwischen 1 und 9</v>
      </c>
    </row>
    <row r="49" spans="1:6">
      <c r="A49" s="12">
        <v>30</v>
      </c>
      <c r="B49">
        <f>Eingabe!D30</f>
        <v>0</v>
      </c>
      <c r="C49">
        <f t="array" ref="C49">MAX(IF($A$3:$A$14&lt;=B49,IF($A$3:$A$14&lt;&gt;"",$A$3:$A$14)))</f>
        <v>0</v>
      </c>
      <c r="D49">
        <f t="array" ref="D49">MIN(IF($A$3:$A$14&gt;=B49,IF($A$3:$A$14&lt;&gt;"",$A$3:$A$14)))</f>
        <v>0</v>
      </c>
      <c r="E49">
        <f>Eingabe!C30</f>
        <v>0</v>
      </c>
      <c r="F49" t="str">
        <f t="shared" si="1"/>
        <v>Kondensatoen zwischen 1 und 9</v>
      </c>
    </row>
    <row r="50" spans="1:6">
      <c r="A50" s="12">
        <v>31</v>
      </c>
      <c r="B50">
        <f>Eingabe!D31</f>
        <v>0</v>
      </c>
      <c r="C50">
        <f t="array" ref="C50">MAX(IF($A$3:$A$14&lt;=B50,IF($A$3:$A$14&lt;&gt;"",$A$3:$A$14)))</f>
        <v>0</v>
      </c>
      <c r="D50">
        <f t="array" ref="D50">MIN(IF($A$3:$A$14&gt;=B50,IF($A$3:$A$14&lt;&gt;"",$A$3:$A$14)))</f>
        <v>0</v>
      </c>
      <c r="E50">
        <f>Eingabe!C31</f>
        <v>0</v>
      </c>
      <c r="F50" t="str">
        <f t="shared" si="1"/>
        <v>Kondensatoen zwischen 1 und 9</v>
      </c>
    </row>
    <row r="51" spans="1:6">
      <c r="A51" s="12">
        <v>32</v>
      </c>
      <c r="B51">
        <f>Eingabe!D32</f>
        <v>0</v>
      </c>
      <c r="C51">
        <f t="array" ref="C51">MAX(IF($A$3:$A$14&lt;=B51,IF($A$3:$A$14&lt;&gt;"",$A$3:$A$14)))</f>
        <v>0</v>
      </c>
      <c r="D51">
        <f t="array" ref="D51">MIN(IF($A$3:$A$14&gt;=B51,IF($A$3:$A$14&lt;&gt;"",$A$3:$A$14)))</f>
        <v>0</v>
      </c>
      <c r="E51">
        <f>Eingabe!C32</f>
        <v>0</v>
      </c>
      <c r="F51" t="str">
        <f t="shared" si="1"/>
        <v>Kondensatoen zwischen 1 und 9</v>
      </c>
    </row>
    <row r="52" spans="1:6">
      <c r="A52" s="12">
        <v>33</v>
      </c>
      <c r="B52">
        <f>Eingabe!D33</f>
        <v>0</v>
      </c>
      <c r="C52">
        <f t="array" ref="C52">MAX(IF($A$3:$A$14&lt;=B52,IF($A$3:$A$14&lt;&gt;"",$A$3:$A$14)))</f>
        <v>0</v>
      </c>
      <c r="D52">
        <f t="array" ref="D52">MIN(IF($A$3:$A$14&gt;=B52,IF($A$3:$A$14&lt;&gt;"",$A$3:$A$14)))</f>
        <v>0</v>
      </c>
      <c r="E52">
        <f>Eingabe!C33</f>
        <v>0</v>
      </c>
      <c r="F52" t="str">
        <f t="shared" si="1"/>
        <v>Kondensatoen zwischen 1 und 9</v>
      </c>
    </row>
    <row r="53" spans="1:6">
      <c r="A53" s="12">
        <v>34</v>
      </c>
      <c r="B53">
        <f>Eingabe!D34</f>
        <v>0</v>
      </c>
      <c r="C53">
        <f t="array" ref="C53">MAX(IF($A$3:$A$14&lt;=B53,IF($A$3:$A$14&lt;&gt;"",$A$3:$A$14)))</f>
        <v>0</v>
      </c>
      <c r="D53">
        <f t="array" ref="D53">MIN(IF($A$3:$A$14&gt;=B53,IF($A$3:$A$14&lt;&gt;"",$A$3:$A$14)))</f>
        <v>0</v>
      </c>
      <c r="E53">
        <f>Eingabe!C34</f>
        <v>0</v>
      </c>
      <c r="F53" t="str">
        <f t="shared" si="1"/>
        <v>Kondensatoen zwischen 1 und 9</v>
      </c>
    </row>
    <row r="54" spans="1:6">
      <c r="A54" s="12">
        <v>35</v>
      </c>
      <c r="B54">
        <f>Eingabe!D35</f>
        <v>0</v>
      </c>
      <c r="C54">
        <f t="array" ref="C54">MAX(IF($A$3:$A$14&lt;=B54,IF($A$3:$A$14&lt;&gt;"",$A$3:$A$14)))</f>
        <v>0</v>
      </c>
      <c r="D54">
        <f t="array" ref="D54">MIN(IF($A$3:$A$14&gt;=B54,IF($A$3:$A$14&lt;&gt;"",$A$3:$A$14)))</f>
        <v>0</v>
      </c>
      <c r="E54">
        <f>Eingabe!C35</f>
        <v>0</v>
      </c>
      <c r="F54" t="str">
        <f t="shared" si="1"/>
        <v>Kondensatoen zwischen 1 und 9</v>
      </c>
    </row>
    <row r="55" spans="1:6">
      <c r="A55" s="12">
        <v>36</v>
      </c>
      <c r="B55">
        <f>Eingabe!D36</f>
        <v>0</v>
      </c>
      <c r="C55">
        <f t="array" ref="C55">MAX(IF($A$3:$A$14&lt;=B55,IF($A$3:$A$14&lt;&gt;"",$A$3:$A$14)))</f>
        <v>0</v>
      </c>
      <c r="D55">
        <f t="array" ref="D55">MIN(IF($A$3:$A$14&gt;=B55,IF($A$3:$A$14&lt;&gt;"",$A$3:$A$14)))</f>
        <v>0</v>
      </c>
      <c r="E55">
        <f>Eingabe!C36</f>
        <v>0</v>
      </c>
      <c r="F55" t="str">
        <f t="shared" si="1"/>
        <v>Kondensatoen zwischen 1 und 9</v>
      </c>
    </row>
    <row r="56" spans="1:6">
      <c r="A56" s="12">
        <v>37</v>
      </c>
      <c r="B56">
        <f>Eingabe!D37</f>
        <v>0</v>
      </c>
      <c r="C56">
        <f t="array" ref="C56">MAX(IF($A$3:$A$14&lt;=B56,IF($A$3:$A$14&lt;&gt;"",$A$3:$A$14)))</f>
        <v>0</v>
      </c>
      <c r="D56">
        <f t="array" ref="D56">MIN(IF($A$3:$A$14&gt;=B56,IF($A$3:$A$14&lt;&gt;"",$A$3:$A$14)))</f>
        <v>0</v>
      </c>
      <c r="E56">
        <f>Eingabe!C37</f>
        <v>0</v>
      </c>
      <c r="F56" t="str">
        <f t="shared" si="1"/>
        <v>Kondensatoen zwischen 1 und 9</v>
      </c>
    </row>
    <row r="57" spans="1:6">
      <c r="A57" s="12">
        <v>38</v>
      </c>
      <c r="B57">
        <f>Eingabe!D38</f>
        <v>0</v>
      </c>
      <c r="C57">
        <f t="array" ref="C57">MAX(IF($A$3:$A$14&lt;=B57,IF($A$3:$A$14&lt;&gt;"",$A$3:$A$14)))</f>
        <v>0</v>
      </c>
      <c r="D57">
        <f t="array" ref="D57">MIN(IF($A$3:$A$14&gt;=B57,IF($A$3:$A$14&lt;&gt;"",$A$3:$A$14)))</f>
        <v>0</v>
      </c>
      <c r="E57">
        <f>Eingabe!C38</f>
        <v>0</v>
      </c>
      <c r="F57" t="str">
        <f t="shared" si="1"/>
        <v>Kondensatoen zwischen 1 und 9</v>
      </c>
    </row>
    <row r="58" spans="1:6">
      <c r="A58" s="12">
        <v>39</v>
      </c>
      <c r="B58">
        <f>Eingabe!D39</f>
        <v>0</v>
      </c>
      <c r="C58">
        <f t="array" ref="C58">MAX(IF($A$3:$A$14&lt;=B58,IF($A$3:$A$14&lt;&gt;"",$A$3:$A$14)))</f>
        <v>0</v>
      </c>
      <c r="D58">
        <f t="array" ref="D58">MIN(IF($A$3:$A$14&gt;=B58,IF($A$3:$A$14&lt;&gt;"",$A$3:$A$14)))</f>
        <v>0</v>
      </c>
      <c r="E58">
        <f>Eingabe!C39</f>
        <v>0</v>
      </c>
      <c r="F58" t="str">
        <f t="shared" si="1"/>
        <v>Kondensatoen zwischen 1 und 9</v>
      </c>
    </row>
    <row r="59" spans="1:6">
      <c r="A59" s="12">
        <v>40</v>
      </c>
      <c r="B59">
        <f>Eingabe!D40</f>
        <v>0</v>
      </c>
      <c r="C59">
        <f t="array" ref="C59">MAX(IF($A$3:$A$14&lt;=B59,IF($A$3:$A$14&lt;&gt;"",$A$3:$A$14)))</f>
        <v>0</v>
      </c>
      <c r="D59">
        <f t="array" ref="D59">MIN(IF($A$3:$A$14&gt;=B59,IF($A$3:$A$14&lt;&gt;"",$A$3:$A$14)))</f>
        <v>0</v>
      </c>
      <c r="E59">
        <f>Eingabe!C40</f>
        <v>0</v>
      </c>
      <c r="F59" t="str">
        <f t="shared" si="1"/>
        <v>Kondensatoen zwischen 1 und 9</v>
      </c>
    </row>
    <row r="60" spans="1:6">
      <c r="A60" s="12">
        <v>41</v>
      </c>
      <c r="B60">
        <f>Eingabe!D41</f>
        <v>0</v>
      </c>
      <c r="C60">
        <f t="array" ref="C60">MAX(IF($A$3:$A$14&lt;=B60,IF($A$3:$A$14&lt;&gt;"",$A$3:$A$14)))</f>
        <v>0</v>
      </c>
      <c r="D60">
        <f t="array" ref="D60">MIN(IF($A$3:$A$14&gt;=B60,IF($A$3:$A$14&lt;&gt;"",$A$3:$A$14)))</f>
        <v>0</v>
      </c>
      <c r="E60">
        <f>Eingabe!C41</f>
        <v>0</v>
      </c>
      <c r="F60" t="str">
        <f t="shared" si="1"/>
        <v>Kondensatoen zwischen 1 und 9</v>
      </c>
    </row>
    <row r="61" spans="1:6">
      <c r="A61" s="12">
        <v>42</v>
      </c>
      <c r="B61">
        <f>Eingabe!D42</f>
        <v>0</v>
      </c>
      <c r="C61">
        <f t="array" ref="C61">MAX(IF($A$3:$A$14&lt;=B61,IF($A$3:$A$14&lt;&gt;"",$A$3:$A$14)))</f>
        <v>0</v>
      </c>
      <c r="D61">
        <f t="array" ref="D61">MIN(IF($A$3:$A$14&gt;=B61,IF($A$3:$A$14&lt;&gt;"",$A$3:$A$14)))</f>
        <v>0</v>
      </c>
      <c r="E61">
        <f>Eingabe!C42</f>
        <v>0</v>
      </c>
      <c r="F61" t="str">
        <f t="shared" si="1"/>
        <v>Kondensatoen zwischen 1 und 9</v>
      </c>
    </row>
    <row r="62" spans="1:6">
      <c r="A62" s="12">
        <v>43</v>
      </c>
      <c r="B62">
        <f>Eingabe!D43</f>
        <v>0</v>
      </c>
      <c r="C62">
        <f t="array" ref="C62">MAX(IF($A$3:$A$14&lt;=B62,IF($A$3:$A$14&lt;&gt;"",$A$3:$A$14)))</f>
        <v>0</v>
      </c>
      <c r="D62">
        <f t="array" ref="D62">MIN(IF($A$3:$A$14&gt;=B62,IF($A$3:$A$14&lt;&gt;"",$A$3:$A$14)))</f>
        <v>0</v>
      </c>
      <c r="E62">
        <f>Eingabe!C43</f>
        <v>0</v>
      </c>
      <c r="F62" t="str">
        <f t="shared" si="1"/>
        <v>Kondensatoen zwischen 1 und 9</v>
      </c>
    </row>
    <row r="63" spans="1:6">
      <c r="A63" s="12">
        <v>44</v>
      </c>
      <c r="B63">
        <f>Eingabe!D44</f>
        <v>0</v>
      </c>
      <c r="C63">
        <f t="array" ref="C63">MAX(IF($A$3:$A$14&lt;=B63,IF($A$3:$A$14&lt;&gt;"",$A$3:$A$14)))</f>
        <v>0</v>
      </c>
      <c r="D63">
        <f t="array" ref="D63">MIN(IF($A$3:$A$14&gt;=B63,IF($A$3:$A$14&lt;&gt;"",$A$3:$A$14)))</f>
        <v>0</v>
      </c>
      <c r="E63">
        <f>Eingabe!C44</f>
        <v>0</v>
      </c>
      <c r="F63" t="str">
        <f t="shared" si="1"/>
        <v>Kondensatoen zwischen 1 und 9</v>
      </c>
    </row>
    <row r="64" spans="1:6">
      <c r="A64" s="12">
        <v>45</v>
      </c>
      <c r="B64">
        <f>Eingabe!D45</f>
        <v>0</v>
      </c>
      <c r="C64">
        <f t="array" ref="C64">MAX(IF($A$3:$A$14&lt;=B64,IF($A$3:$A$14&lt;&gt;"",$A$3:$A$14)))</f>
        <v>0</v>
      </c>
      <c r="D64">
        <f t="array" ref="D64">MIN(IF($A$3:$A$14&gt;=B64,IF($A$3:$A$14&lt;&gt;"",$A$3:$A$14)))</f>
        <v>0</v>
      </c>
      <c r="E64">
        <f>Eingabe!C45</f>
        <v>0</v>
      </c>
      <c r="F64" t="str">
        <f t="shared" si="1"/>
        <v>Kondensatoen zwischen 1 und 9</v>
      </c>
    </row>
    <row r="65" spans="1:6">
      <c r="A65" s="12">
        <v>46</v>
      </c>
      <c r="B65">
        <f>Eingabe!D46</f>
        <v>0</v>
      </c>
      <c r="C65">
        <f t="array" ref="C65">MAX(IF($A$3:$A$14&lt;=B65,IF($A$3:$A$14&lt;&gt;"",$A$3:$A$14)))</f>
        <v>0</v>
      </c>
      <c r="D65">
        <f t="array" ref="D65">MIN(IF($A$3:$A$14&gt;=B65,IF($A$3:$A$14&lt;&gt;"",$A$3:$A$14)))</f>
        <v>0</v>
      </c>
      <c r="E65">
        <f>Eingabe!C46</f>
        <v>0</v>
      </c>
      <c r="F65" t="str">
        <f t="shared" si="1"/>
        <v>Kondensatoen zwischen 1 und 9</v>
      </c>
    </row>
    <row r="66" spans="1:6">
      <c r="A66" s="12">
        <v>47</v>
      </c>
      <c r="B66">
        <f>Eingabe!D47</f>
        <v>0</v>
      </c>
      <c r="C66">
        <f t="array" ref="C66">MAX(IF($A$3:$A$14&lt;=B66,IF($A$3:$A$14&lt;&gt;"",$A$3:$A$14)))</f>
        <v>0</v>
      </c>
      <c r="D66">
        <f t="array" ref="D66">MIN(IF($A$3:$A$14&gt;=B66,IF($A$3:$A$14&lt;&gt;"",$A$3:$A$14)))</f>
        <v>0</v>
      </c>
      <c r="E66">
        <f>Eingabe!C47</f>
        <v>0</v>
      </c>
      <c r="F66" t="str">
        <f t="shared" si="1"/>
        <v>Kondensatoen zwischen 1 und 9</v>
      </c>
    </row>
    <row r="67" spans="1:6">
      <c r="A67" s="12">
        <v>48</v>
      </c>
      <c r="B67">
        <f>Eingabe!D48</f>
        <v>0</v>
      </c>
      <c r="C67">
        <f t="array" ref="C67">MAX(IF($A$3:$A$14&lt;=B67,IF($A$3:$A$14&lt;&gt;"",$A$3:$A$14)))</f>
        <v>0</v>
      </c>
      <c r="D67">
        <f t="array" ref="D67">MIN(IF($A$3:$A$14&gt;=B67,IF($A$3:$A$14&lt;&gt;"",$A$3:$A$14)))</f>
        <v>0</v>
      </c>
      <c r="E67">
        <f>Eingabe!C48</f>
        <v>0</v>
      </c>
      <c r="F67" t="str">
        <f t="shared" si="1"/>
        <v>Kondensatoen zwischen 1 und 9</v>
      </c>
    </row>
    <row r="68" spans="1:6">
      <c r="A68" s="12">
        <v>49</v>
      </c>
      <c r="B68">
        <f>Eingabe!D49</f>
        <v>0</v>
      </c>
      <c r="C68">
        <f t="array" ref="C68">MAX(IF($A$3:$A$14&lt;=B68,IF($A$3:$A$14&lt;&gt;"",$A$3:$A$14)))</f>
        <v>0</v>
      </c>
      <c r="D68">
        <f t="array" ref="D68">MIN(IF($A$3:$A$14&gt;=B68,IF($A$3:$A$14&lt;&gt;"",$A$3:$A$14)))</f>
        <v>0</v>
      </c>
      <c r="E68">
        <f>Eingabe!C49</f>
        <v>0</v>
      </c>
      <c r="F68" t="str">
        <f t="shared" si="1"/>
        <v>Kondensatoen zwischen 1 und 9</v>
      </c>
    </row>
    <row r="69" spans="1:6">
      <c r="A69" s="12">
        <v>50</v>
      </c>
      <c r="B69">
        <f>Eingabe!D50</f>
        <v>0</v>
      </c>
      <c r="C69">
        <f t="array" ref="C69">MAX(IF($A$3:$A$14&lt;=B69,IF($A$3:$A$14&lt;&gt;"",$A$3:$A$14)))</f>
        <v>0</v>
      </c>
      <c r="D69">
        <f t="array" ref="D69">MIN(IF($A$3:$A$14&gt;=B69,IF($A$3:$A$14&lt;&gt;"",$A$3:$A$14)))</f>
        <v>0</v>
      </c>
      <c r="E69">
        <f>Eingabe!C50</f>
        <v>0</v>
      </c>
      <c r="F69" t="str">
        <f t="shared" si="1"/>
        <v>Kondensatoen zwischen 1 und 9</v>
      </c>
    </row>
    <row r="70" spans="1:6">
      <c r="A70" s="12">
        <v>51</v>
      </c>
      <c r="B70">
        <f>Eingabe!D51</f>
        <v>0</v>
      </c>
      <c r="C70">
        <f t="array" ref="C70">MAX(IF($A$3:$A$14&lt;=B70,IF($A$3:$A$14&lt;&gt;"",$A$3:$A$14)))</f>
        <v>0</v>
      </c>
      <c r="D70">
        <f t="array" ref="D70">MIN(IF($A$3:$A$14&gt;=B70,IF($A$3:$A$14&lt;&gt;"",$A$3:$A$14)))</f>
        <v>0</v>
      </c>
      <c r="E70">
        <f>Eingabe!C51</f>
        <v>0</v>
      </c>
      <c r="F70" t="str">
        <f t="shared" si="1"/>
        <v>Kondensatoen zwischen 1 und 9</v>
      </c>
    </row>
    <row r="71" spans="1:6">
      <c r="A71" s="12">
        <v>52</v>
      </c>
      <c r="B71">
        <f>Eingabe!D52</f>
        <v>0</v>
      </c>
      <c r="C71">
        <f t="array" ref="C71">MAX(IF($A$3:$A$14&lt;=B71,IF($A$3:$A$14&lt;&gt;"",$A$3:$A$14)))</f>
        <v>0</v>
      </c>
      <c r="D71">
        <f t="array" ref="D71">MIN(IF($A$3:$A$14&gt;=B71,IF($A$3:$A$14&lt;&gt;"",$A$3:$A$14)))</f>
        <v>0</v>
      </c>
      <c r="E71">
        <f>Eingabe!C52</f>
        <v>0</v>
      </c>
      <c r="F71" t="str">
        <f t="shared" si="1"/>
        <v>Kondensatoen zwischen 1 und 9</v>
      </c>
    </row>
    <row r="72" spans="1:6">
      <c r="A72" s="12">
        <v>53</v>
      </c>
      <c r="B72">
        <f>Eingabe!D53</f>
        <v>0</v>
      </c>
      <c r="C72">
        <f t="array" ref="C72">MAX(IF($A$3:$A$14&lt;=B72,IF($A$3:$A$14&lt;&gt;"",$A$3:$A$14)))</f>
        <v>0</v>
      </c>
      <c r="D72">
        <f t="array" ref="D72">MIN(IF($A$3:$A$14&gt;=B72,IF($A$3:$A$14&lt;&gt;"",$A$3:$A$14)))</f>
        <v>0</v>
      </c>
      <c r="E72">
        <f>Eingabe!C53</f>
        <v>0</v>
      </c>
      <c r="F72" t="str">
        <f t="shared" si="1"/>
        <v>Kondensatoen zwischen 1 und 9</v>
      </c>
    </row>
    <row r="73" spans="1:6">
      <c r="A73" s="12">
        <v>54</v>
      </c>
      <c r="B73">
        <f>Eingabe!D54</f>
        <v>0</v>
      </c>
      <c r="C73">
        <f t="array" ref="C73">MAX(IF($A$3:$A$14&lt;=B73,IF($A$3:$A$14&lt;&gt;"",$A$3:$A$14)))</f>
        <v>0</v>
      </c>
      <c r="D73">
        <f t="array" ref="D73">MIN(IF($A$3:$A$14&gt;=B73,IF($A$3:$A$14&lt;&gt;"",$A$3:$A$14)))</f>
        <v>0</v>
      </c>
      <c r="E73">
        <f>Eingabe!C54</f>
        <v>0</v>
      </c>
      <c r="F73" t="str">
        <f t="shared" si="1"/>
        <v>Kondensatoen zwischen 1 und 9</v>
      </c>
    </row>
    <row r="74" spans="1:6">
      <c r="A74" s="12">
        <v>55</v>
      </c>
      <c r="B74">
        <f>Eingabe!D55</f>
        <v>0</v>
      </c>
      <c r="C74">
        <f t="array" ref="C74">MAX(IF($A$3:$A$14&lt;=B74,IF($A$3:$A$14&lt;&gt;"",$A$3:$A$14)))</f>
        <v>0</v>
      </c>
      <c r="D74">
        <f t="array" ref="D74">MIN(IF($A$3:$A$14&gt;=B74,IF($A$3:$A$14&lt;&gt;"",$A$3:$A$14)))</f>
        <v>0</v>
      </c>
      <c r="E74">
        <f>Eingabe!C55</f>
        <v>0</v>
      </c>
      <c r="F74" t="str">
        <f t="shared" si="1"/>
        <v>Kondensatoen zwischen 1 und 9</v>
      </c>
    </row>
    <row r="75" spans="1:6">
      <c r="A75" s="12">
        <v>56</v>
      </c>
      <c r="B75">
        <f>Eingabe!D56</f>
        <v>0</v>
      </c>
      <c r="C75">
        <f t="array" ref="C75">MAX(IF($A$3:$A$14&lt;=B75,IF($A$3:$A$14&lt;&gt;"",$A$3:$A$14)))</f>
        <v>0</v>
      </c>
      <c r="D75">
        <f t="array" ref="D75">MIN(IF($A$3:$A$14&gt;=B75,IF($A$3:$A$14&lt;&gt;"",$A$3:$A$14)))</f>
        <v>0</v>
      </c>
      <c r="E75">
        <f>Eingabe!C56</f>
        <v>0</v>
      </c>
      <c r="F75" t="str">
        <f t="shared" si="1"/>
        <v>Kondensatoen zwischen 1 und 9</v>
      </c>
    </row>
    <row r="76" spans="1:6">
      <c r="A76" s="12">
        <v>57</v>
      </c>
      <c r="B76">
        <f>Eingabe!D57</f>
        <v>0</v>
      </c>
      <c r="C76">
        <f t="array" ref="C76">MAX(IF($A$3:$A$14&lt;=B76,IF($A$3:$A$14&lt;&gt;"",$A$3:$A$14)))</f>
        <v>0</v>
      </c>
      <c r="D76">
        <f t="array" ref="D76">MIN(IF($A$3:$A$14&gt;=B76,IF($A$3:$A$14&lt;&gt;"",$A$3:$A$14)))</f>
        <v>0</v>
      </c>
      <c r="E76">
        <f>Eingabe!C57</f>
        <v>0</v>
      </c>
      <c r="F76" t="str">
        <f t="shared" si="1"/>
        <v>Kondensatoen zwischen 1 und 9</v>
      </c>
    </row>
    <row r="77" spans="1:6">
      <c r="A77" s="12">
        <v>58</v>
      </c>
      <c r="B77">
        <f>Eingabe!D58</f>
        <v>0</v>
      </c>
      <c r="C77">
        <f t="array" ref="C77">MAX(IF($A$3:$A$14&lt;=B77,IF($A$3:$A$14&lt;&gt;"",$A$3:$A$14)))</f>
        <v>0</v>
      </c>
      <c r="D77">
        <f t="array" ref="D77">MIN(IF($A$3:$A$14&gt;=B77,IF($A$3:$A$14&lt;&gt;"",$A$3:$A$14)))</f>
        <v>0</v>
      </c>
      <c r="E77">
        <f>Eingabe!C58</f>
        <v>0</v>
      </c>
      <c r="F77" t="str">
        <f t="shared" si="1"/>
        <v>Kondensatoen zwischen 1 und 9</v>
      </c>
    </row>
    <row r="78" spans="1:6">
      <c r="A78" s="12">
        <v>59</v>
      </c>
      <c r="B78">
        <f>Eingabe!D59</f>
        <v>0</v>
      </c>
      <c r="C78">
        <f t="array" ref="C78">MAX(IF($A$3:$A$14&lt;=B78,IF($A$3:$A$14&lt;&gt;"",$A$3:$A$14)))</f>
        <v>0</v>
      </c>
      <c r="D78">
        <f t="array" ref="D78">MIN(IF($A$3:$A$14&gt;=B78,IF($A$3:$A$14&lt;&gt;"",$A$3:$A$14)))</f>
        <v>0</v>
      </c>
      <c r="E78">
        <f>Eingabe!C59</f>
        <v>0</v>
      </c>
      <c r="F78" t="str">
        <f t="shared" si="1"/>
        <v>Kondensatoen zwischen 1 und 9</v>
      </c>
    </row>
    <row r="79" spans="1:6">
      <c r="A79" s="12">
        <v>60</v>
      </c>
      <c r="B79">
        <f>Eingabe!D60</f>
        <v>0</v>
      </c>
      <c r="C79">
        <f t="array" ref="C79">MAX(IF($A$3:$A$14&lt;=B79,IF($A$3:$A$14&lt;&gt;"",$A$3:$A$14)))</f>
        <v>0</v>
      </c>
      <c r="D79">
        <f t="array" ref="D79">MIN(IF($A$3:$A$14&gt;=B79,IF($A$3:$A$14&lt;&gt;"",$A$3:$A$14)))</f>
        <v>0</v>
      </c>
      <c r="E79">
        <f>Eingabe!C60</f>
        <v>0</v>
      </c>
      <c r="F79" t="str">
        <f t="shared" si="1"/>
        <v>Kondensatoen zwischen 1 und 9</v>
      </c>
    </row>
    <row r="80" spans="1:6">
      <c r="A80" s="12">
        <v>61</v>
      </c>
      <c r="B80">
        <f>Eingabe!D61</f>
        <v>0</v>
      </c>
      <c r="C80">
        <f t="array" ref="C80">MAX(IF($A$3:$A$14&lt;=B80,IF($A$3:$A$14&lt;&gt;"",$A$3:$A$14)))</f>
        <v>0</v>
      </c>
      <c r="D80">
        <f t="array" ref="D80">MIN(IF($A$3:$A$14&gt;=B80,IF($A$3:$A$14&lt;&gt;"",$A$3:$A$14)))</f>
        <v>0</v>
      </c>
      <c r="E80">
        <f>Eingabe!C61</f>
        <v>0</v>
      </c>
      <c r="F80" t="str">
        <f t="shared" si="1"/>
        <v>Kondensatoen zwischen 1 und 9</v>
      </c>
    </row>
    <row r="81" spans="1:6">
      <c r="A81" s="12">
        <v>62</v>
      </c>
      <c r="B81">
        <f>Eingabe!D62</f>
        <v>0</v>
      </c>
      <c r="C81">
        <f t="array" ref="C81">MAX(IF($A$3:$A$14&lt;=B81,IF($A$3:$A$14&lt;&gt;"",$A$3:$A$14)))</f>
        <v>0</v>
      </c>
      <c r="D81">
        <f t="array" ref="D81">MIN(IF($A$3:$A$14&gt;=B81,IF($A$3:$A$14&lt;&gt;"",$A$3:$A$14)))</f>
        <v>0</v>
      </c>
      <c r="E81">
        <f>Eingabe!C62</f>
        <v>0</v>
      </c>
      <c r="F81" t="str">
        <f t="shared" si="1"/>
        <v>Kondensatoen zwischen 1 und 9</v>
      </c>
    </row>
    <row r="82" spans="1:6">
      <c r="A82" s="12">
        <v>63</v>
      </c>
      <c r="B82">
        <f>Eingabe!D63</f>
        <v>0</v>
      </c>
      <c r="C82">
        <f t="array" ref="C82">MAX(IF($A$3:$A$14&lt;=B82,IF($A$3:$A$14&lt;&gt;"",$A$3:$A$14)))</f>
        <v>0</v>
      </c>
      <c r="D82">
        <f t="array" ref="D82">MIN(IF($A$3:$A$14&gt;=B82,IF($A$3:$A$14&lt;&gt;"",$A$3:$A$14)))</f>
        <v>0</v>
      </c>
      <c r="E82">
        <f>Eingabe!C63</f>
        <v>0</v>
      </c>
      <c r="F82" t="str">
        <f t="shared" si="1"/>
        <v>Kondensatoen zwischen 1 und 9</v>
      </c>
    </row>
    <row r="83" spans="1:6">
      <c r="A83" s="12">
        <v>64</v>
      </c>
      <c r="B83">
        <f>Eingabe!D64</f>
        <v>0</v>
      </c>
      <c r="C83">
        <f t="array" ref="C83">MAX(IF($A$3:$A$14&lt;=B83,IF($A$3:$A$14&lt;&gt;"",$A$3:$A$14)))</f>
        <v>0</v>
      </c>
      <c r="D83">
        <f t="array" ref="D83">MIN(IF($A$3:$A$14&gt;=B83,IF($A$3:$A$14&lt;&gt;"",$A$3:$A$14)))</f>
        <v>0</v>
      </c>
      <c r="E83">
        <f>Eingabe!C64</f>
        <v>0</v>
      </c>
      <c r="F83" t="str">
        <f t="shared" si="1"/>
        <v>Kondensatoen zwischen 1 und 9</v>
      </c>
    </row>
    <row r="84" spans="1:6">
      <c r="A84" s="12">
        <v>65</v>
      </c>
      <c r="B84">
        <f>Eingabe!D65</f>
        <v>0</v>
      </c>
      <c r="C84">
        <f t="array" ref="C84">MAX(IF($A$3:$A$14&lt;=B84,IF($A$3:$A$14&lt;&gt;"",$A$3:$A$14)))</f>
        <v>0</v>
      </c>
      <c r="D84">
        <f t="array" ref="D84">MIN(IF($A$3:$A$14&gt;=B84,IF($A$3:$A$14&lt;&gt;"",$A$3:$A$14)))</f>
        <v>0</v>
      </c>
      <c r="E84">
        <f>Eingabe!C65</f>
        <v>0</v>
      </c>
      <c r="F84" t="str">
        <f t="shared" si="1"/>
        <v>Kondensatoen zwischen 1 und 9</v>
      </c>
    </row>
    <row r="85" spans="1:6">
      <c r="A85" s="12">
        <v>66</v>
      </c>
      <c r="B85">
        <f>Eingabe!D66</f>
        <v>0</v>
      </c>
      <c r="C85">
        <f t="array" ref="C85">MAX(IF($A$3:$A$14&lt;=B85,IF($A$3:$A$14&lt;&gt;"",$A$3:$A$14)))</f>
        <v>0</v>
      </c>
      <c r="D85">
        <f t="array" ref="D85">MIN(IF($A$3:$A$14&gt;=B85,IF($A$3:$A$14&lt;&gt;"",$A$3:$A$14)))</f>
        <v>0</v>
      </c>
      <c r="E85">
        <f>Eingabe!C66</f>
        <v>0</v>
      </c>
      <c r="F85" t="str">
        <f t="shared" si="1"/>
        <v>Kondensatoen zwischen 1 und 9</v>
      </c>
    </row>
    <row r="86" spans="1:6">
      <c r="A86" s="12">
        <v>67</v>
      </c>
      <c r="B86">
        <f>Eingabe!D67</f>
        <v>0</v>
      </c>
      <c r="C86">
        <f t="array" ref="C86">MAX(IF($A$3:$A$14&lt;=B86,IF($A$3:$A$14&lt;&gt;"",$A$3:$A$14)))</f>
        <v>0</v>
      </c>
      <c r="D86">
        <f t="array" ref="D86">MIN(IF($A$3:$A$14&gt;=B86,IF($A$3:$A$14&lt;&gt;"",$A$3:$A$14)))</f>
        <v>0</v>
      </c>
      <c r="E86">
        <f>Eingabe!C67</f>
        <v>0</v>
      </c>
      <c r="F86" t="str">
        <f t="shared" si="1"/>
        <v>Kondensatoen zwischen 1 und 9</v>
      </c>
    </row>
    <row r="87" spans="1:6">
      <c r="A87" s="12">
        <v>68</v>
      </c>
      <c r="B87">
        <f>Eingabe!D68</f>
        <v>0</v>
      </c>
      <c r="C87">
        <f t="array" ref="C87">MAX(IF($A$3:$A$14&lt;=B87,IF($A$3:$A$14&lt;&gt;"",$A$3:$A$14)))</f>
        <v>0</v>
      </c>
      <c r="D87">
        <f t="array" ref="D87">MIN(IF($A$3:$A$14&gt;=B87,IF($A$3:$A$14&lt;&gt;"",$A$3:$A$14)))</f>
        <v>0</v>
      </c>
      <c r="E87">
        <f>Eingabe!C68</f>
        <v>0</v>
      </c>
      <c r="F87" t="str">
        <f t="shared" ref="F87:F150" si="2">IF(E87=1,IF(ISERROR(MATCH(B87,$A$3:$A$14,0)),((B87-C87)*INDEX(C$3:C$14,MATCH(D87,$A$3:$A$14,0))+ABS(B87-D87)*INDEX(C$3:C$14,MATCH(C87,$A$3:$A$14,0)))/(D87-C87),INDEX(C$3:C$14,MATCH(B87,$A$3:$A$14,0))),IF(E87=2,IF(ISERROR(MATCH(B87,$A$3:$A$14,0)),((B87-C87)*INDEX(D$3:D$14,MATCH(D87,$A$3:$A$14,0))+ABS(B87-D87)*INDEX(D$3:D$14,MATCH(C87,$A$3:$A$14,0)))/(D87-C87),INDEX(D$3:D$14,MATCH(B87,$A$3:$A$14,0))),IF(E87=3,IF(ISERROR(MATCH(B87,$A$3:$A$14,0)),((B87-C87)*INDEX(E$3:E$14,MATCH(D87,$A$3:$A$14,0))+ABS(B87-D87)*INDEX(E$3:E$14,MATCH(C87,$A$3:$A$14,0)))/(D87-C87),INDEX(E$3:E$14,MATCH(B87,$A$3:$A$14,0))),IF(E87=4,IF(ISERROR(MATCH(B87,$A$3:$A$14,0)),((B87-C87)*INDEX(F$3:F$14,MATCH(D87,$A$3:$A$14,0))+ABS(B87-D87)*INDEX(F$3:F$14,MATCH(C87,$A$3:$A$14,0)))/(D87-C87),INDEX(F$3:F$14,MATCH(B87,$A$3:$A$14,0))),IF(E87=5,IF(ISERROR(MATCH(B87,$A$3:$A$14,0)),((B87-C87)*INDEX(G$3:G$14,MATCH(D87,$A$3:$A$14,0))+ABS(B87-D87)*INDEX(G$3:G$14,MATCH(C87,$A$3:$A$14,0)))/(D87-C87),INDEX(G$3:G$14,MATCH(B87,$A$3:$A$14,0))),IF(E87=6,IF(ISERROR(MATCH(B87,$A$3:$A$14,0)),((B87-C87)*INDEX(H$3:H$14,MATCH(D87,$A$3:$A$14,0))+ABS(B87-D87)*INDEX(H$3:H$14,MATCH(C87,$A$3:$A$14,0)))/(D87-C87),INDEX(H$3:H$14,MATCH(B87,$A$3:$A$14,0))),IF(E87=7,IF(ISERROR(MATCH(B87,$A$3:$A$14,0)),((B87-C87)*INDEX(I$3:I$14,MATCH(D87,$A$3:$A$14,0))+ABS(B87-D87)*INDEX(I$3:I$14,MATCH(C87,$A$3:$A$14,0)))/(D87-C87),INDEX(I$3:I$14,MATCH(B87,$A$3:$A$14,0))),IF(E87=8,IF(ISERROR(MATCH(B87,$A$3:$A$14,0)),((B87-C87)*INDEX(J$3:J$14,MATCH(D87,$A$3:$A$14,0))+ABS(B87-D87)*INDEX(J$3:J$14,MATCH(C87,$A$3:$A$14,0)))/(D87-C87),INDEX(J$3:J$14,MATCH(B87,$A$3:$A$14,0))),IF(E87=9,IF(ISERROR(MATCH(B87,$A$3:$A$14,0)),((B87-C87)*INDEX(K$3:K$14,MATCH(D87,$A$3:$A$14,0))+ABS(B87-D87)*INDEX(K$3:K$14,MATCH(C87,$A$3:$A$14,0)))/(D87-C87),INDEX(K$3:K$14,MATCH(B87,$A$3:$A$14,0))),"Kondensatoen zwischen 1 und 9")))))))))</f>
        <v>Kondensatoen zwischen 1 und 9</v>
      </c>
    </row>
    <row r="88" spans="1:6">
      <c r="A88" s="12">
        <v>69</v>
      </c>
      <c r="B88">
        <f>Eingabe!D69</f>
        <v>0</v>
      </c>
      <c r="C88">
        <f t="array" ref="C88">MAX(IF($A$3:$A$14&lt;=B88,IF($A$3:$A$14&lt;&gt;"",$A$3:$A$14)))</f>
        <v>0</v>
      </c>
      <c r="D88">
        <f t="array" ref="D88">MIN(IF($A$3:$A$14&gt;=B88,IF($A$3:$A$14&lt;&gt;"",$A$3:$A$14)))</f>
        <v>0</v>
      </c>
      <c r="E88">
        <f>Eingabe!C69</f>
        <v>0</v>
      </c>
      <c r="F88" t="str">
        <f t="shared" si="2"/>
        <v>Kondensatoen zwischen 1 und 9</v>
      </c>
    </row>
    <row r="89" spans="1:6">
      <c r="A89" s="12">
        <v>70</v>
      </c>
      <c r="B89">
        <f>Eingabe!D70</f>
        <v>0</v>
      </c>
      <c r="C89">
        <f t="array" ref="C89">MAX(IF($A$3:$A$14&lt;=B89,IF($A$3:$A$14&lt;&gt;"",$A$3:$A$14)))</f>
        <v>0</v>
      </c>
      <c r="D89">
        <f t="array" ref="D89">MIN(IF($A$3:$A$14&gt;=B89,IF($A$3:$A$14&lt;&gt;"",$A$3:$A$14)))</f>
        <v>0</v>
      </c>
      <c r="E89">
        <f>Eingabe!C70</f>
        <v>0</v>
      </c>
      <c r="F89" t="str">
        <f t="shared" si="2"/>
        <v>Kondensatoen zwischen 1 und 9</v>
      </c>
    </row>
    <row r="90" spans="1:6">
      <c r="A90" s="12">
        <v>71</v>
      </c>
      <c r="B90">
        <f>Eingabe!D71</f>
        <v>0</v>
      </c>
      <c r="C90">
        <f t="array" ref="C90">MAX(IF($A$3:$A$14&lt;=B90,IF($A$3:$A$14&lt;&gt;"",$A$3:$A$14)))</f>
        <v>0</v>
      </c>
      <c r="D90">
        <f t="array" ref="D90">MIN(IF($A$3:$A$14&gt;=B90,IF($A$3:$A$14&lt;&gt;"",$A$3:$A$14)))</f>
        <v>0</v>
      </c>
      <c r="E90">
        <f>Eingabe!C71</f>
        <v>0</v>
      </c>
      <c r="F90" t="str">
        <f t="shared" si="2"/>
        <v>Kondensatoen zwischen 1 und 9</v>
      </c>
    </row>
    <row r="91" spans="1:6">
      <c r="A91" s="12">
        <v>72</v>
      </c>
      <c r="B91">
        <f>Eingabe!D72</f>
        <v>0</v>
      </c>
      <c r="C91">
        <f t="array" ref="C91">MAX(IF($A$3:$A$14&lt;=B91,IF($A$3:$A$14&lt;&gt;"",$A$3:$A$14)))</f>
        <v>0</v>
      </c>
      <c r="D91">
        <f t="array" ref="D91">MIN(IF($A$3:$A$14&gt;=B91,IF($A$3:$A$14&lt;&gt;"",$A$3:$A$14)))</f>
        <v>0</v>
      </c>
      <c r="E91">
        <f>Eingabe!C72</f>
        <v>0</v>
      </c>
      <c r="F91" t="str">
        <f t="shared" si="2"/>
        <v>Kondensatoen zwischen 1 und 9</v>
      </c>
    </row>
    <row r="92" spans="1:6">
      <c r="A92" s="12">
        <v>73</v>
      </c>
      <c r="B92">
        <f>Eingabe!D73</f>
        <v>0</v>
      </c>
      <c r="C92">
        <f t="array" ref="C92">MAX(IF($A$3:$A$14&lt;=B92,IF($A$3:$A$14&lt;&gt;"",$A$3:$A$14)))</f>
        <v>0</v>
      </c>
      <c r="D92">
        <f t="array" ref="D92">MIN(IF($A$3:$A$14&gt;=B92,IF($A$3:$A$14&lt;&gt;"",$A$3:$A$14)))</f>
        <v>0</v>
      </c>
      <c r="E92">
        <f>Eingabe!C73</f>
        <v>0</v>
      </c>
      <c r="F92" t="str">
        <f t="shared" si="2"/>
        <v>Kondensatoen zwischen 1 und 9</v>
      </c>
    </row>
    <row r="93" spans="1:6">
      <c r="A93" s="12">
        <v>74</v>
      </c>
      <c r="B93">
        <f>Eingabe!D74</f>
        <v>0</v>
      </c>
      <c r="C93">
        <f t="array" ref="C93">MAX(IF($A$3:$A$14&lt;=B93,IF($A$3:$A$14&lt;&gt;"",$A$3:$A$14)))</f>
        <v>0</v>
      </c>
      <c r="D93">
        <f t="array" ref="D93">MIN(IF($A$3:$A$14&gt;=B93,IF($A$3:$A$14&lt;&gt;"",$A$3:$A$14)))</f>
        <v>0</v>
      </c>
      <c r="E93">
        <f>Eingabe!C74</f>
        <v>0</v>
      </c>
      <c r="F93" t="str">
        <f t="shared" si="2"/>
        <v>Kondensatoen zwischen 1 und 9</v>
      </c>
    </row>
    <row r="94" spans="1:6">
      <c r="A94" s="12">
        <v>75</v>
      </c>
      <c r="B94">
        <f>Eingabe!D75</f>
        <v>0</v>
      </c>
      <c r="C94">
        <f t="array" ref="C94">MAX(IF($A$3:$A$14&lt;=B94,IF($A$3:$A$14&lt;&gt;"",$A$3:$A$14)))</f>
        <v>0</v>
      </c>
      <c r="D94">
        <f t="array" ref="D94">MIN(IF($A$3:$A$14&gt;=B94,IF($A$3:$A$14&lt;&gt;"",$A$3:$A$14)))</f>
        <v>0</v>
      </c>
      <c r="E94">
        <f>Eingabe!C75</f>
        <v>0</v>
      </c>
      <c r="F94" t="str">
        <f t="shared" si="2"/>
        <v>Kondensatoen zwischen 1 und 9</v>
      </c>
    </row>
    <row r="95" spans="1:6">
      <c r="A95" s="12">
        <v>76</v>
      </c>
      <c r="B95">
        <f>Eingabe!D76</f>
        <v>0</v>
      </c>
      <c r="C95">
        <f t="array" ref="C95">MAX(IF($A$3:$A$14&lt;=B95,IF($A$3:$A$14&lt;&gt;"",$A$3:$A$14)))</f>
        <v>0</v>
      </c>
      <c r="D95">
        <f t="array" ref="D95">MIN(IF($A$3:$A$14&gt;=B95,IF($A$3:$A$14&lt;&gt;"",$A$3:$A$14)))</f>
        <v>0</v>
      </c>
      <c r="E95">
        <f>Eingabe!C76</f>
        <v>0</v>
      </c>
      <c r="F95" t="str">
        <f t="shared" si="2"/>
        <v>Kondensatoen zwischen 1 und 9</v>
      </c>
    </row>
    <row r="96" spans="1:6">
      <c r="A96" s="12">
        <v>77</v>
      </c>
      <c r="B96">
        <f>Eingabe!D77</f>
        <v>0</v>
      </c>
      <c r="C96">
        <f t="array" ref="C96">MAX(IF($A$3:$A$14&lt;=B96,IF($A$3:$A$14&lt;&gt;"",$A$3:$A$14)))</f>
        <v>0</v>
      </c>
      <c r="D96">
        <f t="array" ref="D96">MIN(IF($A$3:$A$14&gt;=B96,IF($A$3:$A$14&lt;&gt;"",$A$3:$A$14)))</f>
        <v>0</v>
      </c>
      <c r="E96">
        <f>Eingabe!C77</f>
        <v>0</v>
      </c>
      <c r="F96" t="str">
        <f t="shared" si="2"/>
        <v>Kondensatoen zwischen 1 und 9</v>
      </c>
    </row>
    <row r="97" spans="1:6">
      <c r="A97" s="12">
        <v>78</v>
      </c>
      <c r="B97">
        <f>Eingabe!D78</f>
        <v>0</v>
      </c>
      <c r="C97">
        <f t="array" ref="C97">MAX(IF($A$3:$A$14&lt;=B97,IF($A$3:$A$14&lt;&gt;"",$A$3:$A$14)))</f>
        <v>0</v>
      </c>
      <c r="D97">
        <f t="array" ref="D97">MIN(IF($A$3:$A$14&gt;=B97,IF($A$3:$A$14&lt;&gt;"",$A$3:$A$14)))</f>
        <v>0</v>
      </c>
      <c r="E97">
        <f>Eingabe!C78</f>
        <v>0</v>
      </c>
      <c r="F97" t="str">
        <f t="shared" si="2"/>
        <v>Kondensatoen zwischen 1 und 9</v>
      </c>
    </row>
    <row r="98" spans="1:6">
      <c r="A98" s="12">
        <v>79</v>
      </c>
      <c r="B98">
        <f>Eingabe!D79</f>
        <v>0</v>
      </c>
      <c r="C98">
        <f t="array" ref="C98">MAX(IF($A$3:$A$14&lt;=B98,IF($A$3:$A$14&lt;&gt;"",$A$3:$A$14)))</f>
        <v>0</v>
      </c>
      <c r="D98">
        <f t="array" ref="D98">MIN(IF($A$3:$A$14&gt;=B98,IF($A$3:$A$14&lt;&gt;"",$A$3:$A$14)))</f>
        <v>0</v>
      </c>
      <c r="E98">
        <f>Eingabe!C79</f>
        <v>0</v>
      </c>
      <c r="F98" t="str">
        <f t="shared" si="2"/>
        <v>Kondensatoen zwischen 1 und 9</v>
      </c>
    </row>
    <row r="99" spans="1:6">
      <c r="A99" s="12">
        <v>80</v>
      </c>
      <c r="B99">
        <f>Eingabe!D80</f>
        <v>0</v>
      </c>
      <c r="C99">
        <f t="array" ref="C99">MAX(IF($A$3:$A$14&lt;=B99,IF($A$3:$A$14&lt;&gt;"",$A$3:$A$14)))</f>
        <v>0</v>
      </c>
      <c r="D99">
        <f t="array" ref="D99">MIN(IF($A$3:$A$14&gt;=B99,IF($A$3:$A$14&lt;&gt;"",$A$3:$A$14)))</f>
        <v>0</v>
      </c>
      <c r="E99">
        <f>Eingabe!C80</f>
        <v>0</v>
      </c>
      <c r="F99" t="str">
        <f t="shared" si="2"/>
        <v>Kondensatoen zwischen 1 und 9</v>
      </c>
    </row>
    <row r="100" spans="1:6">
      <c r="A100" s="12">
        <v>81</v>
      </c>
      <c r="B100">
        <f>Eingabe!D81</f>
        <v>0</v>
      </c>
      <c r="C100">
        <f t="array" ref="C100">MAX(IF($A$3:$A$14&lt;=B100,IF($A$3:$A$14&lt;&gt;"",$A$3:$A$14)))</f>
        <v>0</v>
      </c>
      <c r="D100">
        <f t="array" ref="D100">MIN(IF($A$3:$A$14&gt;=B100,IF($A$3:$A$14&lt;&gt;"",$A$3:$A$14)))</f>
        <v>0</v>
      </c>
      <c r="E100">
        <f>Eingabe!C81</f>
        <v>0</v>
      </c>
      <c r="F100" t="str">
        <f t="shared" si="2"/>
        <v>Kondensatoen zwischen 1 und 9</v>
      </c>
    </row>
    <row r="101" spans="1:6">
      <c r="A101" s="12">
        <v>82</v>
      </c>
      <c r="B101">
        <f>Eingabe!D82</f>
        <v>0</v>
      </c>
      <c r="C101">
        <f t="array" ref="C101">MAX(IF($A$3:$A$14&lt;=B101,IF($A$3:$A$14&lt;&gt;"",$A$3:$A$14)))</f>
        <v>0</v>
      </c>
      <c r="D101">
        <f t="array" ref="D101">MIN(IF($A$3:$A$14&gt;=B101,IF($A$3:$A$14&lt;&gt;"",$A$3:$A$14)))</f>
        <v>0</v>
      </c>
      <c r="E101">
        <f>Eingabe!C82</f>
        <v>0</v>
      </c>
      <c r="F101" t="str">
        <f t="shared" si="2"/>
        <v>Kondensatoen zwischen 1 und 9</v>
      </c>
    </row>
    <row r="102" spans="1:6">
      <c r="A102" s="12">
        <v>83</v>
      </c>
      <c r="B102">
        <f>Eingabe!D83</f>
        <v>0</v>
      </c>
      <c r="C102">
        <f t="array" ref="C102">MAX(IF($A$3:$A$14&lt;=B102,IF($A$3:$A$14&lt;&gt;"",$A$3:$A$14)))</f>
        <v>0</v>
      </c>
      <c r="D102">
        <f t="array" ref="D102">MIN(IF($A$3:$A$14&gt;=B102,IF($A$3:$A$14&lt;&gt;"",$A$3:$A$14)))</f>
        <v>0</v>
      </c>
      <c r="E102">
        <f>Eingabe!C83</f>
        <v>0</v>
      </c>
      <c r="F102" t="str">
        <f t="shared" si="2"/>
        <v>Kondensatoen zwischen 1 und 9</v>
      </c>
    </row>
    <row r="103" spans="1:6">
      <c r="A103" s="12">
        <v>84</v>
      </c>
      <c r="B103">
        <f>Eingabe!D84</f>
        <v>0</v>
      </c>
      <c r="C103">
        <f t="array" ref="C103">MAX(IF($A$3:$A$14&lt;=B103,IF($A$3:$A$14&lt;&gt;"",$A$3:$A$14)))</f>
        <v>0</v>
      </c>
      <c r="D103">
        <f t="array" ref="D103">MIN(IF($A$3:$A$14&gt;=B103,IF($A$3:$A$14&lt;&gt;"",$A$3:$A$14)))</f>
        <v>0</v>
      </c>
      <c r="E103">
        <f>Eingabe!C84</f>
        <v>0</v>
      </c>
      <c r="F103" t="str">
        <f t="shared" si="2"/>
        <v>Kondensatoen zwischen 1 und 9</v>
      </c>
    </row>
    <row r="104" spans="1:6">
      <c r="A104" s="12">
        <v>85</v>
      </c>
      <c r="B104">
        <f>Eingabe!D85</f>
        <v>0</v>
      </c>
      <c r="C104">
        <f t="array" ref="C104">MAX(IF($A$3:$A$14&lt;=B104,IF($A$3:$A$14&lt;&gt;"",$A$3:$A$14)))</f>
        <v>0</v>
      </c>
      <c r="D104">
        <f t="array" ref="D104">MIN(IF($A$3:$A$14&gt;=B104,IF($A$3:$A$14&lt;&gt;"",$A$3:$A$14)))</f>
        <v>0</v>
      </c>
      <c r="E104">
        <f>Eingabe!C85</f>
        <v>0</v>
      </c>
      <c r="F104" t="str">
        <f t="shared" si="2"/>
        <v>Kondensatoen zwischen 1 und 9</v>
      </c>
    </row>
    <row r="105" spans="1:6">
      <c r="A105" s="12">
        <v>86</v>
      </c>
      <c r="B105">
        <f>Eingabe!D86</f>
        <v>0</v>
      </c>
      <c r="C105">
        <f t="array" ref="C105">MAX(IF($A$3:$A$14&lt;=B105,IF($A$3:$A$14&lt;&gt;"",$A$3:$A$14)))</f>
        <v>0</v>
      </c>
      <c r="D105">
        <f t="array" ref="D105">MIN(IF($A$3:$A$14&gt;=B105,IF($A$3:$A$14&lt;&gt;"",$A$3:$A$14)))</f>
        <v>0</v>
      </c>
      <c r="E105">
        <f>Eingabe!C86</f>
        <v>0</v>
      </c>
      <c r="F105" t="str">
        <f t="shared" si="2"/>
        <v>Kondensatoen zwischen 1 und 9</v>
      </c>
    </row>
    <row r="106" spans="1:6">
      <c r="A106" s="12">
        <v>87</v>
      </c>
      <c r="B106">
        <f>Eingabe!D87</f>
        <v>0</v>
      </c>
      <c r="C106">
        <f t="array" ref="C106">MAX(IF($A$3:$A$14&lt;=B106,IF($A$3:$A$14&lt;&gt;"",$A$3:$A$14)))</f>
        <v>0</v>
      </c>
      <c r="D106">
        <f t="array" ref="D106">MIN(IF($A$3:$A$14&gt;=B106,IF($A$3:$A$14&lt;&gt;"",$A$3:$A$14)))</f>
        <v>0</v>
      </c>
      <c r="E106">
        <f>Eingabe!C87</f>
        <v>0</v>
      </c>
      <c r="F106" t="str">
        <f t="shared" si="2"/>
        <v>Kondensatoen zwischen 1 und 9</v>
      </c>
    </row>
    <row r="107" spans="1:6">
      <c r="A107" s="12">
        <v>88</v>
      </c>
      <c r="B107">
        <f>Eingabe!D88</f>
        <v>0</v>
      </c>
      <c r="C107">
        <f t="array" ref="C107">MAX(IF($A$3:$A$14&lt;=B107,IF($A$3:$A$14&lt;&gt;"",$A$3:$A$14)))</f>
        <v>0</v>
      </c>
      <c r="D107">
        <f t="array" ref="D107">MIN(IF($A$3:$A$14&gt;=B107,IF($A$3:$A$14&lt;&gt;"",$A$3:$A$14)))</f>
        <v>0</v>
      </c>
      <c r="E107">
        <f>Eingabe!C88</f>
        <v>0</v>
      </c>
      <c r="F107" t="str">
        <f t="shared" si="2"/>
        <v>Kondensatoen zwischen 1 und 9</v>
      </c>
    </row>
    <row r="108" spans="1:6">
      <c r="A108" s="12">
        <v>89</v>
      </c>
      <c r="B108">
        <f>Eingabe!D89</f>
        <v>0</v>
      </c>
      <c r="C108">
        <f t="array" ref="C108">MAX(IF($A$3:$A$14&lt;=B108,IF($A$3:$A$14&lt;&gt;"",$A$3:$A$14)))</f>
        <v>0</v>
      </c>
      <c r="D108">
        <f t="array" ref="D108">MIN(IF($A$3:$A$14&gt;=B108,IF($A$3:$A$14&lt;&gt;"",$A$3:$A$14)))</f>
        <v>0</v>
      </c>
      <c r="E108">
        <f>Eingabe!C89</f>
        <v>0</v>
      </c>
      <c r="F108" t="str">
        <f t="shared" si="2"/>
        <v>Kondensatoen zwischen 1 und 9</v>
      </c>
    </row>
    <row r="109" spans="1:6">
      <c r="A109" s="12">
        <v>90</v>
      </c>
      <c r="B109">
        <f>Eingabe!D90</f>
        <v>0</v>
      </c>
      <c r="C109">
        <f t="array" ref="C109">MAX(IF($A$3:$A$14&lt;=B109,IF($A$3:$A$14&lt;&gt;"",$A$3:$A$14)))</f>
        <v>0</v>
      </c>
      <c r="D109">
        <f t="array" ref="D109">MIN(IF($A$3:$A$14&gt;=B109,IF($A$3:$A$14&lt;&gt;"",$A$3:$A$14)))</f>
        <v>0</v>
      </c>
      <c r="E109">
        <f>Eingabe!C90</f>
        <v>0</v>
      </c>
      <c r="F109" t="str">
        <f t="shared" si="2"/>
        <v>Kondensatoen zwischen 1 und 9</v>
      </c>
    </row>
    <row r="110" spans="1:6">
      <c r="A110" s="12">
        <v>91</v>
      </c>
      <c r="B110">
        <f>Eingabe!D91</f>
        <v>0</v>
      </c>
      <c r="C110">
        <f t="array" ref="C110">MAX(IF($A$3:$A$14&lt;=B110,IF($A$3:$A$14&lt;&gt;"",$A$3:$A$14)))</f>
        <v>0</v>
      </c>
      <c r="D110">
        <f t="array" ref="D110">MIN(IF($A$3:$A$14&gt;=B110,IF($A$3:$A$14&lt;&gt;"",$A$3:$A$14)))</f>
        <v>0</v>
      </c>
      <c r="E110">
        <f>Eingabe!C91</f>
        <v>0</v>
      </c>
      <c r="F110" t="str">
        <f t="shared" si="2"/>
        <v>Kondensatoen zwischen 1 und 9</v>
      </c>
    </row>
    <row r="111" spans="1:6">
      <c r="A111" s="12">
        <v>92</v>
      </c>
      <c r="B111">
        <f>Eingabe!D92</f>
        <v>0</v>
      </c>
      <c r="C111">
        <f t="array" ref="C111">MAX(IF($A$3:$A$14&lt;=B111,IF($A$3:$A$14&lt;&gt;"",$A$3:$A$14)))</f>
        <v>0</v>
      </c>
      <c r="D111">
        <f t="array" ref="D111">MIN(IF($A$3:$A$14&gt;=B111,IF($A$3:$A$14&lt;&gt;"",$A$3:$A$14)))</f>
        <v>0</v>
      </c>
      <c r="E111">
        <f>Eingabe!C92</f>
        <v>0</v>
      </c>
      <c r="F111" t="str">
        <f t="shared" si="2"/>
        <v>Kondensatoen zwischen 1 und 9</v>
      </c>
    </row>
    <row r="112" spans="1:6">
      <c r="A112" s="12">
        <v>93</v>
      </c>
      <c r="B112">
        <f>Eingabe!D93</f>
        <v>0</v>
      </c>
      <c r="C112">
        <f t="array" ref="C112">MAX(IF($A$3:$A$14&lt;=B112,IF($A$3:$A$14&lt;&gt;"",$A$3:$A$14)))</f>
        <v>0</v>
      </c>
      <c r="D112">
        <f t="array" ref="D112">MIN(IF($A$3:$A$14&gt;=B112,IF($A$3:$A$14&lt;&gt;"",$A$3:$A$14)))</f>
        <v>0</v>
      </c>
      <c r="E112">
        <f>Eingabe!C93</f>
        <v>0</v>
      </c>
      <c r="F112" t="str">
        <f t="shared" si="2"/>
        <v>Kondensatoen zwischen 1 und 9</v>
      </c>
    </row>
    <row r="113" spans="1:6">
      <c r="A113" s="12">
        <v>94</v>
      </c>
      <c r="B113">
        <f>Eingabe!D94</f>
        <v>0</v>
      </c>
      <c r="C113">
        <f t="array" ref="C113">MAX(IF($A$3:$A$14&lt;=B113,IF($A$3:$A$14&lt;&gt;"",$A$3:$A$14)))</f>
        <v>0</v>
      </c>
      <c r="D113">
        <f t="array" ref="D113">MIN(IF($A$3:$A$14&gt;=B113,IF($A$3:$A$14&lt;&gt;"",$A$3:$A$14)))</f>
        <v>0</v>
      </c>
      <c r="E113">
        <f>Eingabe!C94</f>
        <v>0</v>
      </c>
      <c r="F113" t="str">
        <f t="shared" si="2"/>
        <v>Kondensatoen zwischen 1 und 9</v>
      </c>
    </row>
    <row r="114" spans="1:6">
      <c r="A114" s="12">
        <v>95</v>
      </c>
      <c r="B114">
        <f>Eingabe!D95</f>
        <v>0</v>
      </c>
      <c r="C114">
        <f t="array" ref="C114">MAX(IF($A$3:$A$14&lt;=B114,IF($A$3:$A$14&lt;&gt;"",$A$3:$A$14)))</f>
        <v>0</v>
      </c>
      <c r="D114">
        <f t="array" ref="D114">MIN(IF($A$3:$A$14&gt;=B114,IF($A$3:$A$14&lt;&gt;"",$A$3:$A$14)))</f>
        <v>0</v>
      </c>
      <c r="E114">
        <f>Eingabe!C95</f>
        <v>0</v>
      </c>
      <c r="F114" t="str">
        <f t="shared" si="2"/>
        <v>Kondensatoen zwischen 1 und 9</v>
      </c>
    </row>
    <row r="115" spans="1:6">
      <c r="A115" s="12">
        <v>96</v>
      </c>
      <c r="B115">
        <f>Eingabe!D96</f>
        <v>0</v>
      </c>
      <c r="C115">
        <f t="array" ref="C115">MAX(IF($A$3:$A$14&lt;=B115,IF($A$3:$A$14&lt;&gt;"",$A$3:$A$14)))</f>
        <v>0</v>
      </c>
      <c r="D115">
        <f t="array" ref="D115">MIN(IF($A$3:$A$14&gt;=B115,IF($A$3:$A$14&lt;&gt;"",$A$3:$A$14)))</f>
        <v>0</v>
      </c>
      <c r="E115">
        <f>Eingabe!C96</f>
        <v>0</v>
      </c>
      <c r="F115" t="str">
        <f t="shared" si="2"/>
        <v>Kondensatoen zwischen 1 und 9</v>
      </c>
    </row>
    <row r="116" spans="1:6">
      <c r="A116" s="12">
        <v>97</v>
      </c>
      <c r="B116">
        <f>Eingabe!D97</f>
        <v>0</v>
      </c>
      <c r="C116">
        <f t="array" ref="C116">MAX(IF($A$3:$A$14&lt;=B116,IF($A$3:$A$14&lt;&gt;"",$A$3:$A$14)))</f>
        <v>0</v>
      </c>
      <c r="D116">
        <f t="array" ref="D116">MIN(IF($A$3:$A$14&gt;=B116,IF($A$3:$A$14&lt;&gt;"",$A$3:$A$14)))</f>
        <v>0</v>
      </c>
      <c r="E116">
        <f>Eingabe!C97</f>
        <v>0</v>
      </c>
      <c r="F116" t="str">
        <f t="shared" si="2"/>
        <v>Kondensatoen zwischen 1 und 9</v>
      </c>
    </row>
    <row r="117" spans="1:6">
      <c r="A117" s="12">
        <v>98</v>
      </c>
      <c r="B117">
        <f>Eingabe!D98</f>
        <v>0</v>
      </c>
      <c r="C117">
        <f t="array" ref="C117">MAX(IF($A$3:$A$14&lt;=B117,IF($A$3:$A$14&lt;&gt;"",$A$3:$A$14)))</f>
        <v>0</v>
      </c>
      <c r="D117">
        <f t="array" ref="D117">MIN(IF($A$3:$A$14&gt;=B117,IF($A$3:$A$14&lt;&gt;"",$A$3:$A$14)))</f>
        <v>0</v>
      </c>
      <c r="E117">
        <f>Eingabe!C98</f>
        <v>0</v>
      </c>
      <c r="F117" t="str">
        <f t="shared" si="2"/>
        <v>Kondensatoen zwischen 1 und 9</v>
      </c>
    </row>
    <row r="118" spans="1:6">
      <c r="A118" s="12">
        <v>99</v>
      </c>
      <c r="B118">
        <f>Eingabe!D99</f>
        <v>0</v>
      </c>
      <c r="C118">
        <f t="array" ref="C118">MAX(IF($A$3:$A$14&lt;=B118,IF($A$3:$A$14&lt;&gt;"",$A$3:$A$14)))</f>
        <v>0</v>
      </c>
      <c r="D118">
        <f t="array" ref="D118">MIN(IF($A$3:$A$14&gt;=B118,IF($A$3:$A$14&lt;&gt;"",$A$3:$A$14)))</f>
        <v>0</v>
      </c>
      <c r="E118">
        <f>Eingabe!C99</f>
        <v>0</v>
      </c>
      <c r="F118" t="str">
        <f t="shared" si="2"/>
        <v>Kondensatoen zwischen 1 und 9</v>
      </c>
    </row>
    <row r="119" spans="1:6">
      <c r="A119" s="12">
        <v>100</v>
      </c>
      <c r="B119">
        <f>Eingabe!D100</f>
        <v>0</v>
      </c>
      <c r="C119">
        <f t="array" ref="C119">MAX(IF($A$3:$A$14&lt;=B119,IF($A$3:$A$14&lt;&gt;"",$A$3:$A$14)))</f>
        <v>0</v>
      </c>
      <c r="D119">
        <f t="array" ref="D119">MIN(IF($A$3:$A$14&gt;=B119,IF($A$3:$A$14&lt;&gt;"",$A$3:$A$14)))</f>
        <v>0</v>
      </c>
      <c r="E119">
        <f>Eingabe!C100</f>
        <v>0</v>
      </c>
      <c r="F119" t="str">
        <f t="shared" si="2"/>
        <v>Kondensatoen zwischen 1 und 9</v>
      </c>
    </row>
    <row r="120" spans="1:6">
      <c r="A120" s="12">
        <v>101</v>
      </c>
      <c r="B120">
        <f>Eingabe!D101</f>
        <v>0</v>
      </c>
      <c r="C120">
        <f t="array" ref="C120">MAX(IF($A$3:$A$14&lt;=B120,IF($A$3:$A$14&lt;&gt;"",$A$3:$A$14)))</f>
        <v>0</v>
      </c>
      <c r="D120">
        <f t="array" ref="D120">MIN(IF($A$3:$A$14&gt;=B120,IF($A$3:$A$14&lt;&gt;"",$A$3:$A$14)))</f>
        <v>0</v>
      </c>
      <c r="E120">
        <f>Eingabe!C101</f>
        <v>0</v>
      </c>
      <c r="F120" t="str">
        <f t="shared" si="2"/>
        <v>Kondensatoen zwischen 1 und 9</v>
      </c>
    </row>
    <row r="121" spans="1:6">
      <c r="A121" s="12">
        <v>102</v>
      </c>
      <c r="B121">
        <f>Eingabe!D102</f>
        <v>0</v>
      </c>
      <c r="C121">
        <f t="array" ref="C121">MAX(IF($A$3:$A$14&lt;=B121,IF($A$3:$A$14&lt;&gt;"",$A$3:$A$14)))</f>
        <v>0</v>
      </c>
      <c r="D121">
        <f t="array" ref="D121">MIN(IF($A$3:$A$14&gt;=B121,IF($A$3:$A$14&lt;&gt;"",$A$3:$A$14)))</f>
        <v>0</v>
      </c>
      <c r="E121">
        <f>Eingabe!C102</f>
        <v>0</v>
      </c>
      <c r="F121" t="str">
        <f t="shared" si="2"/>
        <v>Kondensatoen zwischen 1 und 9</v>
      </c>
    </row>
    <row r="122" spans="1:6">
      <c r="A122" s="12">
        <v>103</v>
      </c>
      <c r="B122">
        <f>Eingabe!D103</f>
        <v>0</v>
      </c>
      <c r="C122">
        <f t="array" ref="C122">MAX(IF($A$3:$A$14&lt;=B122,IF($A$3:$A$14&lt;&gt;"",$A$3:$A$14)))</f>
        <v>0</v>
      </c>
      <c r="D122">
        <f t="array" ref="D122">MIN(IF($A$3:$A$14&gt;=B122,IF($A$3:$A$14&lt;&gt;"",$A$3:$A$14)))</f>
        <v>0</v>
      </c>
      <c r="E122">
        <f>Eingabe!C103</f>
        <v>0</v>
      </c>
      <c r="F122" t="str">
        <f t="shared" si="2"/>
        <v>Kondensatoen zwischen 1 und 9</v>
      </c>
    </row>
    <row r="123" spans="1:6">
      <c r="A123" s="12">
        <v>104</v>
      </c>
      <c r="B123">
        <f>Eingabe!D104</f>
        <v>0</v>
      </c>
      <c r="C123">
        <f t="array" ref="C123">MAX(IF($A$3:$A$14&lt;=B123,IF($A$3:$A$14&lt;&gt;"",$A$3:$A$14)))</f>
        <v>0</v>
      </c>
      <c r="D123">
        <f t="array" ref="D123">MIN(IF($A$3:$A$14&gt;=B123,IF($A$3:$A$14&lt;&gt;"",$A$3:$A$14)))</f>
        <v>0</v>
      </c>
      <c r="E123">
        <f>Eingabe!C104</f>
        <v>0</v>
      </c>
      <c r="F123" t="str">
        <f t="shared" si="2"/>
        <v>Kondensatoen zwischen 1 und 9</v>
      </c>
    </row>
    <row r="124" spans="1:6">
      <c r="A124" s="12">
        <v>105</v>
      </c>
      <c r="B124">
        <f>Eingabe!D105</f>
        <v>0</v>
      </c>
      <c r="C124">
        <f t="array" ref="C124">MAX(IF($A$3:$A$14&lt;=B124,IF($A$3:$A$14&lt;&gt;"",$A$3:$A$14)))</f>
        <v>0</v>
      </c>
      <c r="D124">
        <f t="array" ref="D124">MIN(IF($A$3:$A$14&gt;=B124,IF($A$3:$A$14&lt;&gt;"",$A$3:$A$14)))</f>
        <v>0</v>
      </c>
      <c r="E124">
        <f>Eingabe!C105</f>
        <v>0</v>
      </c>
      <c r="F124" t="str">
        <f t="shared" si="2"/>
        <v>Kondensatoen zwischen 1 und 9</v>
      </c>
    </row>
    <row r="125" spans="1:6">
      <c r="A125" s="12">
        <v>106</v>
      </c>
      <c r="B125">
        <f>Eingabe!D106</f>
        <v>0</v>
      </c>
      <c r="C125">
        <f t="array" ref="C125">MAX(IF($A$3:$A$14&lt;=B125,IF($A$3:$A$14&lt;&gt;"",$A$3:$A$14)))</f>
        <v>0</v>
      </c>
      <c r="D125">
        <f t="array" ref="D125">MIN(IF($A$3:$A$14&gt;=B125,IF($A$3:$A$14&lt;&gt;"",$A$3:$A$14)))</f>
        <v>0</v>
      </c>
      <c r="E125">
        <f>Eingabe!C106</f>
        <v>0</v>
      </c>
      <c r="F125" t="str">
        <f t="shared" si="2"/>
        <v>Kondensatoen zwischen 1 und 9</v>
      </c>
    </row>
    <row r="126" spans="1:6">
      <c r="A126" s="12">
        <v>107</v>
      </c>
      <c r="B126">
        <f>Eingabe!D107</f>
        <v>0</v>
      </c>
      <c r="C126">
        <f t="array" ref="C126">MAX(IF($A$3:$A$14&lt;=B126,IF($A$3:$A$14&lt;&gt;"",$A$3:$A$14)))</f>
        <v>0</v>
      </c>
      <c r="D126">
        <f t="array" ref="D126">MIN(IF($A$3:$A$14&gt;=B126,IF($A$3:$A$14&lt;&gt;"",$A$3:$A$14)))</f>
        <v>0</v>
      </c>
      <c r="E126">
        <f>Eingabe!C107</f>
        <v>0</v>
      </c>
      <c r="F126" t="str">
        <f t="shared" si="2"/>
        <v>Kondensatoen zwischen 1 und 9</v>
      </c>
    </row>
    <row r="127" spans="1:6">
      <c r="A127" s="12">
        <v>108</v>
      </c>
      <c r="B127">
        <f>Eingabe!D108</f>
        <v>0</v>
      </c>
      <c r="C127">
        <f t="array" ref="C127">MAX(IF($A$3:$A$14&lt;=B127,IF($A$3:$A$14&lt;&gt;"",$A$3:$A$14)))</f>
        <v>0</v>
      </c>
      <c r="D127">
        <f t="array" ref="D127">MIN(IF($A$3:$A$14&gt;=B127,IF($A$3:$A$14&lt;&gt;"",$A$3:$A$14)))</f>
        <v>0</v>
      </c>
      <c r="E127">
        <f>Eingabe!C108</f>
        <v>0</v>
      </c>
      <c r="F127" t="str">
        <f t="shared" si="2"/>
        <v>Kondensatoen zwischen 1 und 9</v>
      </c>
    </row>
    <row r="128" spans="1:6">
      <c r="A128" s="12">
        <v>109</v>
      </c>
      <c r="B128">
        <f>Eingabe!D109</f>
        <v>0</v>
      </c>
      <c r="C128">
        <f t="array" ref="C128">MAX(IF($A$3:$A$14&lt;=B128,IF($A$3:$A$14&lt;&gt;"",$A$3:$A$14)))</f>
        <v>0</v>
      </c>
      <c r="D128">
        <f t="array" ref="D128">MIN(IF($A$3:$A$14&gt;=B128,IF($A$3:$A$14&lt;&gt;"",$A$3:$A$14)))</f>
        <v>0</v>
      </c>
      <c r="E128">
        <f>Eingabe!C109</f>
        <v>0</v>
      </c>
      <c r="F128" t="str">
        <f t="shared" si="2"/>
        <v>Kondensatoen zwischen 1 und 9</v>
      </c>
    </row>
    <row r="129" spans="1:6">
      <c r="A129" s="12">
        <v>110</v>
      </c>
      <c r="B129">
        <f>Eingabe!D110</f>
        <v>0</v>
      </c>
      <c r="C129">
        <f t="array" ref="C129">MAX(IF($A$3:$A$14&lt;=B129,IF($A$3:$A$14&lt;&gt;"",$A$3:$A$14)))</f>
        <v>0</v>
      </c>
      <c r="D129">
        <f t="array" ref="D129">MIN(IF($A$3:$A$14&gt;=B129,IF($A$3:$A$14&lt;&gt;"",$A$3:$A$14)))</f>
        <v>0</v>
      </c>
      <c r="E129">
        <f>Eingabe!C110</f>
        <v>0</v>
      </c>
      <c r="F129" t="str">
        <f t="shared" si="2"/>
        <v>Kondensatoen zwischen 1 und 9</v>
      </c>
    </row>
    <row r="130" spans="1:6">
      <c r="A130" s="12">
        <v>111</v>
      </c>
      <c r="B130">
        <f>Eingabe!D111</f>
        <v>0</v>
      </c>
      <c r="C130">
        <f t="array" ref="C130">MAX(IF($A$3:$A$14&lt;=B130,IF($A$3:$A$14&lt;&gt;"",$A$3:$A$14)))</f>
        <v>0</v>
      </c>
      <c r="D130">
        <f t="array" ref="D130">MIN(IF($A$3:$A$14&gt;=B130,IF($A$3:$A$14&lt;&gt;"",$A$3:$A$14)))</f>
        <v>0</v>
      </c>
      <c r="E130">
        <f>Eingabe!C111</f>
        <v>0</v>
      </c>
      <c r="F130" t="str">
        <f t="shared" si="2"/>
        <v>Kondensatoen zwischen 1 und 9</v>
      </c>
    </row>
    <row r="131" spans="1:6">
      <c r="A131" s="12">
        <v>112</v>
      </c>
      <c r="B131">
        <f>Eingabe!D112</f>
        <v>0</v>
      </c>
      <c r="C131">
        <f t="array" ref="C131">MAX(IF($A$3:$A$14&lt;=B131,IF($A$3:$A$14&lt;&gt;"",$A$3:$A$14)))</f>
        <v>0</v>
      </c>
      <c r="D131">
        <f t="array" ref="D131">MIN(IF($A$3:$A$14&gt;=B131,IF($A$3:$A$14&lt;&gt;"",$A$3:$A$14)))</f>
        <v>0</v>
      </c>
      <c r="E131">
        <f>Eingabe!C112</f>
        <v>0</v>
      </c>
      <c r="F131" t="str">
        <f t="shared" si="2"/>
        <v>Kondensatoen zwischen 1 und 9</v>
      </c>
    </row>
    <row r="132" spans="1:6">
      <c r="A132" s="12">
        <v>113</v>
      </c>
      <c r="B132">
        <f>Eingabe!D113</f>
        <v>0</v>
      </c>
      <c r="C132">
        <f t="array" ref="C132">MAX(IF($A$3:$A$14&lt;=B132,IF($A$3:$A$14&lt;&gt;"",$A$3:$A$14)))</f>
        <v>0</v>
      </c>
      <c r="D132">
        <f t="array" ref="D132">MIN(IF($A$3:$A$14&gt;=B132,IF($A$3:$A$14&lt;&gt;"",$A$3:$A$14)))</f>
        <v>0</v>
      </c>
      <c r="E132">
        <f>Eingabe!C113</f>
        <v>0</v>
      </c>
      <c r="F132" t="str">
        <f t="shared" si="2"/>
        <v>Kondensatoen zwischen 1 und 9</v>
      </c>
    </row>
    <row r="133" spans="1:6">
      <c r="A133" s="12">
        <v>114</v>
      </c>
      <c r="B133">
        <f>Eingabe!D114</f>
        <v>0</v>
      </c>
      <c r="C133">
        <f t="array" ref="C133">MAX(IF($A$3:$A$14&lt;=B133,IF($A$3:$A$14&lt;&gt;"",$A$3:$A$14)))</f>
        <v>0</v>
      </c>
      <c r="D133">
        <f t="array" ref="D133">MIN(IF($A$3:$A$14&gt;=B133,IF($A$3:$A$14&lt;&gt;"",$A$3:$A$14)))</f>
        <v>0</v>
      </c>
      <c r="E133">
        <f>Eingabe!C114</f>
        <v>0</v>
      </c>
      <c r="F133" t="str">
        <f t="shared" si="2"/>
        <v>Kondensatoen zwischen 1 und 9</v>
      </c>
    </row>
    <row r="134" spans="1:6">
      <c r="A134" s="12">
        <v>115</v>
      </c>
      <c r="B134">
        <f>Eingabe!D115</f>
        <v>0</v>
      </c>
      <c r="C134">
        <f t="array" ref="C134">MAX(IF($A$3:$A$14&lt;=B134,IF($A$3:$A$14&lt;&gt;"",$A$3:$A$14)))</f>
        <v>0</v>
      </c>
      <c r="D134">
        <f t="array" ref="D134">MIN(IF($A$3:$A$14&gt;=B134,IF($A$3:$A$14&lt;&gt;"",$A$3:$A$14)))</f>
        <v>0</v>
      </c>
      <c r="E134">
        <f>Eingabe!C115</f>
        <v>0</v>
      </c>
      <c r="F134" t="str">
        <f t="shared" si="2"/>
        <v>Kondensatoen zwischen 1 und 9</v>
      </c>
    </row>
    <row r="135" spans="1:6">
      <c r="A135" s="12">
        <v>116</v>
      </c>
      <c r="B135">
        <f>Eingabe!D116</f>
        <v>0</v>
      </c>
      <c r="C135">
        <f t="array" ref="C135">MAX(IF($A$3:$A$14&lt;=B135,IF($A$3:$A$14&lt;&gt;"",$A$3:$A$14)))</f>
        <v>0</v>
      </c>
      <c r="D135">
        <f t="array" ref="D135">MIN(IF($A$3:$A$14&gt;=B135,IF($A$3:$A$14&lt;&gt;"",$A$3:$A$14)))</f>
        <v>0</v>
      </c>
      <c r="E135">
        <f>Eingabe!C116</f>
        <v>0</v>
      </c>
      <c r="F135" t="str">
        <f t="shared" si="2"/>
        <v>Kondensatoen zwischen 1 und 9</v>
      </c>
    </row>
    <row r="136" spans="1:6">
      <c r="A136" s="12">
        <v>117</v>
      </c>
      <c r="B136">
        <f>Eingabe!D117</f>
        <v>0</v>
      </c>
      <c r="C136">
        <f t="array" ref="C136">MAX(IF($A$3:$A$14&lt;=B136,IF($A$3:$A$14&lt;&gt;"",$A$3:$A$14)))</f>
        <v>0</v>
      </c>
      <c r="D136">
        <f t="array" ref="D136">MIN(IF($A$3:$A$14&gt;=B136,IF($A$3:$A$14&lt;&gt;"",$A$3:$A$14)))</f>
        <v>0</v>
      </c>
      <c r="E136">
        <f>Eingabe!C117</f>
        <v>0</v>
      </c>
      <c r="F136" t="str">
        <f t="shared" si="2"/>
        <v>Kondensatoen zwischen 1 und 9</v>
      </c>
    </row>
    <row r="137" spans="1:6">
      <c r="A137" s="12">
        <v>118</v>
      </c>
      <c r="B137">
        <f>Eingabe!D118</f>
        <v>0</v>
      </c>
      <c r="C137">
        <f t="array" ref="C137">MAX(IF($A$3:$A$14&lt;=B137,IF($A$3:$A$14&lt;&gt;"",$A$3:$A$14)))</f>
        <v>0</v>
      </c>
      <c r="D137">
        <f t="array" ref="D137">MIN(IF($A$3:$A$14&gt;=B137,IF($A$3:$A$14&lt;&gt;"",$A$3:$A$14)))</f>
        <v>0</v>
      </c>
      <c r="E137">
        <f>Eingabe!C118</f>
        <v>0</v>
      </c>
      <c r="F137" t="str">
        <f t="shared" si="2"/>
        <v>Kondensatoen zwischen 1 und 9</v>
      </c>
    </row>
    <row r="138" spans="1:6">
      <c r="A138" s="12">
        <v>119</v>
      </c>
      <c r="B138">
        <f>Eingabe!D119</f>
        <v>0</v>
      </c>
      <c r="C138">
        <f t="array" ref="C138">MAX(IF($A$3:$A$14&lt;=B138,IF($A$3:$A$14&lt;&gt;"",$A$3:$A$14)))</f>
        <v>0</v>
      </c>
      <c r="D138">
        <f t="array" ref="D138">MIN(IF($A$3:$A$14&gt;=B138,IF($A$3:$A$14&lt;&gt;"",$A$3:$A$14)))</f>
        <v>0</v>
      </c>
      <c r="E138">
        <f>Eingabe!C119</f>
        <v>0</v>
      </c>
      <c r="F138" t="str">
        <f t="shared" si="2"/>
        <v>Kondensatoen zwischen 1 und 9</v>
      </c>
    </row>
    <row r="139" spans="1:6">
      <c r="A139" s="12">
        <v>120</v>
      </c>
      <c r="B139">
        <f>Eingabe!D120</f>
        <v>0</v>
      </c>
      <c r="C139">
        <f t="array" ref="C139">MAX(IF($A$3:$A$14&lt;=B139,IF($A$3:$A$14&lt;&gt;"",$A$3:$A$14)))</f>
        <v>0</v>
      </c>
      <c r="D139">
        <f t="array" ref="D139">MIN(IF($A$3:$A$14&gt;=B139,IF($A$3:$A$14&lt;&gt;"",$A$3:$A$14)))</f>
        <v>0</v>
      </c>
      <c r="E139">
        <f>Eingabe!C120</f>
        <v>0</v>
      </c>
      <c r="F139" t="str">
        <f t="shared" si="2"/>
        <v>Kondensatoen zwischen 1 und 9</v>
      </c>
    </row>
    <row r="140" spans="1:6">
      <c r="A140" s="12">
        <v>121</v>
      </c>
      <c r="B140">
        <f>Eingabe!D121</f>
        <v>0</v>
      </c>
      <c r="C140">
        <f t="array" ref="C140">MAX(IF($A$3:$A$14&lt;=B140,IF($A$3:$A$14&lt;&gt;"",$A$3:$A$14)))</f>
        <v>0</v>
      </c>
      <c r="D140">
        <f t="array" ref="D140">MIN(IF($A$3:$A$14&gt;=B140,IF($A$3:$A$14&lt;&gt;"",$A$3:$A$14)))</f>
        <v>0</v>
      </c>
      <c r="E140">
        <f>Eingabe!C121</f>
        <v>0</v>
      </c>
      <c r="F140" t="str">
        <f t="shared" si="2"/>
        <v>Kondensatoen zwischen 1 und 9</v>
      </c>
    </row>
    <row r="141" spans="1:6">
      <c r="A141" s="12">
        <v>122</v>
      </c>
      <c r="B141">
        <f>Eingabe!D122</f>
        <v>0</v>
      </c>
      <c r="C141">
        <f t="array" ref="C141">MAX(IF($A$3:$A$14&lt;=B141,IF($A$3:$A$14&lt;&gt;"",$A$3:$A$14)))</f>
        <v>0</v>
      </c>
      <c r="D141">
        <f t="array" ref="D141">MIN(IF($A$3:$A$14&gt;=B141,IF($A$3:$A$14&lt;&gt;"",$A$3:$A$14)))</f>
        <v>0</v>
      </c>
      <c r="E141">
        <f>Eingabe!C122</f>
        <v>0</v>
      </c>
      <c r="F141" t="str">
        <f t="shared" si="2"/>
        <v>Kondensatoen zwischen 1 und 9</v>
      </c>
    </row>
    <row r="142" spans="1:6">
      <c r="A142" s="12">
        <v>123</v>
      </c>
      <c r="B142">
        <f>Eingabe!D123</f>
        <v>0</v>
      </c>
      <c r="C142">
        <f t="array" ref="C142">MAX(IF($A$3:$A$14&lt;=B142,IF($A$3:$A$14&lt;&gt;"",$A$3:$A$14)))</f>
        <v>0</v>
      </c>
      <c r="D142">
        <f t="array" ref="D142">MIN(IF($A$3:$A$14&gt;=B142,IF($A$3:$A$14&lt;&gt;"",$A$3:$A$14)))</f>
        <v>0</v>
      </c>
      <c r="E142">
        <f>Eingabe!C123</f>
        <v>0</v>
      </c>
      <c r="F142" t="str">
        <f t="shared" si="2"/>
        <v>Kondensatoen zwischen 1 und 9</v>
      </c>
    </row>
    <row r="143" spans="1:6">
      <c r="A143" s="12">
        <v>124</v>
      </c>
      <c r="B143">
        <f>Eingabe!D124</f>
        <v>0</v>
      </c>
      <c r="C143">
        <f t="array" ref="C143">MAX(IF($A$3:$A$14&lt;=B143,IF($A$3:$A$14&lt;&gt;"",$A$3:$A$14)))</f>
        <v>0</v>
      </c>
      <c r="D143">
        <f t="array" ref="D143">MIN(IF($A$3:$A$14&gt;=B143,IF($A$3:$A$14&lt;&gt;"",$A$3:$A$14)))</f>
        <v>0</v>
      </c>
      <c r="E143">
        <f>Eingabe!C124</f>
        <v>0</v>
      </c>
      <c r="F143" t="str">
        <f t="shared" si="2"/>
        <v>Kondensatoen zwischen 1 und 9</v>
      </c>
    </row>
    <row r="144" spans="1:6">
      <c r="A144" s="12">
        <v>125</v>
      </c>
      <c r="B144">
        <f>Eingabe!D125</f>
        <v>0</v>
      </c>
      <c r="C144">
        <f t="array" ref="C144">MAX(IF($A$3:$A$14&lt;=B144,IF($A$3:$A$14&lt;&gt;"",$A$3:$A$14)))</f>
        <v>0</v>
      </c>
      <c r="D144">
        <f t="array" ref="D144">MIN(IF($A$3:$A$14&gt;=B144,IF($A$3:$A$14&lt;&gt;"",$A$3:$A$14)))</f>
        <v>0</v>
      </c>
      <c r="E144">
        <f>Eingabe!C125</f>
        <v>0</v>
      </c>
      <c r="F144" t="str">
        <f t="shared" si="2"/>
        <v>Kondensatoen zwischen 1 und 9</v>
      </c>
    </row>
    <row r="145" spans="1:6">
      <c r="A145" s="12">
        <v>126</v>
      </c>
      <c r="B145">
        <f>Eingabe!D126</f>
        <v>0</v>
      </c>
      <c r="C145">
        <f t="array" ref="C145">MAX(IF($A$3:$A$14&lt;=B145,IF($A$3:$A$14&lt;&gt;"",$A$3:$A$14)))</f>
        <v>0</v>
      </c>
      <c r="D145">
        <f t="array" ref="D145">MIN(IF($A$3:$A$14&gt;=B145,IF($A$3:$A$14&lt;&gt;"",$A$3:$A$14)))</f>
        <v>0</v>
      </c>
      <c r="E145">
        <f>Eingabe!C126</f>
        <v>0</v>
      </c>
      <c r="F145" t="str">
        <f t="shared" si="2"/>
        <v>Kondensatoen zwischen 1 und 9</v>
      </c>
    </row>
    <row r="146" spans="1:6">
      <c r="A146" s="12">
        <v>127</v>
      </c>
      <c r="B146">
        <f>Eingabe!D127</f>
        <v>0</v>
      </c>
      <c r="C146">
        <f t="array" ref="C146">MAX(IF($A$3:$A$14&lt;=B146,IF($A$3:$A$14&lt;&gt;"",$A$3:$A$14)))</f>
        <v>0</v>
      </c>
      <c r="D146">
        <f t="array" ref="D146">MIN(IF($A$3:$A$14&gt;=B146,IF($A$3:$A$14&lt;&gt;"",$A$3:$A$14)))</f>
        <v>0</v>
      </c>
      <c r="E146">
        <f>Eingabe!C127</f>
        <v>0</v>
      </c>
      <c r="F146" t="str">
        <f t="shared" si="2"/>
        <v>Kondensatoen zwischen 1 und 9</v>
      </c>
    </row>
    <row r="147" spans="1:6">
      <c r="A147" s="12">
        <v>128</v>
      </c>
      <c r="B147">
        <f>Eingabe!D128</f>
        <v>0</v>
      </c>
      <c r="C147">
        <f t="array" ref="C147">MAX(IF($A$3:$A$14&lt;=B147,IF($A$3:$A$14&lt;&gt;"",$A$3:$A$14)))</f>
        <v>0</v>
      </c>
      <c r="D147">
        <f t="array" ref="D147">MIN(IF($A$3:$A$14&gt;=B147,IF($A$3:$A$14&lt;&gt;"",$A$3:$A$14)))</f>
        <v>0</v>
      </c>
      <c r="E147">
        <f>Eingabe!C128</f>
        <v>0</v>
      </c>
      <c r="F147" t="str">
        <f t="shared" si="2"/>
        <v>Kondensatoen zwischen 1 und 9</v>
      </c>
    </row>
    <row r="148" spans="1:6">
      <c r="A148" s="12">
        <v>129</v>
      </c>
      <c r="B148">
        <f>Eingabe!D129</f>
        <v>0</v>
      </c>
      <c r="C148">
        <f t="array" ref="C148">MAX(IF($A$3:$A$14&lt;=B148,IF($A$3:$A$14&lt;&gt;"",$A$3:$A$14)))</f>
        <v>0</v>
      </c>
      <c r="D148">
        <f t="array" ref="D148">MIN(IF($A$3:$A$14&gt;=B148,IF($A$3:$A$14&lt;&gt;"",$A$3:$A$14)))</f>
        <v>0</v>
      </c>
      <c r="E148">
        <f>Eingabe!C129</f>
        <v>0</v>
      </c>
      <c r="F148" t="str">
        <f t="shared" si="2"/>
        <v>Kondensatoen zwischen 1 und 9</v>
      </c>
    </row>
    <row r="149" spans="1:6">
      <c r="A149" s="12">
        <v>130</v>
      </c>
      <c r="B149">
        <f>Eingabe!D130</f>
        <v>0</v>
      </c>
      <c r="C149">
        <f t="array" ref="C149">MAX(IF($A$3:$A$14&lt;=B149,IF($A$3:$A$14&lt;&gt;"",$A$3:$A$14)))</f>
        <v>0</v>
      </c>
      <c r="D149">
        <f t="array" ref="D149">MIN(IF($A$3:$A$14&gt;=B149,IF($A$3:$A$14&lt;&gt;"",$A$3:$A$14)))</f>
        <v>0</v>
      </c>
      <c r="E149">
        <f>Eingabe!C130</f>
        <v>0</v>
      </c>
      <c r="F149" t="str">
        <f t="shared" si="2"/>
        <v>Kondensatoen zwischen 1 und 9</v>
      </c>
    </row>
    <row r="150" spans="1:6">
      <c r="A150" s="12">
        <v>131</v>
      </c>
      <c r="B150">
        <f>Eingabe!D131</f>
        <v>0</v>
      </c>
      <c r="C150">
        <f t="array" ref="C150">MAX(IF($A$3:$A$14&lt;=B150,IF($A$3:$A$14&lt;&gt;"",$A$3:$A$14)))</f>
        <v>0</v>
      </c>
      <c r="D150">
        <f t="array" ref="D150">MIN(IF($A$3:$A$14&gt;=B150,IF($A$3:$A$14&lt;&gt;"",$A$3:$A$14)))</f>
        <v>0</v>
      </c>
      <c r="E150">
        <f>Eingabe!C131</f>
        <v>0</v>
      </c>
      <c r="F150" t="str">
        <f t="shared" si="2"/>
        <v>Kondensatoen zwischen 1 und 9</v>
      </c>
    </row>
    <row r="151" spans="1:6">
      <c r="A151" s="12">
        <v>132</v>
      </c>
      <c r="B151">
        <f>Eingabe!D132</f>
        <v>0</v>
      </c>
      <c r="C151">
        <f t="array" ref="C151">MAX(IF($A$3:$A$14&lt;=B151,IF($A$3:$A$14&lt;&gt;"",$A$3:$A$14)))</f>
        <v>0</v>
      </c>
      <c r="D151">
        <f t="array" ref="D151">MIN(IF($A$3:$A$14&gt;=B151,IF($A$3:$A$14&lt;&gt;"",$A$3:$A$14)))</f>
        <v>0</v>
      </c>
      <c r="E151">
        <f>Eingabe!C132</f>
        <v>0</v>
      </c>
      <c r="F151" t="str">
        <f t="shared" ref="F151:F202" si="3">IF(E151=1,IF(ISERROR(MATCH(B151,$A$3:$A$14,0)),((B151-C151)*INDEX(C$3:C$14,MATCH(D151,$A$3:$A$14,0))+ABS(B151-D151)*INDEX(C$3:C$14,MATCH(C151,$A$3:$A$14,0)))/(D151-C151),INDEX(C$3:C$14,MATCH(B151,$A$3:$A$14,0))),IF(E151=2,IF(ISERROR(MATCH(B151,$A$3:$A$14,0)),((B151-C151)*INDEX(D$3:D$14,MATCH(D151,$A$3:$A$14,0))+ABS(B151-D151)*INDEX(D$3:D$14,MATCH(C151,$A$3:$A$14,0)))/(D151-C151),INDEX(D$3:D$14,MATCH(B151,$A$3:$A$14,0))),IF(E151=3,IF(ISERROR(MATCH(B151,$A$3:$A$14,0)),((B151-C151)*INDEX(E$3:E$14,MATCH(D151,$A$3:$A$14,0))+ABS(B151-D151)*INDEX(E$3:E$14,MATCH(C151,$A$3:$A$14,0)))/(D151-C151),INDEX(E$3:E$14,MATCH(B151,$A$3:$A$14,0))),IF(E151=4,IF(ISERROR(MATCH(B151,$A$3:$A$14,0)),((B151-C151)*INDEX(F$3:F$14,MATCH(D151,$A$3:$A$14,0))+ABS(B151-D151)*INDEX(F$3:F$14,MATCH(C151,$A$3:$A$14,0)))/(D151-C151),INDEX(F$3:F$14,MATCH(B151,$A$3:$A$14,0))),IF(E151=5,IF(ISERROR(MATCH(B151,$A$3:$A$14,0)),((B151-C151)*INDEX(G$3:G$14,MATCH(D151,$A$3:$A$14,0))+ABS(B151-D151)*INDEX(G$3:G$14,MATCH(C151,$A$3:$A$14,0)))/(D151-C151),INDEX(G$3:G$14,MATCH(B151,$A$3:$A$14,0))),IF(E151=6,IF(ISERROR(MATCH(B151,$A$3:$A$14,0)),((B151-C151)*INDEX(H$3:H$14,MATCH(D151,$A$3:$A$14,0))+ABS(B151-D151)*INDEX(H$3:H$14,MATCH(C151,$A$3:$A$14,0)))/(D151-C151),INDEX(H$3:H$14,MATCH(B151,$A$3:$A$14,0))),IF(E151=7,IF(ISERROR(MATCH(B151,$A$3:$A$14,0)),((B151-C151)*INDEX(I$3:I$14,MATCH(D151,$A$3:$A$14,0))+ABS(B151-D151)*INDEX(I$3:I$14,MATCH(C151,$A$3:$A$14,0)))/(D151-C151),INDEX(I$3:I$14,MATCH(B151,$A$3:$A$14,0))),IF(E151=8,IF(ISERROR(MATCH(B151,$A$3:$A$14,0)),((B151-C151)*INDEX(J$3:J$14,MATCH(D151,$A$3:$A$14,0))+ABS(B151-D151)*INDEX(J$3:J$14,MATCH(C151,$A$3:$A$14,0)))/(D151-C151),INDEX(J$3:J$14,MATCH(B151,$A$3:$A$14,0))),IF(E151=9,IF(ISERROR(MATCH(B151,$A$3:$A$14,0)),((B151-C151)*INDEX(K$3:K$14,MATCH(D151,$A$3:$A$14,0))+ABS(B151-D151)*INDEX(K$3:K$14,MATCH(C151,$A$3:$A$14,0)))/(D151-C151),INDEX(K$3:K$14,MATCH(B151,$A$3:$A$14,0))),"Kondensatoen zwischen 1 und 9")))))))))</f>
        <v>Kondensatoen zwischen 1 und 9</v>
      </c>
    </row>
    <row r="152" spans="1:6">
      <c r="A152" s="12">
        <v>133</v>
      </c>
      <c r="B152">
        <f>Eingabe!D133</f>
        <v>0</v>
      </c>
      <c r="C152">
        <f t="array" ref="C152">MAX(IF($A$3:$A$14&lt;=B152,IF($A$3:$A$14&lt;&gt;"",$A$3:$A$14)))</f>
        <v>0</v>
      </c>
      <c r="D152">
        <f t="array" ref="D152">MIN(IF($A$3:$A$14&gt;=B152,IF($A$3:$A$14&lt;&gt;"",$A$3:$A$14)))</f>
        <v>0</v>
      </c>
      <c r="E152">
        <f>Eingabe!C133</f>
        <v>0</v>
      </c>
      <c r="F152" t="str">
        <f t="shared" si="3"/>
        <v>Kondensatoen zwischen 1 und 9</v>
      </c>
    </row>
    <row r="153" spans="1:6">
      <c r="A153" s="12">
        <v>134</v>
      </c>
      <c r="B153">
        <f>Eingabe!D134</f>
        <v>0</v>
      </c>
      <c r="C153">
        <f t="array" ref="C153">MAX(IF($A$3:$A$14&lt;=B153,IF($A$3:$A$14&lt;&gt;"",$A$3:$A$14)))</f>
        <v>0</v>
      </c>
      <c r="D153">
        <f t="array" ref="D153">MIN(IF($A$3:$A$14&gt;=B153,IF($A$3:$A$14&lt;&gt;"",$A$3:$A$14)))</f>
        <v>0</v>
      </c>
      <c r="E153">
        <f>Eingabe!C134</f>
        <v>0</v>
      </c>
      <c r="F153" t="str">
        <f t="shared" si="3"/>
        <v>Kondensatoen zwischen 1 und 9</v>
      </c>
    </row>
    <row r="154" spans="1:6">
      <c r="A154" s="12">
        <v>135</v>
      </c>
      <c r="B154">
        <f>Eingabe!D135</f>
        <v>0</v>
      </c>
      <c r="C154">
        <f t="array" ref="C154">MAX(IF($A$3:$A$14&lt;=B154,IF($A$3:$A$14&lt;&gt;"",$A$3:$A$14)))</f>
        <v>0</v>
      </c>
      <c r="D154">
        <f t="array" ref="D154">MIN(IF($A$3:$A$14&gt;=B154,IF($A$3:$A$14&lt;&gt;"",$A$3:$A$14)))</f>
        <v>0</v>
      </c>
      <c r="E154">
        <f>Eingabe!C135</f>
        <v>0</v>
      </c>
      <c r="F154" t="str">
        <f t="shared" si="3"/>
        <v>Kondensatoen zwischen 1 und 9</v>
      </c>
    </row>
    <row r="155" spans="1:6">
      <c r="A155" s="12">
        <v>136</v>
      </c>
      <c r="B155">
        <f>Eingabe!D136</f>
        <v>0</v>
      </c>
      <c r="C155">
        <f t="array" ref="C155">MAX(IF($A$3:$A$14&lt;=B155,IF($A$3:$A$14&lt;&gt;"",$A$3:$A$14)))</f>
        <v>0</v>
      </c>
      <c r="D155">
        <f t="array" ref="D155">MIN(IF($A$3:$A$14&gt;=B155,IF($A$3:$A$14&lt;&gt;"",$A$3:$A$14)))</f>
        <v>0</v>
      </c>
      <c r="E155">
        <f>Eingabe!C136</f>
        <v>0</v>
      </c>
      <c r="F155" t="str">
        <f t="shared" si="3"/>
        <v>Kondensatoen zwischen 1 und 9</v>
      </c>
    </row>
    <row r="156" spans="1:6">
      <c r="A156" s="12">
        <v>137</v>
      </c>
      <c r="B156">
        <f>Eingabe!D137</f>
        <v>0</v>
      </c>
      <c r="C156">
        <f t="array" ref="C156">MAX(IF($A$3:$A$14&lt;=B156,IF($A$3:$A$14&lt;&gt;"",$A$3:$A$14)))</f>
        <v>0</v>
      </c>
      <c r="D156">
        <f t="array" ref="D156">MIN(IF($A$3:$A$14&gt;=B156,IF($A$3:$A$14&lt;&gt;"",$A$3:$A$14)))</f>
        <v>0</v>
      </c>
      <c r="E156">
        <f>Eingabe!C137</f>
        <v>0</v>
      </c>
      <c r="F156" t="str">
        <f t="shared" si="3"/>
        <v>Kondensatoen zwischen 1 und 9</v>
      </c>
    </row>
    <row r="157" spans="1:6">
      <c r="A157" s="12">
        <v>138</v>
      </c>
      <c r="B157">
        <f>Eingabe!D138</f>
        <v>0</v>
      </c>
      <c r="C157">
        <f t="array" ref="C157">MAX(IF($A$3:$A$14&lt;=B157,IF($A$3:$A$14&lt;&gt;"",$A$3:$A$14)))</f>
        <v>0</v>
      </c>
      <c r="D157">
        <f t="array" ref="D157">MIN(IF($A$3:$A$14&gt;=B157,IF($A$3:$A$14&lt;&gt;"",$A$3:$A$14)))</f>
        <v>0</v>
      </c>
      <c r="E157">
        <f>Eingabe!C138</f>
        <v>0</v>
      </c>
      <c r="F157" t="str">
        <f t="shared" si="3"/>
        <v>Kondensatoen zwischen 1 und 9</v>
      </c>
    </row>
    <row r="158" spans="1:6">
      <c r="A158" s="12">
        <v>139</v>
      </c>
      <c r="B158">
        <f>Eingabe!D139</f>
        <v>0</v>
      </c>
      <c r="C158">
        <f t="array" ref="C158">MAX(IF($A$3:$A$14&lt;=B158,IF($A$3:$A$14&lt;&gt;"",$A$3:$A$14)))</f>
        <v>0</v>
      </c>
      <c r="D158">
        <f t="array" ref="D158">MIN(IF($A$3:$A$14&gt;=B158,IF($A$3:$A$14&lt;&gt;"",$A$3:$A$14)))</f>
        <v>0</v>
      </c>
      <c r="E158">
        <f>Eingabe!C139</f>
        <v>0</v>
      </c>
      <c r="F158" t="str">
        <f t="shared" si="3"/>
        <v>Kondensatoen zwischen 1 und 9</v>
      </c>
    </row>
    <row r="159" spans="1:6">
      <c r="A159" s="12">
        <v>140</v>
      </c>
      <c r="B159">
        <f>Eingabe!D140</f>
        <v>0</v>
      </c>
      <c r="C159">
        <f t="array" ref="C159">MAX(IF($A$3:$A$14&lt;=B159,IF($A$3:$A$14&lt;&gt;"",$A$3:$A$14)))</f>
        <v>0</v>
      </c>
      <c r="D159">
        <f t="array" ref="D159">MIN(IF($A$3:$A$14&gt;=B159,IF($A$3:$A$14&lt;&gt;"",$A$3:$A$14)))</f>
        <v>0</v>
      </c>
      <c r="E159">
        <f>Eingabe!C140</f>
        <v>0</v>
      </c>
      <c r="F159" t="str">
        <f t="shared" si="3"/>
        <v>Kondensatoen zwischen 1 und 9</v>
      </c>
    </row>
    <row r="160" spans="1:6">
      <c r="A160" s="12">
        <v>141</v>
      </c>
      <c r="B160">
        <f>Eingabe!D141</f>
        <v>0</v>
      </c>
      <c r="C160">
        <f t="array" ref="C160">MAX(IF($A$3:$A$14&lt;=B160,IF($A$3:$A$14&lt;&gt;"",$A$3:$A$14)))</f>
        <v>0</v>
      </c>
      <c r="D160">
        <f t="array" ref="D160">MIN(IF($A$3:$A$14&gt;=B160,IF($A$3:$A$14&lt;&gt;"",$A$3:$A$14)))</f>
        <v>0</v>
      </c>
      <c r="E160">
        <f>Eingabe!C141</f>
        <v>0</v>
      </c>
      <c r="F160" t="str">
        <f t="shared" si="3"/>
        <v>Kondensatoen zwischen 1 und 9</v>
      </c>
    </row>
    <row r="161" spans="1:6">
      <c r="A161" s="12">
        <v>142</v>
      </c>
      <c r="B161">
        <f>Eingabe!D142</f>
        <v>0</v>
      </c>
      <c r="C161">
        <f t="array" ref="C161">MAX(IF($A$3:$A$14&lt;=B161,IF($A$3:$A$14&lt;&gt;"",$A$3:$A$14)))</f>
        <v>0</v>
      </c>
      <c r="D161">
        <f t="array" ref="D161">MIN(IF($A$3:$A$14&gt;=B161,IF($A$3:$A$14&lt;&gt;"",$A$3:$A$14)))</f>
        <v>0</v>
      </c>
      <c r="E161">
        <f>Eingabe!C142</f>
        <v>0</v>
      </c>
      <c r="F161" t="str">
        <f t="shared" si="3"/>
        <v>Kondensatoen zwischen 1 und 9</v>
      </c>
    </row>
    <row r="162" spans="1:6">
      <c r="A162" s="12">
        <v>143</v>
      </c>
      <c r="B162">
        <f>Eingabe!D143</f>
        <v>0</v>
      </c>
      <c r="C162">
        <f t="array" ref="C162">MAX(IF($A$3:$A$14&lt;=B162,IF($A$3:$A$14&lt;&gt;"",$A$3:$A$14)))</f>
        <v>0</v>
      </c>
      <c r="D162">
        <f t="array" ref="D162">MIN(IF($A$3:$A$14&gt;=B162,IF($A$3:$A$14&lt;&gt;"",$A$3:$A$14)))</f>
        <v>0</v>
      </c>
      <c r="E162">
        <f>Eingabe!C143</f>
        <v>0</v>
      </c>
      <c r="F162" t="str">
        <f t="shared" si="3"/>
        <v>Kondensatoen zwischen 1 und 9</v>
      </c>
    </row>
    <row r="163" spans="1:6">
      <c r="A163" s="12">
        <v>144</v>
      </c>
      <c r="B163">
        <f>Eingabe!D144</f>
        <v>0</v>
      </c>
      <c r="C163">
        <f t="array" ref="C163">MAX(IF($A$3:$A$14&lt;=B163,IF($A$3:$A$14&lt;&gt;"",$A$3:$A$14)))</f>
        <v>0</v>
      </c>
      <c r="D163">
        <f t="array" ref="D163">MIN(IF($A$3:$A$14&gt;=B163,IF($A$3:$A$14&lt;&gt;"",$A$3:$A$14)))</f>
        <v>0</v>
      </c>
      <c r="E163">
        <f>Eingabe!C144</f>
        <v>0</v>
      </c>
      <c r="F163" t="str">
        <f t="shared" si="3"/>
        <v>Kondensatoen zwischen 1 und 9</v>
      </c>
    </row>
    <row r="164" spans="1:6">
      <c r="A164" s="12">
        <v>145</v>
      </c>
      <c r="B164">
        <f>Eingabe!D145</f>
        <v>0</v>
      </c>
      <c r="C164">
        <f t="array" ref="C164">MAX(IF($A$3:$A$14&lt;=B164,IF($A$3:$A$14&lt;&gt;"",$A$3:$A$14)))</f>
        <v>0</v>
      </c>
      <c r="D164">
        <f t="array" ref="D164">MIN(IF($A$3:$A$14&gt;=B164,IF($A$3:$A$14&lt;&gt;"",$A$3:$A$14)))</f>
        <v>0</v>
      </c>
      <c r="E164">
        <f>Eingabe!C145</f>
        <v>0</v>
      </c>
      <c r="F164" t="str">
        <f t="shared" si="3"/>
        <v>Kondensatoen zwischen 1 und 9</v>
      </c>
    </row>
    <row r="165" spans="1:6">
      <c r="A165" s="12">
        <v>146</v>
      </c>
      <c r="B165">
        <f>Eingabe!D146</f>
        <v>0</v>
      </c>
      <c r="C165">
        <f t="array" ref="C165">MAX(IF($A$3:$A$14&lt;=B165,IF($A$3:$A$14&lt;&gt;"",$A$3:$A$14)))</f>
        <v>0</v>
      </c>
      <c r="D165">
        <f t="array" ref="D165">MIN(IF($A$3:$A$14&gt;=B165,IF($A$3:$A$14&lt;&gt;"",$A$3:$A$14)))</f>
        <v>0</v>
      </c>
      <c r="E165">
        <f>Eingabe!C146</f>
        <v>0</v>
      </c>
      <c r="F165" t="str">
        <f t="shared" si="3"/>
        <v>Kondensatoen zwischen 1 und 9</v>
      </c>
    </row>
    <row r="166" spans="1:6">
      <c r="A166" s="12">
        <v>147</v>
      </c>
      <c r="B166">
        <f>Eingabe!D147</f>
        <v>0</v>
      </c>
      <c r="C166">
        <f t="array" ref="C166">MAX(IF($A$3:$A$14&lt;=B166,IF($A$3:$A$14&lt;&gt;"",$A$3:$A$14)))</f>
        <v>0</v>
      </c>
      <c r="D166">
        <f t="array" ref="D166">MIN(IF($A$3:$A$14&gt;=B166,IF($A$3:$A$14&lt;&gt;"",$A$3:$A$14)))</f>
        <v>0</v>
      </c>
      <c r="E166">
        <f>Eingabe!C147</f>
        <v>0</v>
      </c>
      <c r="F166" t="str">
        <f t="shared" si="3"/>
        <v>Kondensatoen zwischen 1 und 9</v>
      </c>
    </row>
    <row r="167" spans="1:6">
      <c r="A167" s="12">
        <v>148</v>
      </c>
      <c r="B167">
        <f>Eingabe!D148</f>
        <v>0</v>
      </c>
      <c r="C167">
        <f t="array" ref="C167">MAX(IF($A$3:$A$14&lt;=B167,IF($A$3:$A$14&lt;&gt;"",$A$3:$A$14)))</f>
        <v>0</v>
      </c>
      <c r="D167">
        <f t="array" ref="D167">MIN(IF($A$3:$A$14&gt;=B167,IF($A$3:$A$14&lt;&gt;"",$A$3:$A$14)))</f>
        <v>0</v>
      </c>
      <c r="E167">
        <f>Eingabe!C148</f>
        <v>0</v>
      </c>
      <c r="F167" t="str">
        <f t="shared" si="3"/>
        <v>Kondensatoen zwischen 1 und 9</v>
      </c>
    </row>
    <row r="168" spans="1:6">
      <c r="A168" s="12">
        <v>149</v>
      </c>
      <c r="B168">
        <f>Eingabe!D149</f>
        <v>0</v>
      </c>
      <c r="C168">
        <f t="array" ref="C168">MAX(IF($A$3:$A$14&lt;=B168,IF($A$3:$A$14&lt;&gt;"",$A$3:$A$14)))</f>
        <v>0</v>
      </c>
      <c r="D168">
        <f t="array" ref="D168">MIN(IF($A$3:$A$14&gt;=B168,IF($A$3:$A$14&lt;&gt;"",$A$3:$A$14)))</f>
        <v>0</v>
      </c>
      <c r="E168">
        <f>Eingabe!C149</f>
        <v>0</v>
      </c>
      <c r="F168" t="str">
        <f t="shared" si="3"/>
        <v>Kondensatoen zwischen 1 und 9</v>
      </c>
    </row>
    <row r="169" spans="1:6">
      <c r="A169" s="12">
        <v>150</v>
      </c>
      <c r="B169">
        <f>Eingabe!D150</f>
        <v>0</v>
      </c>
      <c r="C169">
        <f t="array" ref="C169">MAX(IF($A$3:$A$14&lt;=B169,IF($A$3:$A$14&lt;&gt;"",$A$3:$A$14)))</f>
        <v>0</v>
      </c>
      <c r="D169">
        <f t="array" ref="D169">MIN(IF($A$3:$A$14&gt;=B169,IF($A$3:$A$14&lt;&gt;"",$A$3:$A$14)))</f>
        <v>0</v>
      </c>
      <c r="E169">
        <f>Eingabe!C150</f>
        <v>0</v>
      </c>
      <c r="F169" t="str">
        <f t="shared" si="3"/>
        <v>Kondensatoen zwischen 1 und 9</v>
      </c>
    </row>
    <row r="170" spans="1:6">
      <c r="A170" s="12">
        <v>151</v>
      </c>
      <c r="B170">
        <f>Eingabe!D151</f>
        <v>0</v>
      </c>
      <c r="C170">
        <f t="array" ref="C170">MAX(IF($A$3:$A$14&lt;=B170,IF($A$3:$A$14&lt;&gt;"",$A$3:$A$14)))</f>
        <v>0</v>
      </c>
      <c r="D170">
        <f t="array" ref="D170">MIN(IF($A$3:$A$14&gt;=B170,IF($A$3:$A$14&lt;&gt;"",$A$3:$A$14)))</f>
        <v>0</v>
      </c>
      <c r="E170">
        <f>Eingabe!C151</f>
        <v>0</v>
      </c>
      <c r="F170" t="str">
        <f t="shared" si="3"/>
        <v>Kondensatoen zwischen 1 und 9</v>
      </c>
    </row>
    <row r="171" spans="1:6">
      <c r="A171" s="12">
        <v>152</v>
      </c>
      <c r="B171">
        <f>Eingabe!D152</f>
        <v>0</v>
      </c>
      <c r="C171">
        <f t="array" ref="C171">MAX(IF($A$3:$A$14&lt;=B171,IF($A$3:$A$14&lt;&gt;"",$A$3:$A$14)))</f>
        <v>0</v>
      </c>
      <c r="D171">
        <f t="array" ref="D171">MIN(IF($A$3:$A$14&gt;=B171,IF($A$3:$A$14&lt;&gt;"",$A$3:$A$14)))</f>
        <v>0</v>
      </c>
      <c r="E171">
        <f>Eingabe!C152</f>
        <v>0</v>
      </c>
      <c r="F171" t="str">
        <f t="shared" si="3"/>
        <v>Kondensatoen zwischen 1 und 9</v>
      </c>
    </row>
    <row r="172" spans="1:6">
      <c r="A172" s="12">
        <v>153</v>
      </c>
      <c r="B172">
        <f>Eingabe!D153</f>
        <v>0</v>
      </c>
      <c r="C172">
        <f t="array" ref="C172">MAX(IF($A$3:$A$14&lt;=B172,IF($A$3:$A$14&lt;&gt;"",$A$3:$A$14)))</f>
        <v>0</v>
      </c>
      <c r="D172">
        <f t="array" ref="D172">MIN(IF($A$3:$A$14&gt;=B172,IF($A$3:$A$14&lt;&gt;"",$A$3:$A$14)))</f>
        <v>0</v>
      </c>
      <c r="E172">
        <f>Eingabe!C153</f>
        <v>0</v>
      </c>
      <c r="F172" t="str">
        <f t="shared" si="3"/>
        <v>Kondensatoen zwischen 1 und 9</v>
      </c>
    </row>
    <row r="173" spans="1:6">
      <c r="A173" s="12">
        <v>154</v>
      </c>
      <c r="B173">
        <f>Eingabe!D154</f>
        <v>0</v>
      </c>
      <c r="C173">
        <f t="array" ref="C173">MAX(IF($A$3:$A$14&lt;=B173,IF($A$3:$A$14&lt;&gt;"",$A$3:$A$14)))</f>
        <v>0</v>
      </c>
      <c r="D173">
        <f t="array" ref="D173">MIN(IF($A$3:$A$14&gt;=B173,IF($A$3:$A$14&lt;&gt;"",$A$3:$A$14)))</f>
        <v>0</v>
      </c>
      <c r="E173">
        <f>Eingabe!C154</f>
        <v>0</v>
      </c>
      <c r="F173" t="str">
        <f t="shared" si="3"/>
        <v>Kondensatoen zwischen 1 und 9</v>
      </c>
    </row>
    <row r="174" spans="1:6">
      <c r="A174" s="12">
        <v>155</v>
      </c>
      <c r="B174">
        <f>Eingabe!D155</f>
        <v>0</v>
      </c>
      <c r="C174">
        <f t="array" ref="C174">MAX(IF($A$3:$A$14&lt;=B174,IF($A$3:$A$14&lt;&gt;"",$A$3:$A$14)))</f>
        <v>0</v>
      </c>
      <c r="D174">
        <f t="array" ref="D174">MIN(IF($A$3:$A$14&gt;=B174,IF($A$3:$A$14&lt;&gt;"",$A$3:$A$14)))</f>
        <v>0</v>
      </c>
      <c r="E174">
        <f>Eingabe!C155</f>
        <v>0</v>
      </c>
      <c r="F174" t="str">
        <f t="shared" si="3"/>
        <v>Kondensatoen zwischen 1 und 9</v>
      </c>
    </row>
    <row r="175" spans="1:6">
      <c r="A175" s="12">
        <v>156</v>
      </c>
      <c r="B175">
        <f>Eingabe!D156</f>
        <v>0</v>
      </c>
      <c r="C175">
        <f t="array" ref="C175">MAX(IF($A$3:$A$14&lt;=B175,IF($A$3:$A$14&lt;&gt;"",$A$3:$A$14)))</f>
        <v>0</v>
      </c>
      <c r="D175">
        <f t="array" ref="D175">MIN(IF($A$3:$A$14&gt;=B175,IF($A$3:$A$14&lt;&gt;"",$A$3:$A$14)))</f>
        <v>0</v>
      </c>
      <c r="E175">
        <f>Eingabe!C156</f>
        <v>0</v>
      </c>
      <c r="F175" t="str">
        <f t="shared" si="3"/>
        <v>Kondensatoen zwischen 1 und 9</v>
      </c>
    </row>
    <row r="176" spans="1:6">
      <c r="A176" s="12">
        <v>157</v>
      </c>
      <c r="B176">
        <f>Eingabe!D157</f>
        <v>0</v>
      </c>
      <c r="C176">
        <f t="array" ref="C176">MAX(IF($A$3:$A$14&lt;=B176,IF($A$3:$A$14&lt;&gt;"",$A$3:$A$14)))</f>
        <v>0</v>
      </c>
      <c r="D176">
        <f t="array" ref="D176">MIN(IF($A$3:$A$14&gt;=B176,IF($A$3:$A$14&lt;&gt;"",$A$3:$A$14)))</f>
        <v>0</v>
      </c>
      <c r="E176">
        <f>Eingabe!C157</f>
        <v>0</v>
      </c>
      <c r="F176" t="str">
        <f t="shared" si="3"/>
        <v>Kondensatoen zwischen 1 und 9</v>
      </c>
    </row>
    <row r="177" spans="1:6">
      <c r="A177" s="12">
        <v>158</v>
      </c>
      <c r="B177">
        <f>Eingabe!D158</f>
        <v>0</v>
      </c>
      <c r="C177">
        <f t="array" ref="C177">MAX(IF($A$3:$A$14&lt;=B177,IF($A$3:$A$14&lt;&gt;"",$A$3:$A$14)))</f>
        <v>0</v>
      </c>
      <c r="D177">
        <f t="array" ref="D177">MIN(IF($A$3:$A$14&gt;=B177,IF($A$3:$A$14&lt;&gt;"",$A$3:$A$14)))</f>
        <v>0</v>
      </c>
      <c r="E177">
        <f>Eingabe!C158</f>
        <v>0</v>
      </c>
      <c r="F177" t="str">
        <f t="shared" si="3"/>
        <v>Kondensatoen zwischen 1 und 9</v>
      </c>
    </row>
    <row r="178" spans="1:6">
      <c r="A178" s="12">
        <v>159</v>
      </c>
      <c r="B178">
        <f>Eingabe!D159</f>
        <v>0</v>
      </c>
      <c r="C178">
        <f t="array" ref="C178">MAX(IF($A$3:$A$14&lt;=B178,IF($A$3:$A$14&lt;&gt;"",$A$3:$A$14)))</f>
        <v>0</v>
      </c>
      <c r="D178">
        <f t="array" ref="D178">MIN(IF($A$3:$A$14&gt;=B178,IF($A$3:$A$14&lt;&gt;"",$A$3:$A$14)))</f>
        <v>0</v>
      </c>
      <c r="E178">
        <f>Eingabe!C159</f>
        <v>0</v>
      </c>
      <c r="F178" t="str">
        <f t="shared" si="3"/>
        <v>Kondensatoen zwischen 1 und 9</v>
      </c>
    </row>
    <row r="179" spans="1:6">
      <c r="A179" s="12">
        <v>160</v>
      </c>
      <c r="B179">
        <f>Eingabe!D160</f>
        <v>0</v>
      </c>
      <c r="C179">
        <f t="array" ref="C179">MAX(IF($A$3:$A$14&lt;=B179,IF($A$3:$A$14&lt;&gt;"",$A$3:$A$14)))</f>
        <v>0</v>
      </c>
      <c r="D179">
        <f t="array" ref="D179">MIN(IF($A$3:$A$14&gt;=B179,IF($A$3:$A$14&lt;&gt;"",$A$3:$A$14)))</f>
        <v>0</v>
      </c>
      <c r="E179">
        <f>Eingabe!C160</f>
        <v>0</v>
      </c>
      <c r="F179" t="str">
        <f t="shared" si="3"/>
        <v>Kondensatoen zwischen 1 und 9</v>
      </c>
    </row>
    <row r="180" spans="1:6">
      <c r="A180" s="12">
        <v>161</v>
      </c>
      <c r="B180">
        <f>Eingabe!D161</f>
        <v>0</v>
      </c>
      <c r="C180">
        <f t="array" ref="C180">MAX(IF($A$3:$A$14&lt;=B180,IF($A$3:$A$14&lt;&gt;"",$A$3:$A$14)))</f>
        <v>0</v>
      </c>
      <c r="D180">
        <f t="array" ref="D180">MIN(IF($A$3:$A$14&gt;=B180,IF($A$3:$A$14&lt;&gt;"",$A$3:$A$14)))</f>
        <v>0</v>
      </c>
      <c r="E180">
        <f>Eingabe!C161</f>
        <v>0</v>
      </c>
      <c r="F180" t="str">
        <f t="shared" si="3"/>
        <v>Kondensatoen zwischen 1 und 9</v>
      </c>
    </row>
    <row r="181" spans="1:6">
      <c r="A181" s="12">
        <v>162</v>
      </c>
      <c r="B181">
        <f>Eingabe!D162</f>
        <v>0</v>
      </c>
      <c r="C181">
        <f t="array" ref="C181">MAX(IF($A$3:$A$14&lt;=B181,IF($A$3:$A$14&lt;&gt;"",$A$3:$A$14)))</f>
        <v>0</v>
      </c>
      <c r="D181">
        <f t="array" ref="D181">MIN(IF($A$3:$A$14&gt;=B181,IF($A$3:$A$14&lt;&gt;"",$A$3:$A$14)))</f>
        <v>0</v>
      </c>
      <c r="E181">
        <f>Eingabe!C162</f>
        <v>0</v>
      </c>
      <c r="F181" t="str">
        <f t="shared" si="3"/>
        <v>Kondensatoen zwischen 1 und 9</v>
      </c>
    </row>
    <row r="182" spans="1:6">
      <c r="A182" s="12">
        <v>163</v>
      </c>
      <c r="B182">
        <f>Eingabe!D163</f>
        <v>0</v>
      </c>
      <c r="C182">
        <f t="array" ref="C182">MAX(IF($A$3:$A$14&lt;=B182,IF($A$3:$A$14&lt;&gt;"",$A$3:$A$14)))</f>
        <v>0</v>
      </c>
      <c r="D182">
        <f t="array" ref="D182">MIN(IF($A$3:$A$14&gt;=B182,IF($A$3:$A$14&lt;&gt;"",$A$3:$A$14)))</f>
        <v>0</v>
      </c>
      <c r="E182">
        <f>Eingabe!C163</f>
        <v>0</v>
      </c>
      <c r="F182" t="str">
        <f t="shared" si="3"/>
        <v>Kondensatoen zwischen 1 und 9</v>
      </c>
    </row>
    <row r="183" spans="1:6">
      <c r="A183" s="12">
        <v>164</v>
      </c>
      <c r="B183">
        <f>Eingabe!D164</f>
        <v>0</v>
      </c>
      <c r="C183">
        <f t="array" ref="C183">MAX(IF($A$3:$A$14&lt;=B183,IF($A$3:$A$14&lt;&gt;"",$A$3:$A$14)))</f>
        <v>0</v>
      </c>
      <c r="D183">
        <f t="array" ref="D183">MIN(IF($A$3:$A$14&gt;=B183,IF($A$3:$A$14&lt;&gt;"",$A$3:$A$14)))</f>
        <v>0</v>
      </c>
      <c r="E183">
        <f>Eingabe!C164</f>
        <v>0</v>
      </c>
      <c r="F183" t="str">
        <f t="shared" si="3"/>
        <v>Kondensatoen zwischen 1 und 9</v>
      </c>
    </row>
    <row r="184" spans="1:6">
      <c r="A184" s="12">
        <v>165</v>
      </c>
      <c r="B184">
        <f>Eingabe!D165</f>
        <v>0</v>
      </c>
      <c r="C184">
        <f t="array" ref="C184">MAX(IF($A$3:$A$14&lt;=B184,IF($A$3:$A$14&lt;&gt;"",$A$3:$A$14)))</f>
        <v>0</v>
      </c>
      <c r="D184">
        <f t="array" ref="D184">MIN(IF($A$3:$A$14&gt;=B184,IF($A$3:$A$14&lt;&gt;"",$A$3:$A$14)))</f>
        <v>0</v>
      </c>
      <c r="E184">
        <f>Eingabe!C165</f>
        <v>0</v>
      </c>
      <c r="F184" t="str">
        <f t="shared" si="3"/>
        <v>Kondensatoen zwischen 1 und 9</v>
      </c>
    </row>
    <row r="185" spans="1:6">
      <c r="A185" s="12">
        <v>166</v>
      </c>
      <c r="B185">
        <f>Eingabe!D166</f>
        <v>0</v>
      </c>
      <c r="C185">
        <f t="array" ref="C185">MAX(IF($A$3:$A$14&lt;=B185,IF($A$3:$A$14&lt;&gt;"",$A$3:$A$14)))</f>
        <v>0</v>
      </c>
      <c r="D185">
        <f t="array" ref="D185">MIN(IF($A$3:$A$14&gt;=B185,IF($A$3:$A$14&lt;&gt;"",$A$3:$A$14)))</f>
        <v>0</v>
      </c>
      <c r="E185">
        <f>Eingabe!C166</f>
        <v>0</v>
      </c>
      <c r="F185" t="str">
        <f t="shared" si="3"/>
        <v>Kondensatoen zwischen 1 und 9</v>
      </c>
    </row>
    <row r="186" spans="1:6">
      <c r="A186" s="12">
        <v>167</v>
      </c>
      <c r="B186">
        <f>Eingabe!D167</f>
        <v>0</v>
      </c>
      <c r="C186">
        <f t="array" ref="C186">MAX(IF($A$3:$A$14&lt;=B186,IF($A$3:$A$14&lt;&gt;"",$A$3:$A$14)))</f>
        <v>0</v>
      </c>
      <c r="D186">
        <f t="array" ref="D186">MIN(IF($A$3:$A$14&gt;=B186,IF($A$3:$A$14&lt;&gt;"",$A$3:$A$14)))</f>
        <v>0</v>
      </c>
      <c r="E186">
        <f>Eingabe!C167</f>
        <v>0</v>
      </c>
      <c r="F186" t="str">
        <f t="shared" si="3"/>
        <v>Kondensatoen zwischen 1 und 9</v>
      </c>
    </row>
    <row r="187" spans="1:6">
      <c r="A187" s="12">
        <v>168</v>
      </c>
      <c r="B187">
        <f>Eingabe!D168</f>
        <v>0</v>
      </c>
      <c r="C187">
        <f t="array" ref="C187">MAX(IF($A$3:$A$14&lt;=B187,IF($A$3:$A$14&lt;&gt;"",$A$3:$A$14)))</f>
        <v>0</v>
      </c>
      <c r="D187">
        <f t="array" ref="D187">MIN(IF($A$3:$A$14&gt;=B187,IF($A$3:$A$14&lt;&gt;"",$A$3:$A$14)))</f>
        <v>0</v>
      </c>
      <c r="E187">
        <f>Eingabe!C168</f>
        <v>0</v>
      </c>
      <c r="F187" t="str">
        <f t="shared" si="3"/>
        <v>Kondensatoen zwischen 1 und 9</v>
      </c>
    </row>
    <row r="188" spans="1:6">
      <c r="A188" s="12">
        <v>169</v>
      </c>
      <c r="B188">
        <f>Eingabe!D169</f>
        <v>0</v>
      </c>
      <c r="C188">
        <f t="array" ref="C188">MAX(IF($A$3:$A$14&lt;=B188,IF($A$3:$A$14&lt;&gt;"",$A$3:$A$14)))</f>
        <v>0</v>
      </c>
      <c r="D188">
        <f t="array" ref="D188">MIN(IF($A$3:$A$14&gt;=B188,IF($A$3:$A$14&lt;&gt;"",$A$3:$A$14)))</f>
        <v>0</v>
      </c>
      <c r="E188">
        <f>Eingabe!C169</f>
        <v>0</v>
      </c>
      <c r="F188" t="str">
        <f t="shared" si="3"/>
        <v>Kondensatoen zwischen 1 und 9</v>
      </c>
    </row>
    <row r="189" spans="1:6">
      <c r="A189" s="12">
        <v>170</v>
      </c>
      <c r="B189">
        <f>Eingabe!D170</f>
        <v>0</v>
      </c>
      <c r="C189">
        <f t="array" ref="C189">MAX(IF($A$3:$A$14&lt;=B189,IF($A$3:$A$14&lt;&gt;"",$A$3:$A$14)))</f>
        <v>0</v>
      </c>
      <c r="D189">
        <f t="array" ref="D189">MIN(IF($A$3:$A$14&gt;=B189,IF($A$3:$A$14&lt;&gt;"",$A$3:$A$14)))</f>
        <v>0</v>
      </c>
      <c r="E189">
        <f>Eingabe!C170</f>
        <v>0</v>
      </c>
      <c r="F189" t="str">
        <f t="shared" si="3"/>
        <v>Kondensatoen zwischen 1 und 9</v>
      </c>
    </row>
    <row r="190" spans="1:6">
      <c r="A190" s="12">
        <v>171</v>
      </c>
      <c r="B190">
        <f>Eingabe!D171</f>
        <v>0</v>
      </c>
      <c r="C190">
        <f t="array" ref="C190">MAX(IF($A$3:$A$14&lt;=B190,IF($A$3:$A$14&lt;&gt;"",$A$3:$A$14)))</f>
        <v>0</v>
      </c>
      <c r="D190">
        <f t="array" ref="D190">MIN(IF($A$3:$A$14&gt;=B190,IF($A$3:$A$14&lt;&gt;"",$A$3:$A$14)))</f>
        <v>0</v>
      </c>
      <c r="E190">
        <f>Eingabe!C171</f>
        <v>0</v>
      </c>
      <c r="F190" t="str">
        <f t="shared" si="3"/>
        <v>Kondensatoen zwischen 1 und 9</v>
      </c>
    </row>
    <row r="191" spans="1:6">
      <c r="A191" s="12">
        <v>172</v>
      </c>
      <c r="B191">
        <f>Eingabe!D172</f>
        <v>0</v>
      </c>
      <c r="C191">
        <f t="array" ref="C191">MAX(IF($A$3:$A$14&lt;=B191,IF($A$3:$A$14&lt;&gt;"",$A$3:$A$14)))</f>
        <v>0</v>
      </c>
      <c r="D191">
        <f t="array" ref="D191">MIN(IF($A$3:$A$14&gt;=B191,IF($A$3:$A$14&lt;&gt;"",$A$3:$A$14)))</f>
        <v>0</v>
      </c>
      <c r="E191">
        <f>Eingabe!C172</f>
        <v>0</v>
      </c>
      <c r="F191" t="str">
        <f t="shared" si="3"/>
        <v>Kondensatoen zwischen 1 und 9</v>
      </c>
    </row>
    <row r="192" spans="1:6">
      <c r="A192" s="12">
        <v>173</v>
      </c>
      <c r="B192">
        <f>Eingabe!D173</f>
        <v>0</v>
      </c>
      <c r="C192">
        <f t="array" ref="C192">MAX(IF($A$3:$A$14&lt;=B192,IF($A$3:$A$14&lt;&gt;"",$A$3:$A$14)))</f>
        <v>0</v>
      </c>
      <c r="D192">
        <f t="array" ref="D192">MIN(IF($A$3:$A$14&gt;=B192,IF($A$3:$A$14&lt;&gt;"",$A$3:$A$14)))</f>
        <v>0</v>
      </c>
      <c r="E192">
        <f>Eingabe!C173</f>
        <v>0</v>
      </c>
      <c r="F192" t="str">
        <f t="shared" si="3"/>
        <v>Kondensatoen zwischen 1 und 9</v>
      </c>
    </row>
    <row r="193" spans="1:6">
      <c r="A193" s="12">
        <v>174</v>
      </c>
      <c r="B193">
        <f>Eingabe!D174</f>
        <v>0</v>
      </c>
      <c r="C193">
        <f t="array" ref="C193">MAX(IF($A$3:$A$14&lt;=B193,IF($A$3:$A$14&lt;&gt;"",$A$3:$A$14)))</f>
        <v>0</v>
      </c>
      <c r="D193">
        <f t="array" ref="D193">MIN(IF($A$3:$A$14&gt;=B193,IF($A$3:$A$14&lt;&gt;"",$A$3:$A$14)))</f>
        <v>0</v>
      </c>
      <c r="E193">
        <f>Eingabe!C174</f>
        <v>0</v>
      </c>
      <c r="F193" t="str">
        <f t="shared" si="3"/>
        <v>Kondensatoen zwischen 1 und 9</v>
      </c>
    </row>
    <row r="194" spans="1:6">
      <c r="A194" s="12">
        <v>175</v>
      </c>
      <c r="B194">
        <f>Eingabe!D175</f>
        <v>0</v>
      </c>
      <c r="C194">
        <f t="array" ref="C194">MAX(IF($A$3:$A$14&lt;=B194,IF($A$3:$A$14&lt;&gt;"",$A$3:$A$14)))</f>
        <v>0</v>
      </c>
      <c r="D194">
        <f t="array" ref="D194">MIN(IF($A$3:$A$14&gt;=B194,IF($A$3:$A$14&lt;&gt;"",$A$3:$A$14)))</f>
        <v>0</v>
      </c>
      <c r="E194">
        <f>Eingabe!C175</f>
        <v>0</v>
      </c>
      <c r="F194" t="str">
        <f t="shared" si="3"/>
        <v>Kondensatoen zwischen 1 und 9</v>
      </c>
    </row>
    <row r="195" spans="1:6">
      <c r="A195" s="12">
        <v>176</v>
      </c>
      <c r="B195">
        <f>Eingabe!D176</f>
        <v>0</v>
      </c>
      <c r="C195">
        <f t="array" ref="C195">MAX(IF($A$3:$A$14&lt;=B195,IF($A$3:$A$14&lt;&gt;"",$A$3:$A$14)))</f>
        <v>0</v>
      </c>
      <c r="D195">
        <f t="array" ref="D195">MIN(IF($A$3:$A$14&gt;=B195,IF($A$3:$A$14&lt;&gt;"",$A$3:$A$14)))</f>
        <v>0</v>
      </c>
      <c r="E195">
        <f>Eingabe!C176</f>
        <v>0</v>
      </c>
      <c r="F195" t="str">
        <f t="shared" si="3"/>
        <v>Kondensatoen zwischen 1 und 9</v>
      </c>
    </row>
    <row r="196" spans="1:6">
      <c r="A196" s="12">
        <v>177</v>
      </c>
      <c r="B196">
        <f>Eingabe!D177</f>
        <v>0</v>
      </c>
      <c r="C196">
        <f t="array" ref="C196">MAX(IF($A$3:$A$14&lt;=B196,IF($A$3:$A$14&lt;&gt;"",$A$3:$A$14)))</f>
        <v>0</v>
      </c>
      <c r="D196">
        <f t="array" ref="D196">MIN(IF($A$3:$A$14&gt;=B196,IF($A$3:$A$14&lt;&gt;"",$A$3:$A$14)))</f>
        <v>0</v>
      </c>
      <c r="E196">
        <f>Eingabe!C177</f>
        <v>0</v>
      </c>
      <c r="F196" t="str">
        <f t="shared" si="3"/>
        <v>Kondensatoen zwischen 1 und 9</v>
      </c>
    </row>
    <row r="197" spans="1:6">
      <c r="A197" s="12">
        <v>178</v>
      </c>
      <c r="B197">
        <f>Eingabe!D178</f>
        <v>0</v>
      </c>
      <c r="C197">
        <f t="array" ref="C197">MAX(IF($A$3:$A$14&lt;=B197,IF($A$3:$A$14&lt;&gt;"",$A$3:$A$14)))</f>
        <v>0</v>
      </c>
      <c r="D197">
        <f t="array" ref="D197">MIN(IF($A$3:$A$14&gt;=B197,IF($A$3:$A$14&lt;&gt;"",$A$3:$A$14)))</f>
        <v>0</v>
      </c>
      <c r="E197">
        <f>Eingabe!C178</f>
        <v>0</v>
      </c>
      <c r="F197" t="str">
        <f t="shared" si="3"/>
        <v>Kondensatoen zwischen 1 und 9</v>
      </c>
    </row>
    <row r="198" spans="1:6">
      <c r="A198" s="12">
        <v>179</v>
      </c>
      <c r="B198">
        <f>Eingabe!D179</f>
        <v>0</v>
      </c>
      <c r="C198">
        <f t="array" ref="C198">MAX(IF($A$3:$A$14&lt;=B198,IF($A$3:$A$14&lt;&gt;"",$A$3:$A$14)))</f>
        <v>0</v>
      </c>
      <c r="D198">
        <f t="array" ref="D198">MIN(IF($A$3:$A$14&gt;=B198,IF($A$3:$A$14&lt;&gt;"",$A$3:$A$14)))</f>
        <v>0</v>
      </c>
      <c r="E198">
        <f>Eingabe!C179</f>
        <v>0</v>
      </c>
      <c r="F198" t="str">
        <f t="shared" si="3"/>
        <v>Kondensatoen zwischen 1 und 9</v>
      </c>
    </row>
    <row r="199" spans="1:6">
      <c r="A199" s="12">
        <v>180</v>
      </c>
      <c r="B199">
        <f>Eingabe!D180</f>
        <v>0</v>
      </c>
      <c r="C199">
        <f t="array" ref="C199">MAX(IF($A$3:$A$14&lt;=B199,IF($A$3:$A$14&lt;&gt;"",$A$3:$A$14)))</f>
        <v>0</v>
      </c>
      <c r="D199">
        <f t="array" ref="D199">MIN(IF($A$3:$A$14&gt;=B199,IF($A$3:$A$14&lt;&gt;"",$A$3:$A$14)))</f>
        <v>0</v>
      </c>
      <c r="E199">
        <f>Eingabe!C180</f>
        <v>0</v>
      </c>
      <c r="F199" t="str">
        <f t="shared" si="3"/>
        <v>Kondensatoen zwischen 1 und 9</v>
      </c>
    </row>
    <row r="200" spans="1:6">
      <c r="A200" s="12">
        <v>181</v>
      </c>
      <c r="B200">
        <f>Eingabe!D181</f>
        <v>0</v>
      </c>
      <c r="C200">
        <f t="array" ref="C200">MAX(IF($A$3:$A$14&lt;=B200,IF($A$3:$A$14&lt;&gt;"",$A$3:$A$14)))</f>
        <v>0</v>
      </c>
      <c r="D200">
        <f t="array" ref="D200">MIN(IF($A$3:$A$14&gt;=B200,IF($A$3:$A$14&lt;&gt;"",$A$3:$A$14)))</f>
        <v>0</v>
      </c>
      <c r="E200">
        <f>Eingabe!C181</f>
        <v>0</v>
      </c>
      <c r="F200" t="str">
        <f t="shared" si="3"/>
        <v>Kondensatoen zwischen 1 und 9</v>
      </c>
    </row>
    <row r="201" spans="1:6">
      <c r="A201" s="12">
        <v>182</v>
      </c>
      <c r="B201">
        <f>Eingabe!D182</f>
        <v>0</v>
      </c>
      <c r="C201">
        <f t="array" ref="C201">MAX(IF($A$3:$A$14&lt;=B201,IF($A$3:$A$14&lt;&gt;"",$A$3:$A$14)))</f>
        <v>0</v>
      </c>
      <c r="D201">
        <f t="array" ref="D201">MIN(IF($A$3:$A$14&gt;=B201,IF($A$3:$A$14&lt;&gt;"",$A$3:$A$14)))</f>
        <v>0</v>
      </c>
      <c r="E201">
        <f>Eingabe!C182</f>
        <v>0</v>
      </c>
      <c r="F201" t="str">
        <f t="shared" si="3"/>
        <v>Kondensatoen zwischen 1 und 9</v>
      </c>
    </row>
    <row r="202" spans="1:6">
      <c r="A202" s="12">
        <v>183</v>
      </c>
      <c r="B202">
        <f>Eingabe!D183</f>
        <v>0</v>
      </c>
      <c r="C202">
        <f t="array" ref="C202">MAX(IF($A$3:$A$14&lt;=B202,IF($A$3:$A$14&lt;&gt;"",$A$3:$A$14)))</f>
        <v>0</v>
      </c>
      <c r="D202">
        <f t="array" ref="D202">MIN(IF($A$3:$A$14&gt;=B202,IF($A$3:$A$14&lt;&gt;"",$A$3:$A$14)))</f>
        <v>0</v>
      </c>
      <c r="E202">
        <f>Eingabe!C183</f>
        <v>0</v>
      </c>
      <c r="F202" t="str">
        <f t="shared" si="3"/>
        <v>Kondensatoen zwischen 1 und 9</v>
      </c>
    </row>
    <row r="203" spans="1:6">
      <c r="A203" s="12">
        <v>184</v>
      </c>
      <c r="B203">
        <f>Eingabe!D184</f>
        <v>0</v>
      </c>
      <c r="C203">
        <f t="array" ref="C203">MAX(IF($A$3:$A$14&lt;=B203,IF($A$3:$A$14&lt;&gt;"",$A$3:$A$14)))</f>
        <v>0</v>
      </c>
      <c r="D203">
        <f t="array" ref="D203">MIN(IF($A$3:$A$14&gt;=B203,IF($A$3:$A$14&lt;&gt;"",$A$3:$A$14)))</f>
        <v>0</v>
      </c>
      <c r="E203">
        <f>Eingabe!C184</f>
        <v>0</v>
      </c>
      <c r="F203" t="str">
        <f t="shared" ref="F203:F243" si="4">IF(E203=1,IF(ISERROR(MATCH(B203,$A$3:$A$14,0)),((B203-C203)*INDEX(C$3:C$14,MATCH(D203,$A$3:$A$14,0))+ABS(B203-D203)*INDEX(C$3:C$14,MATCH(C203,$A$3:$A$14,0)))/(D203-C203),INDEX(C$3:C$14,MATCH(B203,$A$3:$A$14,0))),IF(E203=2,IF(ISERROR(MATCH(B203,$A$3:$A$14,0)),((B203-C203)*INDEX(D$3:D$14,MATCH(D203,$A$3:$A$14,0))+ABS(B203-D203)*INDEX(D$3:D$14,MATCH(C203,$A$3:$A$14,0)))/(D203-C203),INDEX(D$3:D$14,MATCH(B203,$A$3:$A$14,0))),IF(E203=3,IF(ISERROR(MATCH(B203,$A$3:$A$14,0)),((B203-C203)*INDEX(E$3:E$14,MATCH(D203,$A$3:$A$14,0))+ABS(B203-D203)*INDEX(E$3:E$14,MATCH(C203,$A$3:$A$14,0)))/(D203-C203),INDEX(E$3:E$14,MATCH(B203,$A$3:$A$14,0))),IF(E203=4,IF(ISERROR(MATCH(B203,$A$3:$A$14,0)),((B203-C203)*INDEX(F$3:F$14,MATCH(D203,$A$3:$A$14,0))+ABS(B203-D203)*INDEX(F$3:F$14,MATCH(C203,$A$3:$A$14,0)))/(D203-C203),INDEX(F$3:F$14,MATCH(B203,$A$3:$A$14,0))),IF(E203=5,IF(ISERROR(MATCH(B203,$A$3:$A$14,0)),((B203-C203)*INDEX(G$3:G$14,MATCH(D203,$A$3:$A$14,0))+ABS(B203-D203)*INDEX(G$3:G$14,MATCH(C203,$A$3:$A$14,0)))/(D203-C203),INDEX(G$3:G$14,MATCH(B203,$A$3:$A$14,0))),IF(E203=6,IF(ISERROR(MATCH(B203,$A$3:$A$14,0)),((B203-C203)*INDEX(H$3:H$14,MATCH(D203,$A$3:$A$14,0))+ABS(B203-D203)*INDEX(H$3:H$14,MATCH(C203,$A$3:$A$14,0)))/(D203-C203),INDEX(H$3:H$14,MATCH(B203,$A$3:$A$14,0))),IF(E203=7,IF(ISERROR(MATCH(B203,$A$3:$A$14,0)),((B203-C203)*INDEX(I$3:I$14,MATCH(D203,$A$3:$A$14,0))+ABS(B203-D203)*INDEX(I$3:I$14,MATCH(C203,$A$3:$A$14,0)))/(D203-C203),INDEX(I$3:I$14,MATCH(B203,$A$3:$A$14,0))),IF(E203=8,IF(ISERROR(MATCH(B203,$A$3:$A$14,0)),((B203-C203)*INDEX(J$3:J$14,MATCH(D203,$A$3:$A$14,0))+ABS(B203-D203)*INDEX(J$3:J$14,MATCH(C203,$A$3:$A$14,0)))/(D203-C203),INDEX(J$3:J$14,MATCH(B203,$A$3:$A$14,0))),IF(E203=9,IF(ISERROR(MATCH(B203,$A$3:$A$14,0)),((B203-C203)*INDEX(K$3:K$14,MATCH(D203,$A$3:$A$14,0))+ABS(B203-D203)*INDEX(K$3:K$14,MATCH(C203,$A$3:$A$14,0)))/(D203-C203),INDEX(K$3:K$14,MATCH(B203,$A$3:$A$14,0))),"Kondensatoen zwischen 1 und 9")))))))))</f>
        <v>Kondensatoen zwischen 1 und 9</v>
      </c>
    </row>
    <row r="204" spans="1:6">
      <c r="A204" s="12">
        <v>185</v>
      </c>
      <c r="B204">
        <f>Eingabe!D185</f>
        <v>0</v>
      </c>
      <c r="C204">
        <f t="array" ref="C204">MAX(IF($A$3:$A$14&lt;=B204,IF($A$3:$A$14&lt;&gt;"",$A$3:$A$14)))</f>
        <v>0</v>
      </c>
      <c r="D204">
        <f t="array" ref="D204">MIN(IF($A$3:$A$14&gt;=B204,IF($A$3:$A$14&lt;&gt;"",$A$3:$A$14)))</f>
        <v>0</v>
      </c>
      <c r="E204">
        <f>Eingabe!C185</f>
        <v>0</v>
      </c>
      <c r="F204" t="str">
        <f t="shared" si="4"/>
        <v>Kondensatoen zwischen 1 und 9</v>
      </c>
    </row>
    <row r="205" spans="1:6">
      <c r="A205" s="12">
        <v>186</v>
      </c>
      <c r="B205">
        <f>Eingabe!D186</f>
        <v>0</v>
      </c>
      <c r="C205">
        <f t="array" ref="C205">MAX(IF($A$3:$A$14&lt;=B205,IF($A$3:$A$14&lt;&gt;"",$A$3:$A$14)))</f>
        <v>0</v>
      </c>
      <c r="D205">
        <f t="array" ref="D205">MIN(IF($A$3:$A$14&gt;=B205,IF($A$3:$A$14&lt;&gt;"",$A$3:$A$14)))</f>
        <v>0</v>
      </c>
      <c r="E205">
        <f>Eingabe!C186</f>
        <v>0</v>
      </c>
      <c r="F205" t="str">
        <f t="shared" si="4"/>
        <v>Kondensatoen zwischen 1 und 9</v>
      </c>
    </row>
    <row r="206" spans="1:6">
      <c r="A206" s="12">
        <v>187</v>
      </c>
      <c r="B206">
        <f>Eingabe!D187</f>
        <v>0</v>
      </c>
      <c r="C206">
        <f t="array" ref="C206">MAX(IF($A$3:$A$14&lt;=B206,IF($A$3:$A$14&lt;&gt;"",$A$3:$A$14)))</f>
        <v>0</v>
      </c>
      <c r="D206">
        <f t="array" ref="D206">MIN(IF($A$3:$A$14&gt;=B206,IF($A$3:$A$14&lt;&gt;"",$A$3:$A$14)))</f>
        <v>0</v>
      </c>
      <c r="E206">
        <f>Eingabe!C187</f>
        <v>0</v>
      </c>
      <c r="F206" t="str">
        <f t="shared" si="4"/>
        <v>Kondensatoen zwischen 1 und 9</v>
      </c>
    </row>
    <row r="207" spans="1:6">
      <c r="A207" s="12">
        <v>188</v>
      </c>
      <c r="B207">
        <f>Eingabe!D188</f>
        <v>0</v>
      </c>
      <c r="C207">
        <f t="array" ref="C207">MAX(IF($A$3:$A$14&lt;=B207,IF($A$3:$A$14&lt;&gt;"",$A$3:$A$14)))</f>
        <v>0</v>
      </c>
      <c r="D207">
        <f t="array" ref="D207">MIN(IF($A$3:$A$14&gt;=B207,IF($A$3:$A$14&lt;&gt;"",$A$3:$A$14)))</f>
        <v>0</v>
      </c>
      <c r="E207">
        <f>Eingabe!C188</f>
        <v>0</v>
      </c>
      <c r="F207" t="str">
        <f t="shared" si="4"/>
        <v>Kondensatoen zwischen 1 und 9</v>
      </c>
    </row>
    <row r="208" spans="1:6">
      <c r="A208" s="12">
        <v>189</v>
      </c>
      <c r="B208">
        <f>Eingabe!D189</f>
        <v>0</v>
      </c>
      <c r="C208">
        <f t="array" ref="C208">MAX(IF($A$3:$A$14&lt;=B208,IF($A$3:$A$14&lt;&gt;"",$A$3:$A$14)))</f>
        <v>0</v>
      </c>
      <c r="D208">
        <f t="array" ref="D208">MIN(IF($A$3:$A$14&gt;=B208,IF($A$3:$A$14&lt;&gt;"",$A$3:$A$14)))</f>
        <v>0</v>
      </c>
      <c r="E208">
        <f>Eingabe!C189</f>
        <v>0</v>
      </c>
      <c r="F208" t="str">
        <f t="shared" si="4"/>
        <v>Kondensatoen zwischen 1 und 9</v>
      </c>
    </row>
    <row r="209" spans="1:6">
      <c r="A209" s="12">
        <v>190</v>
      </c>
      <c r="B209">
        <f>Eingabe!D190</f>
        <v>0</v>
      </c>
      <c r="C209">
        <f t="array" ref="C209">MAX(IF($A$3:$A$14&lt;=B209,IF($A$3:$A$14&lt;&gt;"",$A$3:$A$14)))</f>
        <v>0</v>
      </c>
      <c r="D209">
        <f t="array" ref="D209">MIN(IF($A$3:$A$14&gt;=B209,IF($A$3:$A$14&lt;&gt;"",$A$3:$A$14)))</f>
        <v>0</v>
      </c>
      <c r="E209">
        <f>Eingabe!C190</f>
        <v>0</v>
      </c>
      <c r="F209" t="str">
        <f t="shared" si="4"/>
        <v>Kondensatoen zwischen 1 und 9</v>
      </c>
    </row>
    <row r="210" spans="1:6">
      <c r="A210" s="12">
        <v>191</v>
      </c>
      <c r="B210">
        <f>Eingabe!D191</f>
        <v>0</v>
      </c>
      <c r="C210">
        <f t="array" ref="C210">MAX(IF($A$3:$A$14&lt;=B210,IF($A$3:$A$14&lt;&gt;"",$A$3:$A$14)))</f>
        <v>0</v>
      </c>
      <c r="D210">
        <f t="array" ref="D210">MIN(IF($A$3:$A$14&gt;=B210,IF($A$3:$A$14&lt;&gt;"",$A$3:$A$14)))</f>
        <v>0</v>
      </c>
      <c r="E210">
        <f>Eingabe!C191</f>
        <v>0</v>
      </c>
      <c r="F210" t="str">
        <f t="shared" si="4"/>
        <v>Kondensatoen zwischen 1 und 9</v>
      </c>
    </row>
    <row r="211" spans="1:6">
      <c r="A211" s="12">
        <v>192</v>
      </c>
      <c r="B211">
        <f>Eingabe!D192</f>
        <v>0</v>
      </c>
      <c r="C211">
        <f t="array" ref="C211">MAX(IF($A$3:$A$14&lt;=B211,IF($A$3:$A$14&lt;&gt;"",$A$3:$A$14)))</f>
        <v>0</v>
      </c>
      <c r="D211">
        <f t="array" ref="D211">MIN(IF($A$3:$A$14&gt;=B211,IF($A$3:$A$14&lt;&gt;"",$A$3:$A$14)))</f>
        <v>0</v>
      </c>
      <c r="E211">
        <f>Eingabe!C192</f>
        <v>0</v>
      </c>
      <c r="F211" t="str">
        <f t="shared" si="4"/>
        <v>Kondensatoen zwischen 1 und 9</v>
      </c>
    </row>
    <row r="212" spans="1:6">
      <c r="A212" s="12">
        <v>193</v>
      </c>
      <c r="B212">
        <f>Eingabe!D193</f>
        <v>0</v>
      </c>
      <c r="C212">
        <f t="array" ref="C212">MAX(IF($A$3:$A$14&lt;=B212,IF($A$3:$A$14&lt;&gt;"",$A$3:$A$14)))</f>
        <v>0</v>
      </c>
      <c r="D212">
        <f t="array" ref="D212">MIN(IF($A$3:$A$14&gt;=B212,IF($A$3:$A$14&lt;&gt;"",$A$3:$A$14)))</f>
        <v>0</v>
      </c>
      <c r="E212">
        <f>Eingabe!C193</f>
        <v>0</v>
      </c>
      <c r="F212" t="str">
        <f t="shared" si="4"/>
        <v>Kondensatoen zwischen 1 und 9</v>
      </c>
    </row>
    <row r="213" spans="1:6">
      <c r="A213" s="12">
        <v>194</v>
      </c>
      <c r="B213">
        <f>Eingabe!D194</f>
        <v>0</v>
      </c>
      <c r="C213">
        <f t="array" ref="C213">MAX(IF($A$3:$A$14&lt;=B213,IF($A$3:$A$14&lt;&gt;"",$A$3:$A$14)))</f>
        <v>0</v>
      </c>
      <c r="D213">
        <f t="array" ref="D213">MIN(IF($A$3:$A$14&gt;=B213,IF($A$3:$A$14&lt;&gt;"",$A$3:$A$14)))</f>
        <v>0</v>
      </c>
      <c r="E213">
        <f>Eingabe!C194</f>
        <v>0</v>
      </c>
      <c r="F213" t="str">
        <f t="shared" si="4"/>
        <v>Kondensatoen zwischen 1 und 9</v>
      </c>
    </row>
    <row r="214" spans="1:6">
      <c r="A214" s="12">
        <v>195</v>
      </c>
      <c r="B214">
        <f>Eingabe!D195</f>
        <v>0</v>
      </c>
      <c r="C214">
        <f t="array" ref="C214">MAX(IF($A$3:$A$14&lt;=B214,IF($A$3:$A$14&lt;&gt;"",$A$3:$A$14)))</f>
        <v>0</v>
      </c>
      <c r="D214">
        <f t="array" ref="D214">MIN(IF($A$3:$A$14&gt;=B214,IF($A$3:$A$14&lt;&gt;"",$A$3:$A$14)))</f>
        <v>0</v>
      </c>
      <c r="E214">
        <f>Eingabe!C195</f>
        <v>0</v>
      </c>
      <c r="F214" t="str">
        <f t="shared" si="4"/>
        <v>Kondensatoen zwischen 1 und 9</v>
      </c>
    </row>
    <row r="215" spans="1:6">
      <c r="A215" s="12">
        <v>196</v>
      </c>
      <c r="B215">
        <f>Eingabe!D196</f>
        <v>0</v>
      </c>
      <c r="C215">
        <f t="array" ref="C215">MAX(IF($A$3:$A$14&lt;=B215,IF($A$3:$A$14&lt;&gt;"",$A$3:$A$14)))</f>
        <v>0</v>
      </c>
      <c r="D215">
        <f t="array" ref="D215">MIN(IF($A$3:$A$14&gt;=B215,IF($A$3:$A$14&lt;&gt;"",$A$3:$A$14)))</f>
        <v>0</v>
      </c>
      <c r="E215">
        <f>Eingabe!C196</f>
        <v>0</v>
      </c>
      <c r="F215" t="str">
        <f t="shared" si="4"/>
        <v>Kondensatoen zwischen 1 und 9</v>
      </c>
    </row>
    <row r="216" spans="1:6">
      <c r="A216" s="12">
        <v>197</v>
      </c>
      <c r="B216">
        <f>Eingabe!D197</f>
        <v>0</v>
      </c>
      <c r="C216">
        <f t="array" ref="C216">MAX(IF($A$3:$A$14&lt;=B216,IF($A$3:$A$14&lt;&gt;"",$A$3:$A$14)))</f>
        <v>0</v>
      </c>
      <c r="D216">
        <f t="array" ref="D216">MIN(IF($A$3:$A$14&gt;=B216,IF($A$3:$A$14&lt;&gt;"",$A$3:$A$14)))</f>
        <v>0</v>
      </c>
      <c r="E216">
        <f>Eingabe!C197</f>
        <v>0</v>
      </c>
      <c r="F216" t="str">
        <f t="shared" si="4"/>
        <v>Kondensatoen zwischen 1 und 9</v>
      </c>
    </row>
    <row r="217" spans="1:6">
      <c r="A217" s="12">
        <v>198</v>
      </c>
      <c r="B217">
        <f>Eingabe!D198</f>
        <v>0</v>
      </c>
      <c r="C217">
        <f t="array" ref="C217">MAX(IF($A$3:$A$14&lt;=B217,IF($A$3:$A$14&lt;&gt;"",$A$3:$A$14)))</f>
        <v>0</v>
      </c>
      <c r="D217">
        <f t="array" ref="D217">MIN(IF($A$3:$A$14&gt;=B217,IF($A$3:$A$14&lt;&gt;"",$A$3:$A$14)))</f>
        <v>0</v>
      </c>
      <c r="E217">
        <f>Eingabe!C198</f>
        <v>0</v>
      </c>
      <c r="F217" t="str">
        <f t="shared" si="4"/>
        <v>Kondensatoen zwischen 1 und 9</v>
      </c>
    </row>
    <row r="218" spans="1:6">
      <c r="A218" s="12">
        <v>199</v>
      </c>
      <c r="B218">
        <f>Eingabe!D199</f>
        <v>0</v>
      </c>
      <c r="C218">
        <f t="array" ref="C218">MAX(IF($A$3:$A$14&lt;=B218,IF($A$3:$A$14&lt;&gt;"",$A$3:$A$14)))</f>
        <v>0</v>
      </c>
      <c r="D218">
        <f t="array" ref="D218">MIN(IF($A$3:$A$14&gt;=B218,IF($A$3:$A$14&lt;&gt;"",$A$3:$A$14)))</f>
        <v>0</v>
      </c>
      <c r="E218">
        <f>Eingabe!C199</f>
        <v>0</v>
      </c>
      <c r="F218" t="str">
        <f t="shared" si="4"/>
        <v>Kondensatoen zwischen 1 und 9</v>
      </c>
    </row>
    <row r="219" spans="1:6">
      <c r="A219" s="12">
        <v>200</v>
      </c>
      <c r="B219">
        <f>Eingabe!D200</f>
        <v>0</v>
      </c>
      <c r="C219">
        <f t="array" ref="C219">MAX(IF($A$3:$A$14&lt;=B219,IF($A$3:$A$14&lt;&gt;"",$A$3:$A$14)))</f>
        <v>0</v>
      </c>
      <c r="D219">
        <f t="array" ref="D219">MIN(IF($A$3:$A$14&gt;=B219,IF($A$3:$A$14&lt;&gt;"",$A$3:$A$14)))</f>
        <v>0</v>
      </c>
      <c r="E219">
        <f>Eingabe!C200</f>
        <v>0</v>
      </c>
      <c r="F219" t="str">
        <f t="shared" si="4"/>
        <v>Kondensatoen zwischen 1 und 9</v>
      </c>
    </row>
    <row r="220" spans="1:6">
      <c r="A220" s="12">
        <v>201</v>
      </c>
      <c r="B220">
        <f>Eingabe!D201</f>
        <v>0</v>
      </c>
      <c r="C220">
        <f t="array" ref="C220">MAX(IF($A$3:$A$14&lt;=B220,IF($A$3:$A$14&lt;&gt;"",$A$3:$A$14)))</f>
        <v>0</v>
      </c>
      <c r="D220">
        <f t="array" ref="D220">MIN(IF($A$3:$A$14&gt;=B220,IF($A$3:$A$14&lt;&gt;"",$A$3:$A$14)))</f>
        <v>0</v>
      </c>
      <c r="E220">
        <f>Eingabe!C201</f>
        <v>0</v>
      </c>
      <c r="F220" t="str">
        <f t="shared" si="4"/>
        <v>Kondensatoen zwischen 1 und 9</v>
      </c>
    </row>
    <row r="221" spans="1:6">
      <c r="A221" s="12">
        <v>202</v>
      </c>
      <c r="B221">
        <f>Eingabe!D202</f>
        <v>0</v>
      </c>
      <c r="C221">
        <f t="array" ref="C221">MAX(IF($A$3:$A$14&lt;=B221,IF($A$3:$A$14&lt;&gt;"",$A$3:$A$14)))</f>
        <v>0</v>
      </c>
      <c r="D221">
        <f t="array" ref="D221">MIN(IF($A$3:$A$14&gt;=B221,IF($A$3:$A$14&lt;&gt;"",$A$3:$A$14)))</f>
        <v>0</v>
      </c>
      <c r="E221">
        <f>Eingabe!C202</f>
        <v>0</v>
      </c>
      <c r="F221" t="str">
        <f t="shared" si="4"/>
        <v>Kondensatoen zwischen 1 und 9</v>
      </c>
    </row>
    <row r="222" spans="1:6">
      <c r="A222" s="12">
        <v>203</v>
      </c>
      <c r="B222">
        <f>Eingabe!D203</f>
        <v>0</v>
      </c>
      <c r="C222">
        <f t="array" ref="C222">MAX(IF($A$3:$A$14&lt;=B222,IF($A$3:$A$14&lt;&gt;"",$A$3:$A$14)))</f>
        <v>0</v>
      </c>
      <c r="D222">
        <f t="array" ref="D222">MIN(IF($A$3:$A$14&gt;=B222,IF($A$3:$A$14&lt;&gt;"",$A$3:$A$14)))</f>
        <v>0</v>
      </c>
      <c r="E222">
        <f>Eingabe!C203</f>
        <v>0</v>
      </c>
      <c r="F222" t="str">
        <f t="shared" si="4"/>
        <v>Kondensatoen zwischen 1 und 9</v>
      </c>
    </row>
    <row r="223" spans="1:6">
      <c r="A223" s="12">
        <v>204</v>
      </c>
      <c r="B223">
        <f>Eingabe!D204</f>
        <v>0</v>
      </c>
      <c r="C223">
        <f t="array" ref="C223">MAX(IF($A$3:$A$14&lt;=B223,IF($A$3:$A$14&lt;&gt;"",$A$3:$A$14)))</f>
        <v>0</v>
      </c>
      <c r="D223">
        <f t="array" ref="D223">MIN(IF($A$3:$A$14&gt;=B223,IF($A$3:$A$14&lt;&gt;"",$A$3:$A$14)))</f>
        <v>0</v>
      </c>
      <c r="E223">
        <f>Eingabe!C204</f>
        <v>0</v>
      </c>
      <c r="F223" t="str">
        <f t="shared" si="4"/>
        <v>Kondensatoen zwischen 1 und 9</v>
      </c>
    </row>
    <row r="224" spans="1:6">
      <c r="A224" s="12">
        <v>205</v>
      </c>
      <c r="B224">
        <f>Eingabe!D205</f>
        <v>0</v>
      </c>
      <c r="C224">
        <f t="array" ref="C224">MAX(IF($A$3:$A$14&lt;=B224,IF($A$3:$A$14&lt;&gt;"",$A$3:$A$14)))</f>
        <v>0</v>
      </c>
      <c r="D224">
        <f t="array" ref="D224">MIN(IF($A$3:$A$14&gt;=B224,IF($A$3:$A$14&lt;&gt;"",$A$3:$A$14)))</f>
        <v>0</v>
      </c>
      <c r="E224">
        <f>Eingabe!C205</f>
        <v>0</v>
      </c>
      <c r="F224" t="str">
        <f t="shared" si="4"/>
        <v>Kondensatoen zwischen 1 und 9</v>
      </c>
    </row>
    <row r="225" spans="1:6">
      <c r="A225" s="12">
        <v>206</v>
      </c>
      <c r="B225">
        <f>Eingabe!D206</f>
        <v>0</v>
      </c>
      <c r="C225">
        <f t="array" ref="C225">MAX(IF($A$3:$A$14&lt;=B225,IF($A$3:$A$14&lt;&gt;"",$A$3:$A$14)))</f>
        <v>0</v>
      </c>
      <c r="D225">
        <f t="array" ref="D225">MIN(IF($A$3:$A$14&gt;=B225,IF($A$3:$A$14&lt;&gt;"",$A$3:$A$14)))</f>
        <v>0</v>
      </c>
      <c r="E225">
        <f>Eingabe!C206</f>
        <v>0</v>
      </c>
      <c r="F225" t="str">
        <f t="shared" si="4"/>
        <v>Kondensatoen zwischen 1 und 9</v>
      </c>
    </row>
    <row r="226" spans="1:6">
      <c r="A226" s="12">
        <v>207</v>
      </c>
      <c r="B226">
        <f>Eingabe!D207</f>
        <v>0</v>
      </c>
      <c r="C226">
        <f t="array" ref="C226">MAX(IF($A$3:$A$14&lt;=B226,IF($A$3:$A$14&lt;&gt;"",$A$3:$A$14)))</f>
        <v>0</v>
      </c>
      <c r="D226">
        <f t="array" ref="D226">MIN(IF($A$3:$A$14&gt;=B226,IF($A$3:$A$14&lt;&gt;"",$A$3:$A$14)))</f>
        <v>0</v>
      </c>
      <c r="E226">
        <f>Eingabe!C207</f>
        <v>0</v>
      </c>
      <c r="F226" t="str">
        <f t="shared" si="4"/>
        <v>Kondensatoen zwischen 1 und 9</v>
      </c>
    </row>
    <row r="227" spans="1:6">
      <c r="A227" s="12">
        <v>208</v>
      </c>
      <c r="B227">
        <f>Eingabe!D208</f>
        <v>0</v>
      </c>
      <c r="C227">
        <f t="array" ref="C227">MAX(IF($A$3:$A$14&lt;=B227,IF($A$3:$A$14&lt;&gt;"",$A$3:$A$14)))</f>
        <v>0</v>
      </c>
      <c r="D227">
        <f t="array" ref="D227">MIN(IF($A$3:$A$14&gt;=B227,IF($A$3:$A$14&lt;&gt;"",$A$3:$A$14)))</f>
        <v>0</v>
      </c>
      <c r="E227">
        <f>Eingabe!C208</f>
        <v>0</v>
      </c>
      <c r="F227" t="str">
        <f t="shared" si="4"/>
        <v>Kondensatoen zwischen 1 und 9</v>
      </c>
    </row>
    <row r="228" spans="1:6">
      <c r="A228" s="12">
        <v>209</v>
      </c>
      <c r="B228">
        <f>Eingabe!D209</f>
        <v>0</v>
      </c>
      <c r="C228">
        <f t="array" ref="C228">MAX(IF($A$3:$A$14&lt;=B228,IF($A$3:$A$14&lt;&gt;"",$A$3:$A$14)))</f>
        <v>0</v>
      </c>
      <c r="D228">
        <f t="array" ref="D228">MIN(IF($A$3:$A$14&gt;=B228,IF($A$3:$A$14&lt;&gt;"",$A$3:$A$14)))</f>
        <v>0</v>
      </c>
      <c r="E228">
        <f>Eingabe!C209</f>
        <v>0</v>
      </c>
      <c r="F228" t="str">
        <f t="shared" si="4"/>
        <v>Kondensatoen zwischen 1 und 9</v>
      </c>
    </row>
    <row r="229" spans="1:6">
      <c r="A229" s="12">
        <v>210</v>
      </c>
      <c r="B229">
        <f>Eingabe!D210</f>
        <v>0</v>
      </c>
      <c r="C229">
        <f t="array" ref="C229">MAX(IF($A$3:$A$14&lt;=B229,IF($A$3:$A$14&lt;&gt;"",$A$3:$A$14)))</f>
        <v>0</v>
      </c>
      <c r="D229">
        <f t="array" ref="D229">MIN(IF($A$3:$A$14&gt;=B229,IF($A$3:$A$14&lt;&gt;"",$A$3:$A$14)))</f>
        <v>0</v>
      </c>
      <c r="E229">
        <f>Eingabe!C210</f>
        <v>0</v>
      </c>
      <c r="F229" t="str">
        <f t="shared" si="4"/>
        <v>Kondensatoen zwischen 1 und 9</v>
      </c>
    </row>
    <row r="230" spans="1:6">
      <c r="A230" s="12">
        <v>211</v>
      </c>
      <c r="B230">
        <f>Eingabe!D211</f>
        <v>0</v>
      </c>
      <c r="C230">
        <f t="array" ref="C230">MAX(IF($A$3:$A$14&lt;=B230,IF($A$3:$A$14&lt;&gt;"",$A$3:$A$14)))</f>
        <v>0</v>
      </c>
      <c r="D230">
        <f t="array" ref="D230">MIN(IF($A$3:$A$14&gt;=B230,IF($A$3:$A$14&lt;&gt;"",$A$3:$A$14)))</f>
        <v>0</v>
      </c>
      <c r="E230">
        <f>Eingabe!C211</f>
        <v>0</v>
      </c>
      <c r="F230" t="str">
        <f t="shared" si="4"/>
        <v>Kondensatoen zwischen 1 und 9</v>
      </c>
    </row>
    <row r="231" spans="1:6">
      <c r="A231" s="12">
        <v>212</v>
      </c>
      <c r="B231">
        <f>Eingabe!D212</f>
        <v>0</v>
      </c>
      <c r="C231">
        <f t="array" ref="C231">MAX(IF($A$3:$A$14&lt;=B231,IF($A$3:$A$14&lt;&gt;"",$A$3:$A$14)))</f>
        <v>0</v>
      </c>
      <c r="D231">
        <f t="array" ref="D231">MIN(IF($A$3:$A$14&gt;=B231,IF($A$3:$A$14&lt;&gt;"",$A$3:$A$14)))</f>
        <v>0</v>
      </c>
      <c r="E231">
        <f>Eingabe!C212</f>
        <v>0</v>
      </c>
      <c r="F231" t="str">
        <f t="shared" si="4"/>
        <v>Kondensatoen zwischen 1 und 9</v>
      </c>
    </row>
    <row r="232" spans="1:6">
      <c r="A232" s="12">
        <v>213</v>
      </c>
      <c r="B232">
        <f>Eingabe!D213</f>
        <v>0</v>
      </c>
      <c r="C232">
        <f t="array" ref="C232">MAX(IF($A$3:$A$14&lt;=B232,IF($A$3:$A$14&lt;&gt;"",$A$3:$A$14)))</f>
        <v>0</v>
      </c>
      <c r="D232">
        <f t="array" ref="D232">MIN(IF($A$3:$A$14&gt;=B232,IF($A$3:$A$14&lt;&gt;"",$A$3:$A$14)))</f>
        <v>0</v>
      </c>
      <c r="E232">
        <f>Eingabe!C213</f>
        <v>0</v>
      </c>
      <c r="F232" t="str">
        <f t="shared" si="4"/>
        <v>Kondensatoen zwischen 1 und 9</v>
      </c>
    </row>
    <row r="233" spans="1:6">
      <c r="A233" s="12">
        <v>214</v>
      </c>
      <c r="B233">
        <f>Eingabe!D214</f>
        <v>0</v>
      </c>
      <c r="C233">
        <f t="array" ref="C233">MAX(IF($A$3:$A$14&lt;=B233,IF($A$3:$A$14&lt;&gt;"",$A$3:$A$14)))</f>
        <v>0</v>
      </c>
      <c r="D233">
        <f t="array" ref="D233">MIN(IF($A$3:$A$14&gt;=B233,IF($A$3:$A$14&lt;&gt;"",$A$3:$A$14)))</f>
        <v>0</v>
      </c>
      <c r="E233">
        <f>Eingabe!C214</f>
        <v>0</v>
      </c>
      <c r="F233" t="str">
        <f t="shared" si="4"/>
        <v>Kondensatoen zwischen 1 und 9</v>
      </c>
    </row>
    <row r="234" spans="1:6">
      <c r="A234" s="12">
        <v>215</v>
      </c>
      <c r="B234">
        <f>Eingabe!D215</f>
        <v>0</v>
      </c>
      <c r="C234">
        <f t="array" ref="C234">MAX(IF($A$3:$A$14&lt;=B234,IF($A$3:$A$14&lt;&gt;"",$A$3:$A$14)))</f>
        <v>0</v>
      </c>
      <c r="D234">
        <f t="array" ref="D234">MIN(IF($A$3:$A$14&gt;=B234,IF($A$3:$A$14&lt;&gt;"",$A$3:$A$14)))</f>
        <v>0</v>
      </c>
      <c r="E234">
        <f>Eingabe!C215</f>
        <v>0</v>
      </c>
      <c r="F234" t="str">
        <f t="shared" si="4"/>
        <v>Kondensatoen zwischen 1 und 9</v>
      </c>
    </row>
    <row r="235" spans="1:6">
      <c r="A235" s="12">
        <v>216</v>
      </c>
      <c r="B235">
        <f>Eingabe!D216</f>
        <v>0</v>
      </c>
      <c r="C235">
        <f t="array" ref="C235">MAX(IF($A$3:$A$14&lt;=B235,IF($A$3:$A$14&lt;&gt;"",$A$3:$A$14)))</f>
        <v>0</v>
      </c>
      <c r="D235">
        <f t="array" ref="D235">MIN(IF($A$3:$A$14&gt;=B235,IF($A$3:$A$14&lt;&gt;"",$A$3:$A$14)))</f>
        <v>0</v>
      </c>
      <c r="E235">
        <f>Eingabe!C216</f>
        <v>0</v>
      </c>
      <c r="F235" t="str">
        <f t="shared" si="4"/>
        <v>Kondensatoen zwischen 1 und 9</v>
      </c>
    </row>
    <row r="236" spans="1:6">
      <c r="A236" s="12">
        <v>217</v>
      </c>
      <c r="B236">
        <f>Eingabe!D217</f>
        <v>0</v>
      </c>
      <c r="C236">
        <f t="array" ref="C236">MAX(IF($A$3:$A$14&lt;=B236,IF($A$3:$A$14&lt;&gt;"",$A$3:$A$14)))</f>
        <v>0</v>
      </c>
      <c r="D236">
        <f t="array" ref="D236">MIN(IF($A$3:$A$14&gt;=B236,IF($A$3:$A$14&lt;&gt;"",$A$3:$A$14)))</f>
        <v>0</v>
      </c>
      <c r="E236">
        <f>Eingabe!C217</f>
        <v>0</v>
      </c>
      <c r="F236" t="str">
        <f t="shared" si="4"/>
        <v>Kondensatoen zwischen 1 und 9</v>
      </c>
    </row>
    <row r="237" spans="1:6">
      <c r="A237" s="12">
        <v>218</v>
      </c>
      <c r="B237">
        <f>Eingabe!D218</f>
        <v>0</v>
      </c>
      <c r="C237">
        <f t="array" ref="C237">MAX(IF($A$3:$A$14&lt;=B237,IF($A$3:$A$14&lt;&gt;"",$A$3:$A$14)))</f>
        <v>0</v>
      </c>
      <c r="D237">
        <f t="array" ref="D237">MIN(IF($A$3:$A$14&gt;=B237,IF($A$3:$A$14&lt;&gt;"",$A$3:$A$14)))</f>
        <v>0</v>
      </c>
      <c r="E237">
        <f>Eingabe!C218</f>
        <v>0</v>
      </c>
      <c r="F237" t="str">
        <f t="shared" si="4"/>
        <v>Kondensatoen zwischen 1 und 9</v>
      </c>
    </row>
    <row r="238" spans="1:6">
      <c r="A238" s="12">
        <v>219</v>
      </c>
      <c r="B238">
        <f>Eingabe!D219</f>
        <v>0</v>
      </c>
      <c r="C238">
        <f t="array" ref="C238">MAX(IF($A$3:$A$14&lt;=B238,IF($A$3:$A$14&lt;&gt;"",$A$3:$A$14)))</f>
        <v>0</v>
      </c>
      <c r="D238">
        <f t="array" ref="D238">MIN(IF($A$3:$A$14&gt;=B238,IF($A$3:$A$14&lt;&gt;"",$A$3:$A$14)))</f>
        <v>0</v>
      </c>
      <c r="E238">
        <f>Eingabe!C219</f>
        <v>0</v>
      </c>
      <c r="F238" t="str">
        <f t="shared" si="4"/>
        <v>Kondensatoen zwischen 1 und 9</v>
      </c>
    </row>
    <row r="239" spans="1:6">
      <c r="A239" s="12">
        <v>220</v>
      </c>
      <c r="B239">
        <f>Eingabe!D220</f>
        <v>0</v>
      </c>
      <c r="C239">
        <f t="array" ref="C239">MAX(IF($A$3:$A$14&lt;=B239,IF($A$3:$A$14&lt;&gt;"",$A$3:$A$14)))</f>
        <v>0</v>
      </c>
      <c r="D239">
        <f t="array" ref="D239">MIN(IF($A$3:$A$14&gt;=B239,IF($A$3:$A$14&lt;&gt;"",$A$3:$A$14)))</f>
        <v>0</v>
      </c>
      <c r="E239">
        <f>Eingabe!C220</f>
        <v>0</v>
      </c>
      <c r="F239" t="str">
        <f t="shared" si="4"/>
        <v>Kondensatoen zwischen 1 und 9</v>
      </c>
    </row>
    <row r="240" spans="1:6">
      <c r="A240" s="12">
        <v>221</v>
      </c>
      <c r="B240">
        <f>Eingabe!D221</f>
        <v>0</v>
      </c>
      <c r="C240">
        <f t="array" ref="C240">MAX(IF($A$3:$A$14&lt;=B240,IF($A$3:$A$14&lt;&gt;"",$A$3:$A$14)))</f>
        <v>0</v>
      </c>
      <c r="D240">
        <f t="array" ref="D240">MIN(IF($A$3:$A$14&gt;=B240,IF($A$3:$A$14&lt;&gt;"",$A$3:$A$14)))</f>
        <v>0</v>
      </c>
      <c r="E240">
        <f>Eingabe!C221</f>
        <v>0</v>
      </c>
      <c r="F240" t="str">
        <f t="shared" si="4"/>
        <v>Kondensatoen zwischen 1 und 9</v>
      </c>
    </row>
    <row r="241" spans="1:6">
      <c r="A241" s="12">
        <v>222</v>
      </c>
      <c r="B241">
        <f>Eingabe!D222</f>
        <v>0</v>
      </c>
      <c r="C241">
        <f t="array" ref="C241">MAX(IF($A$3:$A$14&lt;=B241,IF($A$3:$A$14&lt;&gt;"",$A$3:$A$14)))</f>
        <v>0</v>
      </c>
      <c r="D241">
        <f t="array" ref="D241">MIN(IF($A$3:$A$14&gt;=B241,IF($A$3:$A$14&lt;&gt;"",$A$3:$A$14)))</f>
        <v>0</v>
      </c>
      <c r="E241">
        <f>Eingabe!C222</f>
        <v>0</v>
      </c>
      <c r="F241" t="str">
        <f t="shared" si="4"/>
        <v>Kondensatoen zwischen 1 und 9</v>
      </c>
    </row>
    <row r="242" spans="1:6">
      <c r="A242" s="12">
        <v>223</v>
      </c>
      <c r="B242">
        <f>Eingabe!D223</f>
        <v>0</v>
      </c>
      <c r="C242">
        <f t="array" ref="C242">MAX(IF($A$3:$A$14&lt;=B242,IF($A$3:$A$14&lt;&gt;"",$A$3:$A$14)))</f>
        <v>0</v>
      </c>
      <c r="D242">
        <f t="array" ref="D242">MIN(IF($A$3:$A$14&gt;=B242,IF($A$3:$A$14&lt;&gt;"",$A$3:$A$14)))</f>
        <v>0</v>
      </c>
      <c r="E242">
        <f>Eingabe!C223</f>
        <v>0</v>
      </c>
      <c r="F242" t="str">
        <f t="shared" si="4"/>
        <v>Kondensatoen zwischen 1 und 9</v>
      </c>
    </row>
    <row r="243" spans="1:6">
      <c r="A243" s="12">
        <v>224</v>
      </c>
      <c r="B243">
        <f>Eingabe!D224</f>
        <v>0</v>
      </c>
      <c r="C243">
        <f t="array" ref="C243">MAX(IF($A$3:$A$14&lt;=B243,IF($A$3:$A$14&lt;&gt;"",$A$3:$A$14)))</f>
        <v>0</v>
      </c>
      <c r="D243">
        <f t="array" ref="D243">MIN(IF($A$3:$A$14&gt;=B243,IF($A$3:$A$14&lt;&gt;"",$A$3:$A$14)))</f>
        <v>0</v>
      </c>
      <c r="E243">
        <f>Eingabe!C224</f>
        <v>0</v>
      </c>
      <c r="F243" t="str">
        <f t="shared" si="4"/>
        <v>Kondensatoen zwischen 1 und 9</v>
      </c>
    </row>
    <row r="244" spans="1:6">
      <c r="A244" s="12">
        <v>225</v>
      </c>
      <c r="B244">
        <f>Eingabe!D225</f>
        <v>0</v>
      </c>
      <c r="C244">
        <f t="array" ref="C244">MAX(IF($A$3:$A$14&lt;=B244,IF($A$3:$A$14&lt;&gt;"",$A$3:$A$14)))</f>
        <v>0</v>
      </c>
      <c r="D244">
        <f t="array" ref="D244">MIN(IF($A$3:$A$14&gt;=B244,IF($A$3:$A$14&lt;&gt;"",$A$3:$A$14)))</f>
        <v>0</v>
      </c>
      <c r="E244">
        <f>Eingabe!C225</f>
        <v>0</v>
      </c>
      <c r="F244" t="str">
        <f t="shared" ref="F244:F256" si="5">IF(E244=1,IF(ISERROR(MATCH(B244,$A$3:$A$14,0)),((B244-C244)*INDEX(C$3:C$14,MATCH(D244,$A$3:$A$14,0))+ABS(B244-D244)*INDEX(C$3:C$14,MATCH(C244,$A$3:$A$14,0)))/(D244-C244),INDEX(C$3:C$14,MATCH(B244,$A$3:$A$14,0))),IF(E244=2,IF(ISERROR(MATCH(B244,$A$3:$A$14,0)),((B244-C244)*INDEX(D$3:D$14,MATCH(D244,$A$3:$A$14,0))+ABS(B244-D244)*INDEX(D$3:D$14,MATCH(C244,$A$3:$A$14,0)))/(D244-C244),INDEX(D$3:D$14,MATCH(B244,$A$3:$A$14,0))),IF(E244=3,IF(ISERROR(MATCH(B244,$A$3:$A$14,0)),((B244-C244)*INDEX(E$3:E$14,MATCH(D244,$A$3:$A$14,0))+ABS(B244-D244)*INDEX(E$3:E$14,MATCH(C244,$A$3:$A$14,0)))/(D244-C244),INDEX(E$3:E$14,MATCH(B244,$A$3:$A$14,0))),IF(E244=4,IF(ISERROR(MATCH(B244,$A$3:$A$14,0)),((B244-C244)*INDEX(F$3:F$14,MATCH(D244,$A$3:$A$14,0))+ABS(B244-D244)*INDEX(F$3:F$14,MATCH(C244,$A$3:$A$14,0)))/(D244-C244),INDEX(F$3:F$14,MATCH(B244,$A$3:$A$14,0))),IF(E244=5,IF(ISERROR(MATCH(B244,$A$3:$A$14,0)),((B244-C244)*INDEX(G$3:G$14,MATCH(D244,$A$3:$A$14,0))+ABS(B244-D244)*INDEX(G$3:G$14,MATCH(C244,$A$3:$A$14,0)))/(D244-C244),INDEX(G$3:G$14,MATCH(B244,$A$3:$A$14,0))),IF(E244=6,IF(ISERROR(MATCH(B244,$A$3:$A$14,0)),((B244-C244)*INDEX(H$3:H$14,MATCH(D244,$A$3:$A$14,0))+ABS(B244-D244)*INDEX(H$3:H$14,MATCH(C244,$A$3:$A$14,0)))/(D244-C244),INDEX(H$3:H$14,MATCH(B244,$A$3:$A$14,0))),IF(E244=7,IF(ISERROR(MATCH(B244,$A$3:$A$14,0)),((B244-C244)*INDEX(I$3:I$14,MATCH(D244,$A$3:$A$14,0))+ABS(B244-D244)*INDEX(I$3:I$14,MATCH(C244,$A$3:$A$14,0)))/(D244-C244),INDEX(I$3:I$14,MATCH(B244,$A$3:$A$14,0))),IF(E244=8,IF(ISERROR(MATCH(B244,$A$3:$A$14,0)),((B244-C244)*INDEX(J$3:J$14,MATCH(D244,$A$3:$A$14,0))+ABS(B244-D244)*INDEX(J$3:J$14,MATCH(C244,$A$3:$A$14,0)))/(D244-C244),INDEX(J$3:J$14,MATCH(B244,$A$3:$A$14,0))),IF(E244=9,IF(ISERROR(MATCH(B244,$A$3:$A$14,0)),((B244-C244)*INDEX(K$3:K$14,MATCH(D244,$A$3:$A$14,0))+ABS(B244-D244)*INDEX(K$3:K$14,MATCH(C244,$A$3:$A$14,0)))/(D244-C244),INDEX(K$3:K$14,MATCH(B244,$A$3:$A$14,0))),"Kondensatoen zwischen 1 und 9")))))))))</f>
        <v>Kondensatoen zwischen 1 und 9</v>
      </c>
    </row>
    <row r="245" spans="1:6">
      <c r="A245" s="12">
        <v>226</v>
      </c>
      <c r="B245">
        <f>Eingabe!D226</f>
        <v>0</v>
      </c>
      <c r="C245">
        <f t="array" ref="C245">MAX(IF($A$3:$A$14&lt;=B245,IF($A$3:$A$14&lt;&gt;"",$A$3:$A$14)))</f>
        <v>0</v>
      </c>
      <c r="D245">
        <f t="array" ref="D245">MIN(IF($A$3:$A$14&gt;=B245,IF($A$3:$A$14&lt;&gt;"",$A$3:$A$14)))</f>
        <v>0</v>
      </c>
      <c r="E245">
        <f>Eingabe!C226</f>
        <v>0</v>
      </c>
      <c r="F245" t="str">
        <f t="shared" si="5"/>
        <v>Kondensatoen zwischen 1 und 9</v>
      </c>
    </row>
    <row r="246" spans="1:6">
      <c r="A246" s="12">
        <v>227</v>
      </c>
      <c r="B246">
        <f>Eingabe!D227</f>
        <v>0</v>
      </c>
      <c r="C246">
        <f t="array" ref="C246">MAX(IF($A$3:$A$14&lt;=B246,IF($A$3:$A$14&lt;&gt;"",$A$3:$A$14)))</f>
        <v>0</v>
      </c>
      <c r="D246">
        <f t="array" ref="D246">MIN(IF($A$3:$A$14&gt;=B246,IF($A$3:$A$14&lt;&gt;"",$A$3:$A$14)))</f>
        <v>0</v>
      </c>
      <c r="E246">
        <f>Eingabe!C227</f>
        <v>0</v>
      </c>
      <c r="F246" t="str">
        <f t="shared" si="5"/>
        <v>Kondensatoen zwischen 1 und 9</v>
      </c>
    </row>
    <row r="247" spans="1:6">
      <c r="A247" s="12">
        <v>228</v>
      </c>
      <c r="B247">
        <f>Eingabe!D228</f>
        <v>0</v>
      </c>
      <c r="C247">
        <f t="array" ref="C247">MAX(IF($A$3:$A$14&lt;=B247,IF($A$3:$A$14&lt;&gt;"",$A$3:$A$14)))</f>
        <v>0</v>
      </c>
      <c r="D247">
        <f t="array" ref="D247">MIN(IF($A$3:$A$14&gt;=B247,IF($A$3:$A$14&lt;&gt;"",$A$3:$A$14)))</f>
        <v>0</v>
      </c>
      <c r="E247">
        <f>Eingabe!C228</f>
        <v>0</v>
      </c>
      <c r="F247" t="str">
        <f t="shared" si="5"/>
        <v>Kondensatoen zwischen 1 und 9</v>
      </c>
    </row>
    <row r="248" spans="1:6">
      <c r="A248" s="12">
        <v>229</v>
      </c>
      <c r="B248">
        <f>Eingabe!D229</f>
        <v>0</v>
      </c>
      <c r="C248">
        <f t="array" ref="C248">MAX(IF($A$3:$A$14&lt;=B248,IF($A$3:$A$14&lt;&gt;"",$A$3:$A$14)))</f>
        <v>0</v>
      </c>
      <c r="D248">
        <f t="array" ref="D248">MIN(IF($A$3:$A$14&gt;=B248,IF($A$3:$A$14&lt;&gt;"",$A$3:$A$14)))</f>
        <v>0</v>
      </c>
      <c r="E248">
        <f>Eingabe!C229</f>
        <v>0</v>
      </c>
      <c r="F248" t="str">
        <f t="shared" si="5"/>
        <v>Kondensatoen zwischen 1 und 9</v>
      </c>
    </row>
    <row r="249" spans="1:6">
      <c r="A249" s="12">
        <v>230</v>
      </c>
      <c r="B249">
        <f>Eingabe!D230</f>
        <v>0</v>
      </c>
      <c r="C249">
        <f t="array" ref="C249">MAX(IF($A$3:$A$14&lt;=B249,IF($A$3:$A$14&lt;&gt;"",$A$3:$A$14)))</f>
        <v>0</v>
      </c>
      <c r="D249">
        <f t="array" ref="D249">MIN(IF($A$3:$A$14&gt;=B249,IF($A$3:$A$14&lt;&gt;"",$A$3:$A$14)))</f>
        <v>0</v>
      </c>
      <c r="E249">
        <f>Eingabe!C230</f>
        <v>0</v>
      </c>
      <c r="F249" t="str">
        <f t="shared" si="5"/>
        <v>Kondensatoen zwischen 1 und 9</v>
      </c>
    </row>
    <row r="250" spans="1:6">
      <c r="A250" s="12">
        <v>231</v>
      </c>
      <c r="B250">
        <f>Eingabe!D231</f>
        <v>0</v>
      </c>
      <c r="C250">
        <f t="array" ref="C250">MAX(IF($A$3:$A$14&lt;=B250,IF($A$3:$A$14&lt;&gt;"",$A$3:$A$14)))</f>
        <v>0</v>
      </c>
      <c r="D250">
        <f t="array" ref="D250">MIN(IF($A$3:$A$14&gt;=B250,IF($A$3:$A$14&lt;&gt;"",$A$3:$A$14)))</f>
        <v>0</v>
      </c>
      <c r="E250">
        <f>Eingabe!C231</f>
        <v>0</v>
      </c>
      <c r="F250" t="str">
        <f t="shared" si="5"/>
        <v>Kondensatoen zwischen 1 und 9</v>
      </c>
    </row>
    <row r="251" spans="1:6">
      <c r="A251" s="12">
        <v>232</v>
      </c>
      <c r="B251">
        <f>Eingabe!D232</f>
        <v>0</v>
      </c>
      <c r="C251">
        <f t="array" ref="C251">MAX(IF($A$3:$A$14&lt;=B251,IF($A$3:$A$14&lt;&gt;"",$A$3:$A$14)))</f>
        <v>0</v>
      </c>
      <c r="D251">
        <f t="array" ref="D251">MIN(IF($A$3:$A$14&gt;=B251,IF($A$3:$A$14&lt;&gt;"",$A$3:$A$14)))</f>
        <v>0</v>
      </c>
      <c r="E251">
        <f>Eingabe!C232</f>
        <v>0</v>
      </c>
      <c r="F251" t="str">
        <f t="shared" si="5"/>
        <v>Kondensatoen zwischen 1 und 9</v>
      </c>
    </row>
    <row r="252" spans="1:6">
      <c r="A252" s="12">
        <v>233</v>
      </c>
      <c r="B252">
        <f>Eingabe!D233</f>
        <v>0</v>
      </c>
      <c r="C252">
        <f t="array" ref="C252">MAX(IF($A$3:$A$14&lt;=B252,IF($A$3:$A$14&lt;&gt;"",$A$3:$A$14)))</f>
        <v>0</v>
      </c>
      <c r="D252">
        <f t="array" ref="D252">MIN(IF($A$3:$A$14&gt;=B252,IF($A$3:$A$14&lt;&gt;"",$A$3:$A$14)))</f>
        <v>0</v>
      </c>
      <c r="E252">
        <f>Eingabe!C233</f>
        <v>0</v>
      </c>
      <c r="F252" t="str">
        <f t="shared" si="5"/>
        <v>Kondensatoen zwischen 1 und 9</v>
      </c>
    </row>
    <row r="253" spans="1:6">
      <c r="A253" s="12">
        <v>234</v>
      </c>
      <c r="B253">
        <f>Eingabe!D234</f>
        <v>0</v>
      </c>
      <c r="C253">
        <f t="array" ref="C253">MAX(IF($A$3:$A$14&lt;=B253,IF($A$3:$A$14&lt;&gt;"",$A$3:$A$14)))</f>
        <v>0</v>
      </c>
      <c r="D253">
        <f t="array" ref="D253">MIN(IF($A$3:$A$14&gt;=B253,IF($A$3:$A$14&lt;&gt;"",$A$3:$A$14)))</f>
        <v>0</v>
      </c>
      <c r="E253">
        <f>Eingabe!C234</f>
        <v>0</v>
      </c>
      <c r="F253" t="str">
        <f t="shared" si="5"/>
        <v>Kondensatoen zwischen 1 und 9</v>
      </c>
    </row>
    <row r="254" spans="1:6">
      <c r="A254" s="12">
        <v>235</v>
      </c>
      <c r="B254">
        <f>Eingabe!D235</f>
        <v>0</v>
      </c>
      <c r="C254">
        <f t="array" ref="C254">MAX(IF($A$3:$A$14&lt;=B254,IF($A$3:$A$14&lt;&gt;"",$A$3:$A$14)))</f>
        <v>0</v>
      </c>
      <c r="D254">
        <f t="array" ref="D254">MIN(IF($A$3:$A$14&gt;=B254,IF($A$3:$A$14&lt;&gt;"",$A$3:$A$14)))</f>
        <v>0</v>
      </c>
      <c r="E254">
        <f>Eingabe!C235</f>
        <v>0</v>
      </c>
      <c r="F254" t="str">
        <f t="shared" si="5"/>
        <v>Kondensatoen zwischen 1 und 9</v>
      </c>
    </row>
    <row r="255" spans="1:6">
      <c r="A255" s="12">
        <v>236</v>
      </c>
      <c r="B255">
        <f>Eingabe!D236</f>
        <v>0</v>
      </c>
      <c r="C255">
        <f t="array" ref="C255">MAX(IF($A$3:$A$14&lt;=B255,IF($A$3:$A$14&lt;&gt;"",$A$3:$A$14)))</f>
        <v>0</v>
      </c>
      <c r="D255">
        <f t="array" ref="D255">MIN(IF($A$3:$A$14&gt;=B255,IF($A$3:$A$14&lt;&gt;"",$A$3:$A$14)))</f>
        <v>0</v>
      </c>
      <c r="E255">
        <f>Eingabe!C236</f>
        <v>0</v>
      </c>
      <c r="F255" t="str">
        <f t="shared" si="5"/>
        <v>Kondensatoen zwischen 1 und 9</v>
      </c>
    </row>
    <row r="256" spans="1:6">
      <c r="A256" s="12">
        <v>237</v>
      </c>
      <c r="B256">
        <f>Eingabe!D237</f>
        <v>0</v>
      </c>
      <c r="C256">
        <f t="array" ref="C256">MAX(IF($A$3:$A$14&lt;=B256,IF($A$3:$A$14&lt;&gt;"",$A$3:$A$14)))</f>
        <v>0</v>
      </c>
      <c r="D256">
        <f t="array" ref="D256">MIN(IF($A$3:$A$14&gt;=B256,IF($A$3:$A$14&lt;&gt;"",$A$3:$A$14)))</f>
        <v>0</v>
      </c>
      <c r="E256">
        <f>Eingabe!C237</f>
        <v>0</v>
      </c>
      <c r="F256" t="str">
        <f t="shared" si="5"/>
        <v>Kondensatoen zwischen 1 und 9</v>
      </c>
    </row>
    <row r="257" spans="1:6">
      <c r="A257" s="12">
        <v>238</v>
      </c>
      <c r="B257">
        <f>Eingabe!D238</f>
        <v>0</v>
      </c>
      <c r="C257">
        <f t="array" ref="C257">MAX(IF($A$3:$A$14&lt;=B257,IF($A$3:$A$14&lt;&gt;"",$A$3:$A$14)))</f>
        <v>0</v>
      </c>
      <c r="D257">
        <f t="array" ref="D257">MIN(IF($A$3:$A$14&gt;=B257,IF($A$3:$A$14&lt;&gt;"",$A$3:$A$14)))</f>
        <v>0</v>
      </c>
      <c r="E257">
        <f>Eingabe!C238</f>
        <v>0</v>
      </c>
      <c r="F257" t="str">
        <f t="shared" ref="F257:F261" si="6">IF(E257=1,IF(ISERROR(MATCH(B257,$A$3:$A$14,0)),((B257-C257)*INDEX(C$3:C$14,MATCH(D257,$A$3:$A$14,0))+ABS(B257-D257)*INDEX(C$3:C$14,MATCH(C257,$A$3:$A$14,0)))/(D257-C257),INDEX(C$3:C$14,MATCH(B257,$A$3:$A$14,0))),IF(E257=2,IF(ISERROR(MATCH(B257,$A$3:$A$14,0)),((B257-C257)*INDEX(D$3:D$14,MATCH(D257,$A$3:$A$14,0))+ABS(B257-D257)*INDEX(D$3:D$14,MATCH(C257,$A$3:$A$14,0)))/(D257-C257),INDEX(D$3:D$14,MATCH(B257,$A$3:$A$14,0))),IF(E257=3,IF(ISERROR(MATCH(B257,$A$3:$A$14,0)),((B257-C257)*INDEX(E$3:E$14,MATCH(D257,$A$3:$A$14,0))+ABS(B257-D257)*INDEX(E$3:E$14,MATCH(C257,$A$3:$A$14,0)))/(D257-C257),INDEX(E$3:E$14,MATCH(B257,$A$3:$A$14,0))),IF(E257=4,IF(ISERROR(MATCH(B257,$A$3:$A$14,0)),((B257-C257)*INDEX(F$3:F$14,MATCH(D257,$A$3:$A$14,0))+ABS(B257-D257)*INDEX(F$3:F$14,MATCH(C257,$A$3:$A$14,0)))/(D257-C257),INDEX(F$3:F$14,MATCH(B257,$A$3:$A$14,0))),IF(E257=5,IF(ISERROR(MATCH(B257,$A$3:$A$14,0)),((B257-C257)*INDEX(G$3:G$14,MATCH(D257,$A$3:$A$14,0))+ABS(B257-D257)*INDEX(G$3:G$14,MATCH(C257,$A$3:$A$14,0)))/(D257-C257),INDEX(G$3:G$14,MATCH(B257,$A$3:$A$14,0))),IF(E257=6,IF(ISERROR(MATCH(B257,$A$3:$A$14,0)),((B257-C257)*INDEX(H$3:H$14,MATCH(D257,$A$3:$A$14,0))+ABS(B257-D257)*INDEX(H$3:H$14,MATCH(C257,$A$3:$A$14,0)))/(D257-C257),INDEX(H$3:H$14,MATCH(B257,$A$3:$A$14,0))),IF(E257=7,IF(ISERROR(MATCH(B257,$A$3:$A$14,0)),((B257-C257)*INDEX(I$3:I$14,MATCH(D257,$A$3:$A$14,0))+ABS(B257-D257)*INDEX(I$3:I$14,MATCH(C257,$A$3:$A$14,0)))/(D257-C257),INDEX(I$3:I$14,MATCH(B257,$A$3:$A$14,0))),IF(E257=8,IF(ISERROR(MATCH(B257,$A$3:$A$14,0)),((B257-C257)*INDEX(J$3:J$14,MATCH(D257,$A$3:$A$14,0))+ABS(B257-D257)*INDEX(J$3:J$14,MATCH(C257,$A$3:$A$14,0)))/(D257-C257),INDEX(J$3:J$14,MATCH(B257,$A$3:$A$14,0))),IF(E257=9,IF(ISERROR(MATCH(B257,$A$3:$A$14,0)),((B257-C257)*INDEX(K$3:K$14,MATCH(D257,$A$3:$A$14,0))+ABS(B257-D257)*INDEX(K$3:K$14,MATCH(C257,$A$3:$A$14,0)))/(D257-C257),INDEX(K$3:K$14,MATCH(B257,$A$3:$A$14,0))),"Kondensatoen zwischen 1 und 9")))))))))</f>
        <v>Kondensatoen zwischen 1 und 9</v>
      </c>
    </row>
    <row r="258" spans="1:6">
      <c r="A258" s="12">
        <v>239</v>
      </c>
      <c r="B258">
        <f>Eingabe!D239</f>
        <v>0</v>
      </c>
      <c r="C258">
        <f t="array" ref="C258">MAX(IF($A$3:$A$14&lt;=B258,IF($A$3:$A$14&lt;&gt;"",$A$3:$A$14)))</f>
        <v>0</v>
      </c>
      <c r="D258">
        <f t="array" ref="D258">MIN(IF($A$3:$A$14&gt;=B258,IF($A$3:$A$14&lt;&gt;"",$A$3:$A$14)))</f>
        <v>0</v>
      </c>
      <c r="E258">
        <f>Eingabe!C239</f>
        <v>0</v>
      </c>
      <c r="F258" t="str">
        <f t="shared" si="6"/>
        <v>Kondensatoen zwischen 1 und 9</v>
      </c>
    </row>
    <row r="259" spans="1:6">
      <c r="A259" s="12">
        <v>240</v>
      </c>
      <c r="B259">
        <f>Eingabe!D240</f>
        <v>0</v>
      </c>
      <c r="C259">
        <f t="array" ref="C259">MAX(IF($A$3:$A$14&lt;=B259,IF($A$3:$A$14&lt;&gt;"",$A$3:$A$14)))</f>
        <v>0</v>
      </c>
      <c r="D259">
        <f t="array" ref="D259">MIN(IF($A$3:$A$14&gt;=B259,IF($A$3:$A$14&lt;&gt;"",$A$3:$A$14)))</f>
        <v>0</v>
      </c>
      <c r="E259">
        <f>Eingabe!C240</f>
        <v>0</v>
      </c>
      <c r="F259" t="str">
        <f t="shared" si="6"/>
        <v>Kondensatoen zwischen 1 und 9</v>
      </c>
    </row>
    <row r="260" spans="1:6">
      <c r="A260" s="12">
        <v>241</v>
      </c>
      <c r="B260">
        <f>Eingabe!D241</f>
        <v>0</v>
      </c>
      <c r="C260">
        <f t="array" ref="C260">MAX(IF($A$3:$A$14&lt;=B260,IF($A$3:$A$14&lt;&gt;"",$A$3:$A$14)))</f>
        <v>0</v>
      </c>
      <c r="D260">
        <f t="array" ref="D260">MIN(IF($A$3:$A$14&gt;=B260,IF($A$3:$A$14&lt;&gt;"",$A$3:$A$14)))</f>
        <v>0</v>
      </c>
      <c r="E260">
        <f>Eingabe!C241</f>
        <v>0</v>
      </c>
      <c r="F260" t="str">
        <f t="shared" si="6"/>
        <v>Kondensatoen zwischen 1 und 9</v>
      </c>
    </row>
    <row r="261" spans="1:6">
      <c r="A261" s="12">
        <v>242</v>
      </c>
      <c r="B261">
        <f>Eingabe!D242</f>
        <v>0</v>
      </c>
      <c r="C261">
        <f t="array" ref="C261">MAX(IF($A$3:$A$14&lt;=B261,IF($A$3:$A$14&lt;&gt;"",$A$3:$A$14)))</f>
        <v>0</v>
      </c>
      <c r="D261">
        <f t="array" ref="D261">MIN(IF($A$3:$A$14&gt;=B261,IF($A$3:$A$14&lt;&gt;"",$A$3:$A$14)))</f>
        <v>0</v>
      </c>
      <c r="E261">
        <f>Eingabe!C242</f>
        <v>0</v>
      </c>
      <c r="F261" t="str">
        <f t="shared" si="6"/>
        <v>Kondensatoen zwischen 1 und 9</v>
      </c>
    </row>
    <row r="262" spans="1:6">
      <c r="A262" s="12">
        <v>243</v>
      </c>
      <c r="B262">
        <f>Eingabe!D243</f>
        <v>0</v>
      </c>
      <c r="C262">
        <f t="array" ref="C262">MAX(IF($A$3:$A$14&lt;=B262,IF($A$3:$A$14&lt;&gt;"",$A$3:$A$14)))</f>
        <v>0</v>
      </c>
      <c r="D262">
        <f t="array" ref="D262">MIN(IF($A$3:$A$14&gt;=B262,IF($A$3:$A$14&lt;&gt;"",$A$3:$A$14)))</f>
        <v>0</v>
      </c>
      <c r="E262">
        <f>Eingabe!C243</f>
        <v>0</v>
      </c>
      <c r="F262" t="str">
        <f t="shared" ref="F262:F325" si="7">IF(E262=1,IF(ISERROR(MATCH(B262,$A$3:$A$14,0)),((B262-C262)*INDEX(C$3:C$14,MATCH(D262,$A$3:$A$14,0))+ABS(B262-D262)*INDEX(C$3:C$14,MATCH(C262,$A$3:$A$14,0)))/(D262-C262),INDEX(C$3:C$14,MATCH(B262,$A$3:$A$14,0))),IF(E262=2,IF(ISERROR(MATCH(B262,$A$3:$A$14,0)),((B262-C262)*INDEX(D$3:D$14,MATCH(D262,$A$3:$A$14,0))+ABS(B262-D262)*INDEX(D$3:D$14,MATCH(C262,$A$3:$A$14,0)))/(D262-C262),INDEX(D$3:D$14,MATCH(B262,$A$3:$A$14,0))),IF(E262=3,IF(ISERROR(MATCH(B262,$A$3:$A$14,0)),((B262-C262)*INDEX(E$3:E$14,MATCH(D262,$A$3:$A$14,0))+ABS(B262-D262)*INDEX(E$3:E$14,MATCH(C262,$A$3:$A$14,0)))/(D262-C262),INDEX(E$3:E$14,MATCH(B262,$A$3:$A$14,0))),IF(E262=4,IF(ISERROR(MATCH(B262,$A$3:$A$14,0)),((B262-C262)*INDEX(F$3:F$14,MATCH(D262,$A$3:$A$14,0))+ABS(B262-D262)*INDEX(F$3:F$14,MATCH(C262,$A$3:$A$14,0)))/(D262-C262),INDEX(F$3:F$14,MATCH(B262,$A$3:$A$14,0))),IF(E262=5,IF(ISERROR(MATCH(B262,$A$3:$A$14,0)),((B262-C262)*INDEX(G$3:G$14,MATCH(D262,$A$3:$A$14,0))+ABS(B262-D262)*INDEX(G$3:G$14,MATCH(C262,$A$3:$A$14,0)))/(D262-C262),INDEX(G$3:G$14,MATCH(B262,$A$3:$A$14,0))),IF(E262=6,IF(ISERROR(MATCH(B262,$A$3:$A$14,0)),((B262-C262)*INDEX(H$3:H$14,MATCH(D262,$A$3:$A$14,0))+ABS(B262-D262)*INDEX(H$3:H$14,MATCH(C262,$A$3:$A$14,0)))/(D262-C262),INDEX(H$3:H$14,MATCH(B262,$A$3:$A$14,0))),IF(E262=7,IF(ISERROR(MATCH(B262,$A$3:$A$14,0)),((B262-C262)*INDEX(I$3:I$14,MATCH(D262,$A$3:$A$14,0))+ABS(B262-D262)*INDEX(I$3:I$14,MATCH(C262,$A$3:$A$14,0)))/(D262-C262),INDEX(I$3:I$14,MATCH(B262,$A$3:$A$14,0))),IF(E262=8,IF(ISERROR(MATCH(B262,$A$3:$A$14,0)),((B262-C262)*INDEX(J$3:J$14,MATCH(D262,$A$3:$A$14,0))+ABS(B262-D262)*INDEX(J$3:J$14,MATCH(C262,$A$3:$A$14,0)))/(D262-C262),INDEX(J$3:J$14,MATCH(B262,$A$3:$A$14,0))),IF(E262=9,IF(ISERROR(MATCH(B262,$A$3:$A$14,0)),((B262-C262)*INDEX(K$3:K$14,MATCH(D262,$A$3:$A$14,0))+ABS(B262-D262)*INDEX(K$3:K$14,MATCH(C262,$A$3:$A$14,0)))/(D262-C262),INDEX(K$3:K$14,MATCH(B262,$A$3:$A$14,0))),"Kondensatoen zwischen 1 und 9")))))))))</f>
        <v>Kondensatoen zwischen 1 und 9</v>
      </c>
    </row>
    <row r="263" spans="1:6">
      <c r="A263" s="12">
        <v>244</v>
      </c>
      <c r="B263">
        <f>Eingabe!D244</f>
        <v>0</v>
      </c>
      <c r="C263">
        <f t="array" ref="C263">MAX(IF($A$3:$A$14&lt;=B263,IF($A$3:$A$14&lt;&gt;"",$A$3:$A$14)))</f>
        <v>0</v>
      </c>
      <c r="D263">
        <f t="array" ref="D263">MIN(IF($A$3:$A$14&gt;=B263,IF($A$3:$A$14&lt;&gt;"",$A$3:$A$14)))</f>
        <v>0</v>
      </c>
      <c r="E263">
        <f>Eingabe!C244</f>
        <v>0</v>
      </c>
      <c r="F263" t="str">
        <f t="shared" si="7"/>
        <v>Kondensatoen zwischen 1 und 9</v>
      </c>
    </row>
    <row r="264" spans="1:6">
      <c r="A264" s="12">
        <v>245</v>
      </c>
      <c r="B264">
        <f>Eingabe!D245</f>
        <v>0</v>
      </c>
      <c r="C264">
        <f t="array" ref="C264">MAX(IF($A$3:$A$14&lt;=B264,IF($A$3:$A$14&lt;&gt;"",$A$3:$A$14)))</f>
        <v>0</v>
      </c>
      <c r="D264">
        <f t="array" ref="D264">MIN(IF($A$3:$A$14&gt;=B264,IF($A$3:$A$14&lt;&gt;"",$A$3:$A$14)))</f>
        <v>0</v>
      </c>
      <c r="E264">
        <f>Eingabe!C245</f>
        <v>0</v>
      </c>
      <c r="F264" t="str">
        <f t="shared" si="7"/>
        <v>Kondensatoen zwischen 1 und 9</v>
      </c>
    </row>
    <row r="265" spans="1:6">
      <c r="A265" s="12">
        <v>246</v>
      </c>
      <c r="B265">
        <f>Eingabe!D246</f>
        <v>0</v>
      </c>
      <c r="C265">
        <f t="array" ref="C265">MAX(IF($A$3:$A$14&lt;=B265,IF($A$3:$A$14&lt;&gt;"",$A$3:$A$14)))</f>
        <v>0</v>
      </c>
      <c r="D265">
        <f t="array" ref="D265">MIN(IF($A$3:$A$14&gt;=B265,IF($A$3:$A$14&lt;&gt;"",$A$3:$A$14)))</f>
        <v>0</v>
      </c>
      <c r="E265">
        <f>Eingabe!C246</f>
        <v>0</v>
      </c>
      <c r="F265" t="str">
        <f t="shared" si="7"/>
        <v>Kondensatoen zwischen 1 und 9</v>
      </c>
    </row>
    <row r="266" spans="1:6">
      <c r="A266" s="12">
        <v>247</v>
      </c>
      <c r="B266">
        <f>Eingabe!D247</f>
        <v>0</v>
      </c>
      <c r="C266">
        <f t="array" ref="C266">MAX(IF($A$3:$A$14&lt;=B266,IF($A$3:$A$14&lt;&gt;"",$A$3:$A$14)))</f>
        <v>0</v>
      </c>
      <c r="D266">
        <f t="array" ref="D266">MIN(IF($A$3:$A$14&gt;=B266,IF($A$3:$A$14&lt;&gt;"",$A$3:$A$14)))</f>
        <v>0</v>
      </c>
      <c r="E266">
        <f>Eingabe!C247</f>
        <v>0</v>
      </c>
      <c r="F266" t="str">
        <f t="shared" si="7"/>
        <v>Kondensatoen zwischen 1 und 9</v>
      </c>
    </row>
    <row r="267" spans="1:6">
      <c r="A267" s="12">
        <v>248</v>
      </c>
      <c r="B267">
        <f>Eingabe!D248</f>
        <v>0</v>
      </c>
      <c r="C267">
        <f t="array" ref="C267">MAX(IF($A$3:$A$14&lt;=B267,IF($A$3:$A$14&lt;&gt;"",$A$3:$A$14)))</f>
        <v>0</v>
      </c>
      <c r="D267">
        <f t="array" ref="D267">MIN(IF($A$3:$A$14&gt;=B267,IF($A$3:$A$14&lt;&gt;"",$A$3:$A$14)))</f>
        <v>0</v>
      </c>
      <c r="E267">
        <f>Eingabe!C248</f>
        <v>0</v>
      </c>
      <c r="F267" t="str">
        <f t="shared" si="7"/>
        <v>Kondensatoen zwischen 1 und 9</v>
      </c>
    </row>
    <row r="268" spans="1:6">
      <c r="A268" s="12">
        <v>249</v>
      </c>
      <c r="B268">
        <f>Eingabe!D249</f>
        <v>0</v>
      </c>
      <c r="C268">
        <f t="array" ref="C268">MAX(IF($A$3:$A$14&lt;=B268,IF($A$3:$A$14&lt;&gt;"",$A$3:$A$14)))</f>
        <v>0</v>
      </c>
      <c r="D268">
        <f t="array" ref="D268">MIN(IF($A$3:$A$14&gt;=B268,IF($A$3:$A$14&lt;&gt;"",$A$3:$A$14)))</f>
        <v>0</v>
      </c>
      <c r="E268">
        <f>Eingabe!C249</f>
        <v>0</v>
      </c>
      <c r="F268" t="str">
        <f t="shared" si="7"/>
        <v>Kondensatoen zwischen 1 und 9</v>
      </c>
    </row>
    <row r="269" spans="1:6">
      <c r="A269" s="12">
        <v>250</v>
      </c>
      <c r="B269">
        <f>Eingabe!D250</f>
        <v>0</v>
      </c>
      <c r="C269">
        <f t="array" ref="C269">MAX(IF($A$3:$A$14&lt;=B269,IF($A$3:$A$14&lt;&gt;"",$A$3:$A$14)))</f>
        <v>0</v>
      </c>
      <c r="D269">
        <f t="array" ref="D269">MIN(IF($A$3:$A$14&gt;=B269,IF($A$3:$A$14&lt;&gt;"",$A$3:$A$14)))</f>
        <v>0</v>
      </c>
      <c r="E269">
        <f>Eingabe!C250</f>
        <v>0</v>
      </c>
      <c r="F269" t="str">
        <f t="shared" si="7"/>
        <v>Kondensatoen zwischen 1 und 9</v>
      </c>
    </row>
    <row r="270" spans="1:6">
      <c r="A270" s="12">
        <v>251</v>
      </c>
      <c r="B270">
        <f>Eingabe!D251</f>
        <v>0</v>
      </c>
      <c r="C270">
        <f t="array" ref="C270">MAX(IF($A$3:$A$14&lt;=B270,IF($A$3:$A$14&lt;&gt;"",$A$3:$A$14)))</f>
        <v>0</v>
      </c>
      <c r="D270">
        <f t="array" ref="D270">MIN(IF($A$3:$A$14&gt;=B270,IF($A$3:$A$14&lt;&gt;"",$A$3:$A$14)))</f>
        <v>0</v>
      </c>
      <c r="E270">
        <f>Eingabe!C251</f>
        <v>0</v>
      </c>
      <c r="F270" t="str">
        <f t="shared" si="7"/>
        <v>Kondensatoen zwischen 1 und 9</v>
      </c>
    </row>
    <row r="271" spans="1:6">
      <c r="A271" s="12">
        <v>252</v>
      </c>
      <c r="B271">
        <f>Eingabe!D252</f>
        <v>0</v>
      </c>
      <c r="C271">
        <f t="array" ref="C271">MAX(IF($A$3:$A$14&lt;=B271,IF($A$3:$A$14&lt;&gt;"",$A$3:$A$14)))</f>
        <v>0</v>
      </c>
      <c r="D271">
        <f t="array" ref="D271">MIN(IF($A$3:$A$14&gt;=B271,IF($A$3:$A$14&lt;&gt;"",$A$3:$A$14)))</f>
        <v>0</v>
      </c>
      <c r="E271">
        <f>Eingabe!C252</f>
        <v>0</v>
      </c>
      <c r="F271" t="str">
        <f t="shared" si="7"/>
        <v>Kondensatoen zwischen 1 und 9</v>
      </c>
    </row>
    <row r="272" spans="1:6">
      <c r="A272" s="12">
        <v>253</v>
      </c>
      <c r="B272">
        <f>Eingabe!D253</f>
        <v>0</v>
      </c>
      <c r="C272">
        <f t="array" ref="C272">MAX(IF($A$3:$A$14&lt;=B272,IF($A$3:$A$14&lt;&gt;"",$A$3:$A$14)))</f>
        <v>0</v>
      </c>
      <c r="D272">
        <f t="array" ref="D272">MIN(IF($A$3:$A$14&gt;=B272,IF($A$3:$A$14&lt;&gt;"",$A$3:$A$14)))</f>
        <v>0</v>
      </c>
      <c r="E272">
        <f>Eingabe!C253</f>
        <v>0</v>
      </c>
      <c r="F272" t="str">
        <f t="shared" si="7"/>
        <v>Kondensatoen zwischen 1 und 9</v>
      </c>
    </row>
    <row r="273" spans="1:6">
      <c r="A273" s="12">
        <v>254</v>
      </c>
      <c r="B273">
        <f>Eingabe!D254</f>
        <v>0</v>
      </c>
      <c r="C273">
        <f t="array" ref="C273">MAX(IF($A$3:$A$14&lt;=B273,IF($A$3:$A$14&lt;&gt;"",$A$3:$A$14)))</f>
        <v>0</v>
      </c>
      <c r="D273">
        <f t="array" ref="D273">MIN(IF($A$3:$A$14&gt;=B273,IF($A$3:$A$14&lt;&gt;"",$A$3:$A$14)))</f>
        <v>0</v>
      </c>
      <c r="E273">
        <f>Eingabe!C254</f>
        <v>0</v>
      </c>
      <c r="F273" t="str">
        <f t="shared" si="7"/>
        <v>Kondensatoen zwischen 1 und 9</v>
      </c>
    </row>
    <row r="274" spans="1:6">
      <c r="A274" s="12">
        <v>255</v>
      </c>
      <c r="B274">
        <f>Eingabe!D255</f>
        <v>0</v>
      </c>
      <c r="C274">
        <f t="array" ref="C274">MAX(IF($A$3:$A$14&lt;=B274,IF($A$3:$A$14&lt;&gt;"",$A$3:$A$14)))</f>
        <v>0</v>
      </c>
      <c r="D274">
        <f t="array" ref="D274">MIN(IF($A$3:$A$14&gt;=B274,IF($A$3:$A$14&lt;&gt;"",$A$3:$A$14)))</f>
        <v>0</v>
      </c>
      <c r="E274">
        <f>Eingabe!C255</f>
        <v>0</v>
      </c>
      <c r="F274" t="str">
        <f t="shared" si="7"/>
        <v>Kondensatoen zwischen 1 und 9</v>
      </c>
    </row>
    <row r="275" spans="1:6">
      <c r="A275" s="12">
        <v>256</v>
      </c>
      <c r="B275">
        <f>Eingabe!D256</f>
        <v>0</v>
      </c>
      <c r="C275">
        <f t="array" ref="C275">MAX(IF($A$3:$A$14&lt;=B275,IF($A$3:$A$14&lt;&gt;"",$A$3:$A$14)))</f>
        <v>0</v>
      </c>
      <c r="D275">
        <f t="array" ref="D275">MIN(IF($A$3:$A$14&gt;=B275,IF($A$3:$A$14&lt;&gt;"",$A$3:$A$14)))</f>
        <v>0</v>
      </c>
      <c r="E275">
        <f>Eingabe!C256</f>
        <v>0</v>
      </c>
      <c r="F275" t="str">
        <f t="shared" si="7"/>
        <v>Kondensatoen zwischen 1 und 9</v>
      </c>
    </row>
    <row r="276" spans="1:6">
      <c r="A276" s="12">
        <v>257</v>
      </c>
      <c r="B276">
        <f>Eingabe!D257</f>
        <v>0</v>
      </c>
      <c r="C276">
        <f t="array" ref="C276">MAX(IF($A$3:$A$14&lt;=B276,IF($A$3:$A$14&lt;&gt;"",$A$3:$A$14)))</f>
        <v>0</v>
      </c>
      <c r="D276">
        <f t="array" ref="D276">MIN(IF($A$3:$A$14&gt;=B276,IF($A$3:$A$14&lt;&gt;"",$A$3:$A$14)))</f>
        <v>0</v>
      </c>
      <c r="E276">
        <f>Eingabe!C257</f>
        <v>0</v>
      </c>
      <c r="F276" t="str">
        <f t="shared" si="7"/>
        <v>Kondensatoen zwischen 1 und 9</v>
      </c>
    </row>
    <row r="277" spans="1:6">
      <c r="A277" s="12">
        <v>258</v>
      </c>
      <c r="B277">
        <f>Eingabe!D258</f>
        <v>0</v>
      </c>
      <c r="C277">
        <f t="array" ref="C277">MAX(IF($A$3:$A$14&lt;=B277,IF($A$3:$A$14&lt;&gt;"",$A$3:$A$14)))</f>
        <v>0</v>
      </c>
      <c r="D277">
        <f t="array" ref="D277">MIN(IF($A$3:$A$14&gt;=B277,IF($A$3:$A$14&lt;&gt;"",$A$3:$A$14)))</f>
        <v>0</v>
      </c>
      <c r="E277">
        <f>Eingabe!C258</f>
        <v>0</v>
      </c>
      <c r="F277" t="str">
        <f t="shared" si="7"/>
        <v>Kondensatoen zwischen 1 und 9</v>
      </c>
    </row>
    <row r="278" spans="1:6">
      <c r="A278" s="12">
        <v>259</v>
      </c>
      <c r="B278">
        <f>Eingabe!D259</f>
        <v>0</v>
      </c>
      <c r="C278">
        <f t="array" ref="C278">MAX(IF($A$3:$A$14&lt;=B278,IF($A$3:$A$14&lt;&gt;"",$A$3:$A$14)))</f>
        <v>0</v>
      </c>
      <c r="D278">
        <f t="array" ref="D278">MIN(IF($A$3:$A$14&gt;=B278,IF($A$3:$A$14&lt;&gt;"",$A$3:$A$14)))</f>
        <v>0</v>
      </c>
      <c r="E278">
        <f>Eingabe!C259</f>
        <v>0</v>
      </c>
      <c r="F278" t="str">
        <f t="shared" si="7"/>
        <v>Kondensatoen zwischen 1 und 9</v>
      </c>
    </row>
    <row r="279" spans="1:6">
      <c r="A279" s="12">
        <v>260</v>
      </c>
      <c r="B279">
        <f>Eingabe!D260</f>
        <v>0</v>
      </c>
      <c r="C279">
        <f t="array" ref="C279">MAX(IF($A$3:$A$14&lt;=B279,IF($A$3:$A$14&lt;&gt;"",$A$3:$A$14)))</f>
        <v>0</v>
      </c>
      <c r="D279">
        <f t="array" ref="D279">MIN(IF($A$3:$A$14&gt;=B279,IF($A$3:$A$14&lt;&gt;"",$A$3:$A$14)))</f>
        <v>0</v>
      </c>
      <c r="E279">
        <f>Eingabe!C260</f>
        <v>0</v>
      </c>
      <c r="F279" t="str">
        <f t="shared" si="7"/>
        <v>Kondensatoen zwischen 1 und 9</v>
      </c>
    </row>
    <row r="280" spans="1:6">
      <c r="A280" s="12">
        <v>261</v>
      </c>
      <c r="B280">
        <f>Eingabe!D261</f>
        <v>0</v>
      </c>
      <c r="C280">
        <f t="array" ref="C280">MAX(IF($A$3:$A$14&lt;=B280,IF($A$3:$A$14&lt;&gt;"",$A$3:$A$14)))</f>
        <v>0</v>
      </c>
      <c r="D280">
        <f t="array" ref="D280">MIN(IF($A$3:$A$14&gt;=B280,IF($A$3:$A$14&lt;&gt;"",$A$3:$A$14)))</f>
        <v>0</v>
      </c>
      <c r="E280">
        <f>Eingabe!C261</f>
        <v>0</v>
      </c>
      <c r="F280" t="str">
        <f t="shared" si="7"/>
        <v>Kondensatoen zwischen 1 und 9</v>
      </c>
    </row>
    <row r="281" spans="1:6">
      <c r="A281" s="12">
        <v>262</v>
      </c>
      <c r="B281">
        <f>Eingabe!D262</f>
        <v>0</v>
      </c>
      <c r="C281">
        <f t="array" ref="C281">MAX(IF($A$3:$A$14&lt;=B281,IF($A$3:$A$14&lt;&gt;"",$A$3:$A$14)))</f>
        <v>0</v>
      </c>
      <c r="D281">
        <f t="array" ref="D281">MIN(IF($A$3:$A$14&gt;=B281,IF($A$3:$A$14&lt;&gt;"",$A$3:$A$14)))</f>
        <v>0</v>
      </c>
      <c r="E281">
        <f>Eingabe!C262</f>
        <v>0</v>
      </c>
      <c r="F281" t="str">
        <f t="shared" si="7"/>
        <v>Kondensatoen zwischen 1 und 9</v>
      </c>
    </row>
    <row r="282" spans="1:6">
      <c r="A282" s="12">
        <v>263</v>
      </c>
      <c r="B282">
        <f>Eingabe!D263</f>
        <v>0</v>
      </c>
      <c r="C282">
        <f t="array" ref="C282">MAX(IF($A$3:$A$14&lt;=B282,IF($A$3:$A$14&lt;&gt;"",$A$3:$A$14)))</f>
        <v>0</v>
      </c>
      <c r="D282">
        <f t="array" ref="D282">MIN(IF($A$3:$A$14&gt;=B282,IF($A$3:$A$14&lt;&gt;"",$A$3:$A$14)))</f>
        <v>0</v>
      </c>
      <c r="E282">
        <f>Eingabe!C263</f>
        <v>0</v>
      </c>
      <c r="F282" t="str">
        <f t="shared" si="7"/>
        <v>Kondensatoen zwischen 1 und 9</v>
      </c>
    </row>
    <row r="283" spans="1:6">
      <c r="A283" s="12">
        <v>264</v>
      </c>
      <c r="B283">
        <f>Eingabe!D264</f>
        <v>0</v>
      </c>
      <c r="C283">
        <f t="array" ref="C283">MAX(IF($A$3:$A$14&lt;=B283,IF($A$3:$A$14&lt;&gt;"",$A$3:$A$14)))</f>
        <v>0</v>
      </c>
      <c r="D283">
        <f t="array" ref="D283">MIN(IF($A$3:$A$14&gt;=B283,IF($A$3:$A$14&lt;&gt;"",$A$3:$A$14)))</f>
        <v>0</v>
      </c>
      <c r="E283">
        <f>Eingabe!C264</f>
        <v>0</v>
      </c>
      <c r="F283" t="str">
        <f t="shared" si="7"/>
        <v>Kondensatoen zwischen 1 und 9</v>
      </c>
    </row>
    <row r="284" spans="1:6">
      <c r="A284" s="12">
        <v>265</v>
      </c>
      <c r="B284">
        <f>Eingabe!D265</f>
        <v>0</v>
      </c>
      <c r="C284">
        <f t="array" ref="C284">MAX(IF($A$3:$A$14&lt;=B284,IF($A$3:$A$14&lt;&gt;"",$A$3:$A$14)))</f>
        <v>0</v>
      </c>
      <c r="D284">
        <f t="array" ref="D284">MIN(IF($A$3:$A$14&gt;=B284,IF($A$3:$A$14&lt;&gt;"",$A$3:$A$14)))</f>
        <v>0</v>
      </c>
      <c r="E284">
        <f>Eingabe!C265</f>
        <v>0</v>
      </c>
      <c r="F284" t="str">
        <f t="shared" si="7"/>
        <v>Kondensatoen zwischen 1 und 9</v>
      </c>
    </row>
    <row r="285" spans="1:6">
      <c r="A285" s="12">
        <v>266</v>
      </c>
      <c r="B285">
        <f>Eingabe!D266</f>
        <v>0</v>
      </c>
      <c r="C285">
        <f t="array" ref="C285">MAX(IF($A$3:$A$14&lt;=B285,IF($A$3:$A$14&lt;&gt;"",$A$3:$A$14)))</f>
        <v>0</v>
      </c>
      <c r="D285">
        <f t="array" ref="D285">MIN(IF($A$3:$A$14&gt;=B285,IF($A$3:$A$14&lt;&gt;"",$A$3:$A$14)))</f>
        <v>0</v>
      </c>
      <c r="E285">
        <f>Eingabe!C266</f>
        <v>0</v>
      </c>
      <c r="F285" t="str">
        <f t="shared" si="7"/>
        <v>Kondensatoen zwischen 1 und 9</v>
      </c>
    </row>
    <row r="286" spans="1:6">
      <c r="A286" s="12">
        <v>267</v>
      </c>
      <c r="B286">
        <f>Eingabe!D267</f>
        <v>0</v>
      </c>
      <c r="C286">
        <f t="array" ref="C286">MAX(IF($A$3:$A$14&lt;=B286,IF($A$3:$A$14&lt;&gt;"",$A$3:$A$14)))</f>
        <v>0</v>
      </c>
      <c r="D286">
        <f t="array" ref="D286">MIN(IF($A$3:$A$14&gt;=B286,IF($A$3:$A$14&lt;&gt;"",$A$3:$A$14)))</f>
        <v>0</v>
      </c>
      <c r="E286">
        <f>Eingabe!C267</f>
        <v>0</v>
      </c>
      <c r="F286" t="str">
        <f t="shared" si="7"/>
        <v>Kondensatoen zwischen 1 und 9</v>
      </c>
    </row>
    <row r="287" spans="1:6">
      <c r="A287" s="12">
        <v>268</v>
      </c>
      <c r="B287">
        <f>Eingabe!D268</f>
        <v>0</v>
      </c>
      <c r="C287">
        <f t="array" ref="C287">MAX(IF($A$3:$A$14&lt;=B287,IF($A$3:$A$14&lt;&gt;"",$A$3:$A$14)))</f>
        <v>0</v>
      </c>
      <c r="D287">
        <f t="array" ref="D287">MIN(IF($A$3:$A$14&gt;=B287,IF($A$3:$A$14&lt;&gt;"",$A$3:$A$14)))</f>
        <v>0</v>
      </c>
      <c r="E287">
        <f>Eingabe!C268</f>
        <v>0</v>
      </c>
      <c r="F287" t="str">
        <f t="shared" si="7"/>
        <v>Kondensatoen zwischen 1 und 9</v>
      </c>
    </row>
    <row r="288" spans="1:6">
      <c r="A288" s="12">
        <v>269</v>
      </c>
      <c r="B288">
        <f>Eingabe!D269</f>
        <v>0</v>
      </c>
      <c r="C288">
        <f t="array" ref="C288">MAX(IF($A$3:$A$14&lt;=B288,IF($A$3:$A$14&lt;&gt;"",$A$3:$A$14)))</f>
        <v>0</v>
      </c>
      <c r="D288">
        <f t="array" ref="D288">MIN(IF($A$3:$A$14&gt;=B288,IF($A$3:$A$14&lt;&gt;"",$A$3:$A$14)))</f>
        <v>0</v>
      </c>
      <c r="E288">
        <f>Eingabe!C269</f>
        <v>0</v>
      </c>
      <c r="F288" t="str">
        <f t="shared" si="7"/>
        <v>Kondensatoen zwischen 1 und 9</v>
      </c>
    </row>
    <row r="289" spans="1:6">
      <c r="A289" s="12">
        <v>270</v>
      </c>
      <c r="B289">
        <f>Eingabe!D270</f>
        <v>0</v>
      </c>
      <c r="C289">
        <f t="array" ref="C289">MAX(IF($A$3:$A$14&lt;=B289,IF($A$3:$A$14&lt;&gt;"",$A$3:$A$14)))</f>
        <v>0</v>
      </c>
      <c r="D289">
        <f t="array" ref="D289">MIN(IF($A$3:$A$14&gt;=B289,IF($A$3:$A$14&lt;&gt;"",$A$3:$A$14)))</f>
        <v>0</v>
      </c>
      <c r="E289">
        <f>Eingabe!C270</f>
        <v>0</v>
      </c>
      <c r="F289" t="str">
        <f t="shared" si="7"/>
        <v>Kondensatoen zwischen 1 und 9</v>
      </c>
    </row>
    <row r="290" spans="1:6">
      <c r="A290" s="12">
        <v>271</v>
      </c>
      <c r="B290">
        <f>Eingabe!D271</f>
        <v>0</v>
      </c>
      <c r="C290">
        <f t="array" ref="C290">MAX(IF($A$3:$A$14&lt;=B290,IF($A$3:$A$14&lt;&gt;"",$A$3:$A$14)))</f>
        <v>0</v>
      </c>
      <c r="D290">
        <f t="array" ref="D290">MIN(IF($A$3:$A$14&gt;=B290,IF($A$3:$A$14&lt;&gt;"",$A$3:$A$14)))</f>
        <v>0</v>
      </c>
      <c r="E290">
        <f>Eingabe!C271</f>
        <v>0</v>
      </c>
      <c r="F290" t="str">
        <f t="shared" si="7"/>
        <v>Kondensatoen zwischen 1 und 9</v>
      </c>
    </row>
    <row r="291" spans="1:6">
      <c r="A291" s="12">
        <v>272</v>
      </c>
      <c r="B291">
        <f>Eingabe!D272</f>
        <v>0</v>
      </c>
      <c r="C291">
        <f t="array" ref="C291">MAX(IF($A$3:$A$14&lt;=B291,IF($A$3:$A$14&lt;&gt;"",$A$3:$A$14)))</f>
        <v>0</v>
      </c>
      <c r="D291">
        <f t="array" ref="D291">MIN(IF($A$3:$A$14&gt;=B291,IF($A$3:$A$14&lt;&gt;"",$A$3:$A$14)))</f>
        <v>0</v>
      </c>
      <c r="E291">
        <f>Eingabe!C272</f>
        <v>0</v>
      </c>
      <c r="F291" t="str">
        <f t="shared" si="7"/>
        <v>Kondensatoen zwischen 1 und 9</v>
      </c>
    </row>
    <row r="292" spans="1:6">
      <c r="A292" s="12">
        <v>273</v>
      </c>
      <c r="B292">
        <f>Eingabe!D273</f>
        <v>0</v>
      </c>
      <c r="C292">
        <f t="array" ref="C292">MAX(IF($A$3:$A$14&lt;=B292,IF($A$3:$A$14&lt;&gt;"",$A$3:$A$14)))</f>
        <v>0</v>
      </c>
      <c r="D292">
        <f t="array" ref="D292">MIN(IF($A$3:$A$14&gt;=B292,IF($A$3:$A$14&lt;&gt;"",$A$3:$A$14)))</f>
        <v>0</v>
      </c>
      <c r="E292">
        <f>Eingabe!C273</f>
        <v>0</v>
      </c>
      <c r="F292" t="str">
        <f t="shared" si="7"/>
        <v>Kondensatoen zwischen 1 und 9</v>
      </c>
    </row>
    <row r="293" spans="1:6">
      <c r="A293" s="12">
        <v>274</v>
      </c>
      <c r="B293">
        <f>Eingabe!D274</f>
        <v>0</v>
      </c>
      <c r="C293">
        <f t="array" ref="C293">MAX(IF($A$3:$A$14&lt;=B293,IF($A$3:$A$14&lt;&gt;"",$A$3:$A$14)))</f>
        <v>0</v>
      </c>
      <c r="D293">
        <f t="array" ref="D293">MIN(IF($A$3:$A$14&gt;=B293,IF($A$3:$A$14&lt;&gt;"",$A$3:$A$14)))</f>
        <v>0</v>
      </c>
      <c r="E293">
        <f>Eingabe!C274</f>
        <v>0</v>
      </c>
      <c r="F293" t="str">
        <f t="shared" si="7"/>
        <v>Kondensatoen zwischen 1 und 9</v>
      </c>
    </row>
    <row r="294" spans="1:6">
      <c r="A294" s="12">
        <v>275</v>
      </c>
      <c r="B294">
        <f>Eingabe!D275</f>
        <v>0</v>
      </c>
      <c r="C294">
        <f t="array" ref="C294">MAX(IF($A$3:$A$14&lt;=B294,IF($A$3:$A$14&lt;&gt;"",$A$3:$A$14)))</f>
        <v>0</v>
      </c>
      <c r="D294">
        <f t="array" ref="D294">MIN(IF($A$3:$A$14&gt;=B294,IF($A$3:$A$14&lt;&gt;"",$A$3:$A$14)))</f>
        <v>0</v>
      </c>
      <c r="E294">
        <f>Eingabe!C275</f>
        <v>0</v>
      </c>
      <c r="F294" t="str">
        <f t="shared" si="7"/>
        <v>Kondensatoen zwischen 1 und 9</v>
      </c>
    </row>
    <row r="295" spans="1:6">
      <c r="A295" s="12">
        <v>276</v>
      </c>
      <c r="B295">
        <f>Eingabe!D276</f>
        <v>0</v>
      </c>
      <c r="C295">
        <f t="array" ref="C295">MAX(IF($A$3:$A$14&lt;=B295,IF($A$3:$A$14&lt;&gt;"",$A$3:$A$14)))</f>
        <v>0</v>
      </c>
      <c r="D295">
        <f t="array" ref="D295">MIN(IF($A$3:$A$14&gt;=B295,IF($A$3:$A$14&lt;&gt;"",$A$3:$A$14)))</f>
        <v>0</v>
      </c>
      <c r="E295">
        <f>Eingabe!C276</f>
        <v>0</v>
      </c>
      <c r="F295" t="str">
        <f t="shared" si="7"/>
        <v>Kondensatoen zwischen 1 und 9</v>
      </c>
    </row>
    <row r="296" spans="1:6">
      <c r="A296" s="12">
        <v>277</v>
      </c>
      <c r="B296">
        <f>Eingabe!D277</f>
        <v>0</v>
      </c>
      <c r="C296">
        <f t="array" ref="C296">MAX(IF($A$3:$A$14&lt;=B296,IF($A$3:$A$14&lt;&gt;"",$A$3:$A$14)))</f>
        <v>0</v>
      </c>
      <c r="D296">
        <f t="array" ref="D296">MIN(IF($A$3:$A$14&gt;=B296,IF($A$3:$A$14&lt;&gt;"",$A$3:$A$14)))</f>
        <v>0</v>
      </c>
      <c r="E296">
        <f>Eingabe!C277</f>
        <v>0</v>
      </c>
      <c r="F296" t="str">
        <f t="shared" si="7"/>
        <v>Kondensatoen zwischen 1 und 9</v>
      </c>
    </row>
    <row r="297" spans="1:6">
      <c r="A297" s="12">
        <v>278</v>
      </c>
      <c r="B297">
        <f>Eingabe!D278</f>
        <v>0</v>
      </c>
      <c r="C297">
        <f t="array" ref="C297">MAX(IF($A$3:$A$14&lt;=B297,IF($A$3:$A$14&lt;&gt;"",$A$3:$A$14)))</f>
        <v>0</v>
      </c>
      <c r="D297">
        <f t="array" ref="D297">MIN(IF($A$3:$A$14&gt;=B297,IF($A$3:$A$14&lt;&gt;"",$A$3:$A$14)))</f>
        <v>0</v>
      </c>
      <c r="E297">
        <f>Eingabe!C278</f>
        <v>0</v>
      </c>
      <c r="F297" t="str">
        <f t="shared" si="7"/>
        <v>Kondensatoen zwischen 1 und 9</v>
      </c>
    </row>
    <row r="298" spans="1:6">
      <c r="A298" s="12">
        <v>279</v>
      </c>
      <c r="B298">
        <f>Eingabe!D279</f>
        <v>0</v>
      </c>
      <c r="C298">
        <f t="array" ref="C298">MAX(IF($A$3:$A$14&lt;=B298,IF($A$3:$A$14&lt;&gt;"",$A$3:$A$14)))</f>
        <v>0</v>
      </c>
      <c r="D298">
        <f t="array" ref="D298">MIN(IF($A$3:$A$14&gt;=B298,IF($A$3:$A$14&lt;&gt;"",$A$3:$A$14)))</f>
        <v>0</v>
      </c>
      <c r="E298">
        <f>Eingabe!C279</f>
        <v>0</v>
      </c>
      <c r="F298" t="str">
        <f t="shared" si="7"/>
        <v>Kondensatoen zwischen 1 und 9</v>
      </c>
    </row>
    <row r="299" spans="1:6">
      <c r="A299" s="12">
        <v>280</v>
      </c>
      <c r="B299">
        <f>Eingabe!D280</f>
        <v>0</v>
      </c>
      <c r="C299">
        <f t="array" ref="C299">MAX(IF($A$3:$A$14&lt;=B299,IF($A$3:$A$14&lt;&gt;"",$A$3:$A$14)))</f>
        <v>0</v>
      </c>
      <c r="D299">
        <f t="array" ref="D299">MIN(IF($A$3:$A$14&gt;=B299,IF($A$3:$A$14&lt;&gt;"",$A$3:$A$14)))</f>
        <v>0</v>
      </c>
      <c r="E299">
        <f>Eingabe!C280</f>
        <v>0</v>
      </c>
      <c r="F299" t="str">
        <f t="shared" si="7"/>
        <v>Kondensatoen zwischen 1 und 9</v>
      </c>
    </row>
    <row r="300" spans="1:6">
      <c r="A300" s="12">
        <v>281</v>
      </c>
      <c r="B300">
        <f>Eingabe!D281</f>
        <v>0</v>
      </c>
      <c r="C300">
        <f t="array" ref="C300">MAX(IF($A$3:$A$14&lt;=B300,IF($A$3:$A$14&lt;&gt;"",$A$3:$A$14)))</f>
        <v>0</v>
      </c>
      <c r="D300">
        <f t="array" ref="D300">MIN(IF($A$3:$A$14&gt;=B300,IF($A$3:$A$14&lt;&gt;"",$A$3:$A$14)))</f>
        <v>0</v>
      </c>
      <c r="E300">
        <f>Eingabe!C281</f>
        <v>0</v>
      </c>
      <c r="F300" t="str">
        <f t="shared" si="7"/>
        <v>Kondensatoen zwischen 1 und 9</v>
      </c>
    </row>
    <row r="301" spans="1:6">
      <c r="A301" s="12">
        <v>282</v>
      </c>
      <c r="B301">
        <f>Eingabe!D282</f>
        <v>0</v>
      </c>
      <c r="C301">
        <f t="array" ref="C301">MAX(IF($A$3:$A$14&lt;=B301,IF($A$3:$A$14&lt;&gt;"",$A$3:$A$14)))</f>
        <v>0</v>
      </c>
      <c r="D301">
        <f t="array" ref="D301">MIN(IF($A$3:$A$14&gt;=B301,IF($A$3:$A$14&lt;&gt;"",$A$3:$A$14)))</f>
        <v>0</v>
      </c>
      <c r="E301">
        <f>Eingabe!C282</f>
        <v>0</v>
      </c>
      <c r="F301" t="str">
        <f t="shared" si="7"/>
        <v>Kondensatoen zwischen 1 und 9</v>
      </c>
    </row>
    <row r="302" spans="1:6">
      <c r="A302" s="12">
        <v>283</v>
      </c>
      <c r="B302">
        <f>Eingabe!D283</f>
        <v>0</v>
      </c>
      <c r="C302">
        <f t="array" ref="C302">MAX(IF($A$3:$A$14&lt;=B302,IF($A$3:$A$14&lt;&gt;"",$A$3:$A$14)))</f>
        <v>0</v>
      </c>
      <c r="D302">
        <f t="array" ref="D302">MIN(IF($A$3:$A$14&gt;=B302,IF($A$3:$A$14&lt;&gt;"",$A$3:$A$14)))</f>
        <v>0</v>
      </c>
      <c r="E302">
        <f>Eingabe!C283</f>
        <v>0</v>
      </c>
      <c r="F302" t="str">
        <f t="shared" si="7"/>
        <v>Kondensatoen zwischen 1 und 9</v>
      </c>
    </row>
    <row r="303" spans="1:6">
      <c r="A303" s="12">
        <v>284</v>
      </c>
      <c r="B303">
        <f>Eingabe!D284</f>
        <v>0</v>
      </c>
      <c r="C303">
        <f t="array" ref="C303">MAX(IF($A$3:$A$14&lt;=B303,IF($A$3:$A$14&lt;&gt;"",$A$3:$A$14)))</f>
        <v>0</v>
      </c>
      <c r="D303">
        <f t="array" ref="D303">MIN(IF($A$3:$A$14&gt;=B303,IF($A$3:$A$14&lt;&gt;"",$A$3:$A$14)))</f>
        <v>0</v>
      </c>
      <c r="E303">
        <f>Eingabe!C284</f>
        <v>0</v>
      </c>
      <c r="F303" t="str">
        <f t="shared" si="7"/>
        <v>Kondensatoen zwischen 1 und 9</v>
      </c>
    </row>
    <row r="304" spans="1:6">
      <c r="A304" s="12">
        <v>285</v>
      </c>
      <c r="B304">
        <f>Eingabe!D285</f>
        <v>0</v>
      </c>
      <c r="C304">
        <f t="array" ref="C304">MAX(IF($A$3:$A$14&lt;=B304,IF($A$3:$A$14&lt;&gt;"",$A$3:$A$14)))</f>
        <v>0</v>
      </c>
      <c r="D304">
        <f t="array" ref="D304">MIN(IF($A$3:$A$14&gt;=B304,IF($A$3:$A$14&lt;&gt;"",$A$3:$A$14)))</f>
        <v>0</v>
      </c>
      <c r="E304">
        <f>Eingabe!C285</f>
        <v>0</v>
      </c>
      <c r="F304" t="str">
        <f t="shared" si="7"/>
        <v>Kondensatoen zwischen 1 und 9</v>
      </c>
    </row>
    <row r="305" spans="1:6">
      <c r="A305" s="12">
        <v>286</v>
      </c>
      <c r="B305">
        <f>Eingabe!D286</f>
        <v>0</v>
      </c>
      <c r="C305">
        <f t="array" ref="C305">MAX(IF($A$3:$A$14&lt;=B305,IF($A$3:$A$14&lt;&gt;"",$A$3:$A$14)))</f>
        <v>0</v>
      </c>
      <c r="D305">
        <f t="array" ref="D305">MIN(IF($A$3:$A$14&gt;=B305,IF($A$3:$A$14&lt;&gt;"",$A$3:$A$14)))</f>
        <v>0</v>
      </c>
      <c r="E305">
        <f>Eingabe!C286</f>
        <v>0</v>
      </c>
      <c r="F305" t="str">
        <f t="shared" si="7"/>
        <v>Kondensatoen zwischen 1 und 9</v>
      </c>
    </row>
    <row r="306" spans="1:6">
      <c r="A306" s="12">
        <v>287</v>
      </c>
      <c r="B306">
        <f>Eingabe!D287</f>
        <v>0</v>
      </c>
      <c r="C306">
        <f t="array" ref="C306">MAX(IF($A$3:$A$14&lt;=B306,IF($A$3:$A$14&lt;&gt;"",$A$3:$A$14)))</f>
        <v>0</v>
      </c>
      <c r="D306">
        <f t="array" ref="D306">MIN(IF($A$3:$A$14&gt;=B306,IF($A$3:$A$14&lt;&gt;"",$A$3:$A$14)))</f>
        <v>0</v>
      </c>
      <c r="E306">
        <f>Eingabe!C287</f>
        <v>0</v>
      </c>
      <c r="F306" t="str">
        <f t="shared" si="7"/>
        <v>Kondensatoen zwischen 1 und 9</v>
      </c>
    </row>
    <row r="307" spans="1:6">
      <c r="A307" s="12">
        <v>288</v>
      </c>
      <c r="B307">
        <f>Eingabe!D288</f>
        <v>0</v>
      </c>
      <c r="C307">
        <f t="array" ref="C307">MAX(IF($A$3:$A$14&lt;=B307,IF($A$3:$A$14&lt;&gt;"",$A$3:$A$14)))</f>
        <v>0</v>
      </c>
      <c r="D307">
        <f t="array" ref="D307">MIN(IF($A$3:$A$14&gt;=B307,IF($A$3:$A$14&lt;&gt;"",$A$3:$A$14)))</f>
        <v>0</v>
      </c>
      <c r="E307">
        <f>Eingabe!C288</f>
        <v>0</v>
      </c>
      <c r="F307" t="str">
        <f t="shared" si="7"/>
        <v>Kondensatoen zwischen 1 und 9</v>
      </c>
    </row>
    <row r="308" spans="1:6">
      <c r="A308" s="12">
        <v>289</v>
      </c>
      <c r="B308">
        <f>Eingabe!D289</f>
        <v>0</v>
      </c>
      <c r="C308">
        <f t="array" ref="C308">MAX(IF($A$3:$A$14&lt;=B308,IF($A$3:$A$14&lt;&gt;"",$A$3:$A$14)))</f>
        <v>0</v>
      </c>
      <c r="D308">
        <f t="array" ref="D308">MIN(IF($A$3:$A$14&gt;=B308,IF($A$3:$A$14&lt;&gt;"",$A$3:$A$14)))</f>
        <v>0</v>
      </c>
      <c r="E308">
        <f>Eingabe!C289</f>
        <v>0</v>
      </c>
      <c r="F308" t="str">
        <f t="shared" si="7"/>
        <v>Kondensatoen zwischen 1 und 9</v>
      </c>
    </row>
    <row r="309" spans="1:6">
      <c r="A309" s="12">
        <v>290</v>
      </c>
      <c r="B309">
        <f>Eingabe!D290</f>
        <v>0</v>
      </c>
      <c r="C309">
        <f t="array" ref="C309">MAX(IF($A$3:$A$14&lt;=B309,IF($A$3:$A$14&lt;&gt;"",$A$3:$A$14)))</f>
        <v>0</v>
      </c>
      <c r="D309">
        <f t="array" ref="D309">MIN(IF($A$3:$A$14&gt;=B309,IF($A$3:$A$14&lt;&gt;"",$A$3:$A$14)))</f>
        <v>0</v>
      </c>
      <c r="E309">
        <f>Eingabe!C290</f>
        <v>0</v>
      </c>
      <c r="F309" t="str">
        <f t="shared" si="7"/>
        <v>Kondensatoen zwischen 1 und 9</v>
      </c>
    </row>
    <row r="310" spans="1:6">
      <c r="A310" s="12">
        <v>291</v>
      </c>
      <c r="B310">
        <f>Eingabe!D291</f>
        <v>0</v>
      </c>
      <c r="C310">
        <f t="array" ref="C310">MAX(IF($A$3:$A$14&lt;=B310,IF($A$3:$A$14&lt;&gt;"",$A$3:$A$14)))</f>
        <v>0</v>
      </c>
      <c r="D310">
        <f t="array" ref="D310">MIN(IF($A$3:$A$14&gt;=B310,IF($A$3:$A$14&lt;&gt;"",$A$3:$A$14)))</f>
        <v>0</v>
      </c>
      <c r="E310">
        <f>Eingabe!C291</f>
        <v>0</v>
      </c>
      <c r="F310" t="str">
        <f t="shared" si="7"/>
        <v>Kondensatoen zwischen 1 und 9</v>
      </c>
    </row>
    <row r="311" spans="1:6">
      <c r="A311" s="12">
        <v>292</v>
      </c>
      <c r="B311">
        <f>Eingabe!D292</f>
        <v>0</v>
      </c>
      <c r="C311">
        <f t="array" ref="C311">MAX(IF($A$3:$A$14&lt;=B311,IF($A$3:$A$14&lt;&gt;"",$A$3:$A$14)))</f>
        <v>0</v>
      </c>
      <c r="D311">
        <f t="array" ref="D311">MIN(IF($A$3:$A$14&gt;=B311,IF($A$3:$A$14&lt;&gt;"",$A$3:$A$14)))</f>
        <v>0</v>
      </c>
      <c r="E311">
        <f>Eingabe!C292</f>
        <v>0</v>
      </c>
      <c r="F311" t="str">
        <f t="shared" si="7"/>
        <v>Kondensatoen zwischen 1 und 9</v>
      </c>
    </row>
    <row r="312" spans="1:6">
      <c r="A312" s="12">
        <v>293</v>
      </c>
      <c r="B312">
        <f>Eingabe!D293</f>
        <v>0</v>
      </c>
      <c r="C312">
        <f t="array" ref="C312">MAX(IF($A$3:$A$14&lt;=B312,IF($A$3:$A$14&lt;&gt;"",$A$3:$A$14)))</f>
        <v>0</v>
      </c>
      <c r="D312">
        <f t="array" ref="D312">MIN(IF($A$3:$A$14&gt;=B312,IF($A$3:$A$14&lt;&gt;"",$A$3:$A$14)))</f>
        <v>0</v>
      </c>
      <c r="E312">
        <f>Eingabe!C293</f>
        <v>0</v>
      </c>
      <c r="F312" t="str">
        <f t="shared" si="7"/>
        <v>Kondensatoen zwischen 1 und 9</v>
      </c>
    </row>
    <row r="313" spans="1:6">
      <c r="A313" s="12">
        <v>294</v>
      </c>
      <c r="B313">
        <f>Eingabe!D294</f>
        <v>0</v>
      </c>
      <c r="C313">
        <f t="array" ref="C313">MAX(IF($A$3:$A$14&lt;=B313,IF($A$3:$A$14&lt;&gt;"",$A$3:$A$14)))</f>
        <v>0</v>
      </c>
      <c r="D313">
        <f t="array" ref="D313">MIN(IF($A$3:$A$14&gt;=B313,IF($A$3:$A$14&lt;&gt;"",$A$3:$A$14)))</f>
        <v>0</v>
      </c>
      <c r="E313">
        <f>Eingabe!C294</f>
        <v>0</v>
      </c>
      <c r="F313" t="str">
        <f t="shared" si="7"/>
        <v>Kondensatoen zwischen 1 und 9</v>
      </c>
    </row>
    <row r="314" spans="1:6">
      <c r="A314" s="12">
        <v>295</v>
      </c>
      <c r="B314">
        <f>Eingabe!D295</f>
        <v>0</v>
      </c>
      <c r="C314">
        <f t="array" ref="C314">MAX(IF($A$3:$A$14&lt;=B314,IF($A$3:$A$14&lt;&gt;"",$A$3:$A$14)))</f>
        <v>0</v>
      </c>
      <c r="D314">
        <f t="array" ref="D314">MIN(IF($A$3:$A$14&gt;=B314,IF($A$3:$A$14&lt;&gt;"",$A$3:$A$14)))</f>
        <v>0</v>
      </c>
      <c r="E314">
        <f>Eingabe!C295</f>
        <v>0</v>
      </c>
      <c r="F314" t="str">
        <f t="shared" si="7"/>
        <v>Kondensatoen zwischen 1 und 9</v>
      </c>
    </row>
    <row r="315" spans="1:6">
      <c r="A315" s="12">
        <v>296</v>
      </c>
      <c r="B315">
        <f>Eingabe!D296</f>
        <v>0</v>
      </c>
      <c r="C315">
        <f t="array" ref="C315">MAX(IF($A$3:$A$14&lt;=B315,IF($A$3:$A$14&lt;&gt;"",$A$3:$A$14)))</f>
        <v>0</v>
      </c>
      <c r="D315">
        <f t="array" ref="D315">MIN(IF($A$3:$A$14&gt;=B315,IF($A$3:$A$14&lt;&gt;"",$A$3:$A$14)))</f>
        <v>0</v>
      </c>
      <c r="E315">
        <f>Eingabe!C296</f>
        <v>0</v>
      </c>
      <c r="F315" t="str">
        <f t="shared" si="7"/>
        <v>Kondensatoen zwischen 1 und 9</v>
      </c>
    </row>
    <row r="316" spans="1:6">
      <c r="A316" s="12">
        <v>297</v>
      </c>
      <c r="B316">
        <f>Eingabe!D297</f>
        <v>0</v>
      </c>
      <c r="C316">
        <f t="array" ref="C316">MAX(IF($A$3:$A$14&lt;=B316,IF($A$3:$A$14&lt;&gt;"",$A$3:$A$14)))</f>
        <v>0</v>
      </c>
      <c r="D316">
        <f t="array" ref="D316">MIN(IF($A$3:$A$14&gt;=B316,IF($A$3:$A$14&lt;&gt;"",$A$3:$A$14)))</f>
        <v>0</v>
      </c>
      <c r="E316">
        <f>Eingabe!C297</f>
        <v>0</v>
      </c>
      <c r="F316" t="str">
        <f t="shared" si="7"/>
        <v>Kondensatoen zwischen 1 und 9</v>
      </c>
    </row>
    <row r="317" spans="1:6">
      <c r="A317" s="12">
        <v>298</v>
      </c>
      <c r="B317">
        <f>Eingabe!D298</f>
        <v>0</v>
      </c>
      <c r="C317">
        <f t="array" ref="C317">MAX(IF($A$3:$A$14&lt;=B317,IF($A$3:$A$14&lt;&gt;"",$A$3:$A$14)))</f>
        <v>0</v>
      </c>
      <c r="D317">
        <f t="array" ref="D317">MIN(IF($A$3:$A$14&gt;=B317,IF($A$3:$A$14&lt;&gt;"",$A$3:$A$14)))</f>
        <v>0</v>
      </c>
      <c r="E317">
        <f>Eingabe!C298</f>
        <v>0</v>
      </c>
      <c r="F317" t="str">
        <f t="shared" si="7"/>
        <v>Kondensatoen zwischen 1 und 9</v>
      </c>
    </row>
    <row r="318" spans="1:6">
      <c r="A318" s="12">
        <v>299</v>
      </c>
      <c r="B318">
        <f>Eingabe!D299</f>
        <v>0</v>
      </c>
      <c r="C318">
        <f t="array" ref="C318">MAX(IF($A$3:$A$14&lt;=B318,IF($A$3:$A$14&lt;&gt;"",$A$3:$A$14)))</f>
        <v>0</v>
      </c>
      <c r="D318">
        <f t="array" ref="D318">MIN(IF($A$3:$A$14&gt;=B318,IF($A$3:$A$14&lt;&gt;"",$A$3:$A$14)))</f>
        <v>0</v>
      </c>
      <c r="E318">
        <f>Eingabe!C299</f>
        <v>0</v>
      </c>
      <c r="F318" t="str">
        <f t="shared" si="7"/>
        <v>Kondensatoen zwischen 1 und 9</v>
      </c>
    </row>
    <row r="319" spans="1:6">
      <c r="A319" s="12">
        <v>300</v>
      </c>
      <c r="B319">
        <f>Eingabe!D300</f>
        <v>0</v>
      </c>
      <c r="C319">
        <f t="array" ref="C319">MAX(IF($A$3:$A$14&lt;=B319,IF($A$3:$A$14&lt;&gt;"",$A$3:$A$14)))</f>
        <v>0</v>
      </c>
      <c r="D319">
        <f t="array" ref="D319">MIN(IF($A$3:$A$14&gt;=B319,IF($A$3:$A$14&lt;&gt;"",$A$3:$A$14)))</f>
        <v>0</v>
      </c>
      <c r="E319">
        <f>Eingabe!C300</f>
        <v>0</v>
      </c>
      <c r="F319" t="str">
        <f t="shared" si="7"/>
        <v>Kondensatoen zwischen 1 und 9</v>
      </c>
    </row>
    <row r="320" spans="1:6">
      <c r="A320" s="12">
        <v>301</v>
      </c>
      <c r="B320">
        <f>Eingabe!D301</f>
        <v>0</v>
      </c>
      <c r="C320">
        <f t="array" ref="C320">MAX(IF($A$3:$A$14&lt;=B320,IF($A$3:$A$14&lt;&gt;"",$A$3:$A$14)))</f>
        <v>0</v>
      </c>
      <c r="D320">
        <f t="array" ref="D320">MIN(IF($A$3:$A$14&gt;=B320,IF($A$3:$A$14&lt;&gt;"",$A$3:$A$14)))</f>
        <v>0</v>
      </c>
      <c r="E320">
        <f>Eingabe!C301</f>
        <v>0</v>
      </c>
      <c r="F320" t="str">
        <f t="shared" si="7"/>
        <v>Kondensatoen zwischen 1 und 9</v>
      </c>
    </row>
    <row r="321" spans="1:6">
      <c r="A321" s="12">
        <v>302</v>
      </c>
      <c r="B321">
        <f>Eingabe!D302</f>
        <v>0</v>
      </c>
      <c r="C321">
        <f t="array" ref="C321">MAX(IF($A$3:$A$14&lt;=B321,IF($A$3:$A$14&lt;&gt;"",$A$3:$A$14)))</f>
        <v>0</v>
      </c>
      <c r="D321">
        <f t="array" ref="D321">MIN(IF($A$3:$A$14&gt;=B321,IF($A$3:$A$14&lt;&gt;"",$A$3:$A$14)))</f>
        <v>0</v>
      </c>
      <c r="E321">
        <f>Eingabe!C302</f>
        <v>0</v>
      </c>
      <c r="F321" t="str">
        <f t="shared" si="7"/>
        <v>Kondensatoen zwischen 1 und 9</v>
      </c>
    </row>
    <row r="322" spans="1:6">
      <c r="A322" s="12">
        <v>303</v>
      </c>
      <c r="B322">
        <f>Eingabe!D303</f>
        <v>0</v>
      </c>
      <c r="C322">
        <f t="array" ref="C322">MAX(IF($A$3:$A$14&lt;=B322,IF($A$3:$A$14&lt;&gt;"",$A$3:$A$14)))</f>
        <v>0</v>
      </c>
      <c r="D322">
        <f t="array" ref="D322">MIN(IF($A$3:$A$14&gt;=B322,IF($A$3:$A$14&lt;&gt;"",$A$3:$A$14)))</f>
        <v>0</v>
      </c>
      <c r="E322">
        <f>Eingabe!C303</f>
        <v>0</v>
      </c>
      <c r="F322" t="str">
        <f t="shared" si="7"/>
        <v>Kondensatoen zwischen 1 und 9</v>
      </c>
    </row>
    <row r="323" spans="1:6">
      <c r="A323" s="12">
        <v>304</v>
      </c>
      <c r="B323">
        <f>Eingabe!D304</f>
        <v>0</v>
      </c>
      <c r="C323">
        <f t="array" ref="C323">MAX(IF($A$3:$A$14&lt;=B323,IF($A$3:$A$14&lt;&gt;"",$A$3:$A$14)))</f>
        <v>0</v>
      </c>
      <c r="D323">
        <f t="array" ref="D323">MIN(IF($A$3:$A$14&gt;=B323,IF($A$3:$A$14&lt;&gt;"",$A$3:$A$14)))</f>
        <v>0</v>
      </c>
      <c r="E323">
        <f>Eingabe!C304</f>
        <v>0</v>
      </c>
      <c r="F323" t="str">
        <f t="shared" si="7"/>
        <v>Kondensatoen zwischen 1 und 9</v>
      </c>
    </row>
    <row r="324" spans="1:6">
      <c r="A324" s="12">
        <v>305</v>
      </c>
      <c r="B324">
        <f>Eingabe!D305</f>
        <v>0</v>
      </c>
      <c r="C324">
        <f t="array" ref="C324">MAX(IF($A$3:$A$14&lt;=B324,IF($A$3:$A$14&lt;&gt;"",$A$3:$A$14)))</f>
        <v>0</v>
      </c>
      <c r="D324">
        <f t="array" ref="D324">MIN(IF($A$3:$A$14&gt;=B324,IF($A$3:$A$14&lt;&gt;"",$A$3:$A$14)))</f>
        <v>0</v>
      </c>
      <c r="E324">
        <f>Eingabe!C305</f>
        <v>0</v>
      </c>
      <c r="F324" t="str">
        <f t="shared" si="7"/>
        <v>Kondensatoen zwischen 1 und 9</v>
      </c>
    </row>
    <row r="325" spans="1:6">
      <c r="A325" s="12">
        <v>306</v>
      </c>
      <c r="B325">
        <f>Eingabe!D306</f>
        <v>0</v>
      </c>
      <c r="C325">
        <f t="array" ref="C325">MAX(IF($A$3:$A$14&lt;=B325,IF($A$3:$A$14&lt;&gt;"",$A$3:$A$14)))</f>
        <v>0</v>
      </c>
      <c r="D325">
        <f t="array" ref="D325">MIN(IF($A$3:$A$14&gt;=B325,IF($A$3:$A$14&lt;&gt;"",$A$3:$A$14)))</f>
        <v>0</v>
      </c>
      <c r="E325">
        <f>Eingabe!C306</f>
        <v>0</v>
      </c>
      <c r="F325" t="str">
        <f t="shared" si="7"/>
        <v>Kondensatoen zwischen 1 und 9</v>
      </c>
    </row>
    <row r="326" spans="1:6">
      <c r="A326" s="12">
        <v>307</v>
      </c>
      <c r="B326">
        <f>Eingabe!D307</f>
        <v>0</v>
      </c>
      <c r="C326">
        <f t="array" ref="C326">MAX(IF($A$3:$A$14&lt;=B326,IF($A$3:$A$14&lt;&gt;"",$A$3:$A$14)))</f>
        <v>0</v>
      </c>
      <c r="D326">
        <f t="array" ref="D326">MIN(IF($A$3:$A$14&gt;=B326,IF($A$3:$A$14&lt;&gt;"",$A$3:$A$14)))</f>
        <v>0</v>
      </c>
      <c r="E326">
        <f>Eingabe!C307</f>
        <v>0</v>
      </c>
      <c r="F326" t="str">
        <f t="shared" ref="F326:F327" si="8">IF(E326=1,IF(ISERROR(MATCH(B326,$A$3:$A$14,0)),((B326-C326)*INDEX(C$3:C$14,MATCH(D326,$A$3:$A$14,0))+ABS(B326-D326)*INDEX(C$3:C$14,MATCH(C326,$A$3:$A$14,0)))/(D326-C326),INDEX(C$3:C$14,MATCH(B326,$A$3:$A$14,0))),IF(E326=2,IF(ISERROR(MATCH(B326,$A$3:$A$14,0)),((B326-C326)*INDEX(D$3:D$14,MATCH(D326,$A$3:$A$14,0))+ABS(B326-D326)*INDEX(D$3:D$14,MATCH(C326,$A$3:$A$14,0)))/(D326-C326),INDEX(D$3:D$14,MATCH(B326,$A$3:$A$14,0))),IF(E326=3,IF(ISERROR(MATCH(B326,$A$3:$A$14,0)),((B326-C326)*INDEX(E$3:E$14,MATCH(D326,$A$3:$A$14,0))+ABS(B326-D326)*INDEX(E$3:E$14,MATCH(C326,$A$3:$A$14,0)))/(D326-C326),INDEX(E$3:E$14,MATCH(B326,$A$3:$A$14,0))),IF(E326=4,IF(ISERROR(MATCH(B326,$A$3:$A$14,0)),((B326-C326)*INDEX(F$3:F$14,MATCH(D326,$A$3:$A$14,0))+ABS(B326-D326)*INDEX(F$3:F$14,MATCH(C326,$A$3:$A$14,0)))/(D326-C326),INDEX(F$3:F$14,MATCH(B326,$A$3:$A$14,0))),IF(E326=5,IF(ISERROR(MATCH(B326,$A$3:$A$14,0)),((B326-C326)*INDEX(G$3:G$14,MATCH(D326,$A$3:$A$14,0))+ABS(B326-D326)*INDEX(G$3:G$14,MATCH(C326,$A$3:$A$14,0)))/(D326-C326),INDEX(G$3:G$14,MATCH(B326,$A$3:$A$14,0))),IF(E326=6,IF(ISERROR(MATCH(B326,$A$3:$A$14,0)),((B326-C326)*INDEX(H$3:H$14,MATCH(D326,$A$3:$A$14,0))+ABS(B326-D326)*INDEX(H$3:H$14,MATCH(C326,$A$3:$A$14,0)))/(D326-C326),INDEX(H$3:H$14,MATCH(B326,$A$3:$A$14,0))),IF(E326=7,IF(ISERROR(MATCH(B326,$A$3:$A$14,0)),((B326-C326)*INDEX(I$3:I$14,MATCH(D326,$A$3:$A$14,0))+ABS(B326-D326)*INDEX(I$3:I$14,MATCH(C326,$A$3:$A$14,0)))/(D326-C326),INDEX(I$3:I$14,MATCH(B326,$A$3:$A$14,0))),IF(E326=8,IF(ISERROR(MATCH(B326,$A$3:$A$14,0)),((B326-C326)*INDEX(J$3:J$14,MATCH(D326,$A$3:$A$14,0))+ABS(B326-D326)*INDEX(J$3:J$14,MATCH(C326,$A$3:$A$14,0)))/(D326-C326),INDEX(J$3:J$14,MATCH(B326,$A$3:$A$14,0))),IF(E326=9,IF(ISERROR(MATCH(B326,$A$3:$A$14,0)),((B326-C326)*INDEX(K$3:K$14,MATCH(D326,$A$3:$A$14,0))+ABS(B326-D326)*INDEX(K$3:K$14,MATCH(C326,$A$3:$A$14,0)))/(D326-C326),INDEX(K$3:K$14,MATCH(B326,$A$3:$A$14,0))),"Kondensatoen zwischen 1 und 9")))))))))</f>
        <v>Kondensatoen zwischen 1 und 9</v>
      </c>
    </row>
    <row r="327" spans="1:6">
      <c r="A327" s="12">
        <v>308</v>
      </c>
      <c r="B327">
        <f>Eingabe!D308</f>
        <v>0</v>
      </c>
      <c r="C327">
        <f t="array" ref="C327">MAX(IF($A$3:$A$14&lt;=B327,IF($A$3:$A$14&lt;&gt;"",$A$3:$A$14)))</f>
        <v>0</v>
      </c>
      <c r="D327">
        <f t="array" ref="D327">MIN(IF($A$3:$A$14&gt;=B327,IF($A$3:$A$14&lt;&gt;"",$A$3:$A$14)))</f>
        <v>0</v>
      </c>
      <c r="E327">
        <f>Eingabe!C308</f>
        <v>0</v>
      </c>
      <c r="F327" t="str">
        <f t="shared" si="8"/>
        <v>Kondensatoen zwischen 1 und 9</v>
      </c>
    </row>
    <row r="328" spans="1:6">
      <c r="A328" s="12">
        <v>309</v>
      </c>
      <c r="B328">
        <f>Eingabe!D309</f>
        <v>0</v>
      </c>
      <c r="C328">
        <f t="array" ref="C328">MAX(IF($A$3:$A$14&lt;=B328,IF($A$3:$A$14&lt;&gt;"",$A$3:$A$14)))</f>
        <v>0</v>
      </c>
      <c r="D328">
        <f t="array" ref="D328">MIN(IF($A$3:$A$14&gt;=B328,IF($A$3:$A$14&lt;&gt;"",$A$3:$A$14)))</f>
        <v>0</v>
      </c>
      <c r="E328">
        <f>Eingabe!C309</f>
        <v>0</v>
      </c>
      <c r="F328" t="str">
        <f t="shared" ref="F328:F391" si="9">IF(E328=1,IF(ISERROR(MATCH(B328,$A$3:$A$14,0)),((B328-C328)*INDEX(C$3:C$14,MATCH(D328,$A$3:$A$14,0))+ABS(B328-D328)*INDEX(C$3:C$14,MATCH(C328,$A$3:$A$14,0)))/(D328-C328),INDEX(C$3:C$14,MATCH(B328,$A$3:$A$14,0))),IF(E328=2,IF(ISERROR(MATCH(B328,$A$3:$A$14,0)),((B328-C328)*INDEX(D$3:D$14,MATCH(D328,$A$3:$A$14,0))+ABS(B328-D328)*INDEX(D$3:D$14,MATCH(C328,$A$3:$A$14,0)))/(D328-C328),INDEX(D$3:D$14,MATCH(B328,$A$3:$A$14,0))),IF(E328=3,IF(ISERROR(MATCH(B328,$A$3:$A$14,0)),((B328-C328)*INDEX(E$3:E$14,MATCH(D328,$A$3:$A$14,0))+ABS(B328-D328)*INDEX(E$3:E$14,MATCH(C328,$A$3:$A$14,0)))/(D328-C328),INDEX(E$3:E$14,MATCH(B328,$A$3:$A$14,0))),IF(E328=4,IF(ISERROR(MATCH(B328,$A$3:$A$14,0)),((B328-C328)*INDEX(F$3:F$14,MATCH(D328,$A$3:$A$14,0))+ABS(B328-D328)*INDEX(F$3:F$14,MATCH(C328,$A$3:$A$14,0)))/(D328-C328),INDEX(F$3:F$14,MATCH(B328,$A$3:$A$14,0))),IF(E328=5,IF(ISERROR(MATCH(B328,$A$3:$A$14,0)),((B328-C328)*INDEX(G$3:G$14,MATCH(D328,$A$3:$A$14,0))+ABS(B328-D328)*INDEX(G$3:G$14,MATCH(C328,$A$3:$A$14,0)))/(D328-C328),INDEX(G$3:G$14,MATCH(B328,$A$3:$A$14,0))),IF(E328=6,IF(ISERROR(MATCH(B328,$A$3:$A$14,0)),((B328-C328)*INDEX(H$3:H$14,MATCH(D328,$A$3:$A$14,0))+ABS(B328-D328)*INDEX(H$3:H$14,MATCH(C328,$A$3:$A$14,0)))/(D328-C328),INDEX(H$3:H$14,MATCH(B328,$A$3:$A$14,0))),IF(E328=7,IF(ISERROR(MATCH(B328,$A$3:$A$14,0)),((B328-C328)*INDEX(I$3:I$14,MATCH(D328,$A$3:$A$14,0))+ABS(B328-D328)*INDEX(I$3:I$14,MATCH(C328,$A$3:$A$14,0)))/(D328-C328),INDEX(I$3:I$14,MATCH(B328,$A$3:$A$14,0))),IF(E328=8,IF(ISERROR(MATCH(B328,$A$3:$A$14,0)),((B328-C328)*INDEX(J$3:J$14,MATCH(D328,$A$3:$A$14,0))+ABS(B328-D328)*INDEX(J$3:J$14,MATCH(C328,$A$3:$A$14,0)))/(D328-C328),INDEX(J$3:J$14,MATCH(B328,$A$3:$A$14,0))),IF(E328=9,IF(ISERROR(MATCH(B328,$A$3:$A$14,0)),((B328-C328)*INDEX(K$3:K$14,MATCH(D328,$A$3:$A$14,0))+ABS(B328-D328)*INDEX(K$3:K$14,MATCH(C328,$A$3:$A$14,0)))/(D328-C328),INDEX(K$3:K$14,MATCH(B328,$A$3:$A$14,0))),"Kondensatoen zwischen 1 und 9")))))))))</f>
        <v>Kondensatoen zwischen 1 und 9</v>
      </c>
    </row>
    <row r="329" spans="1:6">
      <c r="A329" s="12">
        <v>310</v>
      </c>
      <c r="B329">
        <f>Eingabe!D310</f>
        <v>0</v>
      </c>
      <c r="C329">
        <f t="array" ref="C329">MAX(IF($A$3:$A$14&lt;=B329,IF($A$3:$A$14&lt;&gt;"",$A$3:$A$14)))</f>
        <v>0</v>
      </c>
      <c r="D329">
        <f t="array" ref="D329">MIN(IF($A$3:$A$14&gt;=B329,IF($A$3:$A$14&lt;&gt;"",$A$3:$A$14)))</f>
        <v>0</v>
      </c>
      <c r="E329">
        <f>Eingabe!C310</f>
        <v>0</v>
      </c>
      <c r="F329" t="str">
        <f t="shared" si="9"/>
        <v>Kondensatoen zwischen 1 und 9</v>
      </c>
    </row>
    <row r="330" spans="1:6">
      <c r="A330" s="12">
        <v>311</v>
      </c>
      <c r="B330">
        <f>Eingabe!D311</f>
        <v>0</v>
      </c>
      <c r="C330">
        <f t="array" ref="C330">MAX(IF($A$3:$A$14&lt;=B330,IF($A$3:$A$14&lt;&gt;"",$A$3:$A$14)))</f>
        <v>0</v>
      </c>
      <c r="D330">
        <f t="array" ref="D330">MIN(IF($A$3:$A$14&gt;=B330,IF($A$3:$A$14&lt;&gt;"",$A$3:$A$14)))</f>
        <v>0</v>
      </c>
      <c r="E330">
        <f>Eingabe!C311</f>
        <v>0</v>
      </c>
      <c r="F330" t="str">
        <f t="shared" si="9"/>
        <v>Kondensatoen zwischen 1 und 9</v>
      </c>
    </row>
    <row r="331" spans="1:6">
      <c r="A331" s="12">
        <v>312</v>
      </c>
      <c r="B331">
        <f>Eingabe!D312</f>
        <v>0</v>
      </c>
      <c r="C331">
        <f t="array" ref="C331">MAX(IF($A$3:$A$14&lt;=B331,IF($A$3:$A$14&lt;&gt;"",$A$3:$A$14)))</f>
        <v>0</v>
      </c>
      <c r="D331">
        <f t="array" ref="D331">MIN(IF($A$3:$A$14&gt;=B331,IF($A$3:$A$14&lt;&gt;"",$A$3:$A$14)))</f>
        <v>0</v>
      </c>
      <c r="E331">
        <f>Eingabe!C312</f>
        <v>0</v>
      </c>
      <c r="F331" t="str">
        <f t="shared" si="9"/>
        <v>Kondensatoen zwischen 1 und 9</v>
      </c>
    </row>
    <row r="332" spans="1:6">
      <c r="A332" s="12">
        <v>313</v>
      </c>
      <c r="B332">
        <f>Eingabe!D313</f>
        <v>0</v>
      </c>
      <c r="C332">
        <f t="array" ref="C332">MAX(IF($A$3:$A$14&lt;=B332,IF($A$3:$A$14&lt;&gt;"",$A$3:$A$14)))</f>
        <v>0</v>
      </c>
      <c r="D332">
        <f t="array" ref="D332">MIN(IF($A$3:$A$14&gt;=B332,IF($A$3:$A$14&lt;&gt;"",$A$3:$A$14)))</f>
        <v>0</v>
      </c>
      <c r="E332">
        <f>Eingabe!C313</f>
        <v>0</v>
      </c>
      <c r="F332" t="str">
        <f t="shared" si="9"/>
        <v>Kondensatoen zwischen 1 und 9</v>
      </c>
    </row>
    <row r="333" spans="1:6">
      <c r="A333" s="12">
        <v>314</v>
      </c>
      <c r="B333">
        <f>Eingabe!D314</f>
        <v>0</v>
      </c>
      <c r="C333">
        <f t="array" ref="C333">MAX(IF($A$3:$A$14&lt;=B333,IF($A$3:$A$14&lt;&gt;"",$A$3:$A$14)))</f>
        <v>0</v>
      </c>
      <c r="D333">
        <f t="array" ref="D333">MIN(IF($A$3:$A$14&gt;=B333,IF($A$3:$A$14&lt;&gt;"",$A$3:$A$14)))</f>
        <v>0</v>
      </c>
      <c r="E333">
        <f>Eingabe!C314</f>
        <v>0</v>
      </c>
      <c r="F333" t="str">
        <f t="shared" si="9"/>
        <v>Kondensatoen zwischen 1 und 9</v>
      </c>
    </row>
    <row r="334" spans="1:6">
      <c r="A334" s="12">
        <v>315</v>
      </c>
      <c r="B334">
        <f>Eingabe!D315</f>
        <v>0</v>
      </c>
      <c r="C334">
        <f t="array" ref="C334">MAX(IF($A$3:$A$14&lt;=B334,IF($A$3:$A$14&lt;&gt;"",$A$3:$A$14)))</f>
        <v>0</v>
      </c>
      <c r="D334">
        <f t="array" ref="D334">MIN(IF($A$3:$A$14&gt;=B334,IF($A$3:$A$14&lt;&gt;"",$A$3:$A$14)))</f>
        <v>0</v>
      </c>
      <c r="E334">
        <f>Eingabe!C315</f>
        <v>0</v>
      </c>
      <c r="F334" t="str">
        <f t="shared" si="9"/>
        <v>Kondensatoen zwischen 1 und 9</v>
      </c>
    </row>
    <row r="335" spans="1:6">
      <c r="A335" s="12">
        <v>316</v>
      </c>
      <c r="B335">
        <f>Eingabe!D316</f>
        <v>0</v>
      </c>
      <c r="C335">
        <f t="array" ref="C335">MAX(IF($A$3:$A$14&lt;=B335,IF($A$3:$A$14&lt;&gt;"",$A$3:$A$14)))</f>
        <v>0</v>
      </c>
      <c r="D335">
        <f t="array" ref="D335">MIN(IF($A$3:$A$14&gt;=B335,IF($A$3:$A$14&lt;&gt;"",$A$3:$A$14)))</f>
        <v>0</v>
      </c>
      <c r="E335">
        <f>Eingabe!C316</f>
        <v>0</v>
      </c>
      <c r="F335" t="str">
        <f t="shared" si="9"/>
        <v>Kondensatoen zwischen 1 und 9</v>
      </c>
    </row>
    <row r="336" spans="1:6">
      <c r="A336" s="12">
        <v>317</v>
      </c>
      <c r="B336">
        <f>Eingabe!D317</f>
        <v>0</v>
      </c>
      <c r="C336">
        <f t="array" ref="C336">MAX(IF($A$3:$A$14&lt;=B336,IF($A$3:$A$14&lt;&gt;"",$A$3:$A$14)))</f>
        <v>0</v>
      </c>
      <c r="D336">
        <f t="array" ref="D336">MIN(IF($A$3:$A$14&gt;=B336,IF($A$3:$A$14&lt;&gt;"",$A$3:$A$14)))</f>
        <v>0</v>
      </c>
      <c r="E336">
        <f>Eingabe!C317</f>
        <v>0</v>
      </c>
      <c r="F336" t="str">
        <f t="shared" si="9"/>
        <v>Kondensatoen zwischen 1 und 9</v>
      </c>
    </row>
    <row r="337" spans="1:6">
      <c r="A337" s="12">
        <v>318</v>
      </c>
      <c r="B337">
        <f>Eingabe!D318</f>
        <v>0</v>
      </c>
      <c r="C337">
        <f t="array" ref="C337">MAX(IF($A$3:$A$14&lt;=B337,IF($A$3:$A$14&lt;&gt;"",$A$3:$A$14)))</f>
        <v>0</v>
      </c>
      <c r="D337">
        <f t="array" ref="D337">MIN(IF($A$3:$A$14&gt;=B337,IF($A$3:$A$14&lt;&gt;"",$A$3:$A$14)))</f>
        <v>0</v>
      </c>
      <c r="E337">
        <f>Eingabe!C318</f>
        <v>0</v>
      </c>
      <c r="F337" t="str">
        <f t="shared" si="9"/>
        <v>Kondensatoen zwischen 1 und 9</v>
      </c>
    </row>
    <row r="338" spans="1:6">
      <c r="A338" s="12">
        <v>319</v>
      </c>
      <c r="B338">
        <f>Eingabe!D319</f>
        <v>0</v>
      </c>
      <c r="C338">
        <f t="array" ref="C338">MAX(IF($A$3:$A$14&lt;=B338,IF($A$3:$A$14&lt;&gt;"",$A$3:$A$14)))</f>
        <v>0</v>
      </c>
      <c r="D338">
        <f t="array" ref="D338">MIN(IF($A$3:$A$14&gt;=B338,IF($A$3:$A$14&lt;&gt;"",$A$3:$A$14)))</f>
        <v>0</v>
      </c>
      <c r="E338">
        <f>Eingabe!C319</f>
        <v>0</v>
      </c>
      <c r="F338" t="str">
        <f t="shared" si="9"/>
        <v>Kondensatoen zwischen 1 und 9</v>
      </c>
    </row>
    <row r="339" spans="1:6">
      <c r="A339" s="12">
        <v>320</v>
      </c>
      <c r="B339">
        <f>Eingabe!D320</f>
        <v>0</v>
      </c>
      <c r="C339">
        <f t="array" ref="C339">MAX(IF($A$3:$A$14&lt;=B339,IF($A$3:$A$14&lt;&gt;"",$A$3:$A$14)))</f>
        <v>0</v>
      </c>
      <c r="D339">
        <f t="array" ref="D339">MIN(IF($A$3:$A$14&gt;=B339,IF($A$3:$A$14&lt;&gt;"",$A$3:$A$14)))</f>
        <v>0</v>
      </c>
      <c r="E339">
        <f>Eingabe!C320</f>
        <v>0</v>
      </c>
      <c r="F339" t="str">
        <f t="shared" si="9"/>
        <v>Kondensatoen zwischen 1 und 9</v>
      </c>
    </row>
    <row r="340" spans="1:6">
      <c r="A340" s="12">
        <v>321</v>
      </c>
      <c r="B340">
        <f>Eingabe!D321</f>
        <v>0</v>
      </c>
      <c r="C340">
        <f t="array" ref="C340">MAX(IF($A$3:$A$14&lt;=B340,IF($A$3:$A$14&lt;&gt;"",$A$3:$A$14)))</f>
        <v>0</v>
      </c>
      <c r="D340">
        <f t="array" ref="D340">MIN(IF($A$3:$A$14&gt;=B340,IF($A$3:$A$14&lt;&gt;"",$A$3:$A$14)))</f>
        <v>0</v>
      </c>
      <c r="E340">
        <f>Eingabe!C321</f>
        <v>0</v>
      </c>
      <c r="F340" t="str">
        <f t="shared" si="9"/>
        <v>Kondensatoen zwischen 1 und 9</v>
      </c>
    </row>
    <row r="341" spans="1:6">
      <c r="A341" s="12">
        <v>322</v>
      </c>
      <c r="B341">
        <f>Eingabe!D322</f>
        <v>0</v>
      </c>
      <c r="C341">
        <f t="array" ref="C341">MAX(IF($A$3:$A$14&lt;=B341,IF($A$3:$A$14&lt;&gt;"",$A$3:$A$14)))</f>
        <v>0</v>
      </c>
      <c r="D341">
        <f t="array" ref="D341">MIN(IF($A$3:$A$14&gt;=B341,IF($A$3:$A$14&lt;&gt;"",$A$3:$A$14)))</f>
        <v>0</v>
      </c>
      <c r="E341">
        <f>Eingabe!C322</f>
        <v>0</v>
      </c>
      <c r="F341" t="str">
        <f t="shared" si="9"/>
        <v>Kondensatoen zwischen 1 und 9</v>
      </c>
    </row>
    <row r="342" spans="1:6">
      <c r="A342" s="12">
        <v>323</v>
      </c>
      <c r="B342">
        <f>Eingabe!D323</f>
        <v>0</v>
      </c>
      <c r="C342">
        <f t="array" ref="C342">MAX(IF($A$3:$A$14&lt;=B342,IF($A$3:$A$14&lt;&gt;"",$A$3:$A$14)))</f>
        <v>0</v>
      </c>
      <c r="D342">
        <f t="array" ref="D342">MIN(IF($A$3:$A$14&gt;=B342,IF($A$3:$A$14&lt;&gt;"",$A$3:$A$14)))</f>
        <v>0</v>
      </c>
      <c r="E342">
        <f>Eingabe!C323</f>
        <v>0</v>
      </c>
      <c r="F342" t="str">
        <f t="shared" si="9"/>
        <v>Kondensatoen zwischen 1 und 9</v>
      </c>
    </row>
    <row r="343" spans="1:6">
      <c r="A343" s="12">
        <v>324</v>
      </c>
      <c r="B343">
        <f>Eingabe!D324</f>
        <v>0</v>
      </c>
      <c r="C343">
        <f t="array" ref="C343">MAX(IF($A$3:$A$14&lt;=B343,IF($A$3:$A$14&lt;&gt;"",$A$3:$A$14)))</f>
        <v>0</v>
      </c>
      <c r="D343">
        <f t="array" ref="D343">MIN(IF($A$3:$A$14&gt;=B343,IF($A$3:$A$14&lt;&gt;"",$A$3:$A$14)))</f>
        <v>0</v>
      </c>
      <c r="E343">
        <f>Eingabe!C324</f>
        <v>0</v>
      </c>
      <c r="F343" t="str">
        <f t="shared" si="9"/>
        <v>Kondensatoen zwischen 1 und 9</v>
      </c>
    </row>
    <row r="344" spans="1:6">
      <c r="A344" s="12">
        <v>325</v>
      </c>
      <c r="B344">
        <f>Eingabe!D325</f>
        <v>0</v>
      </c>
      <c r="C344">
        <f t="array" ref="C344">MAX(IF($A$3:$A$14&lt;=B344,IF($A$3:$A$14&lt;&gt;"",$A$3:$A$14)))</f>
        <v>0</v>
      </c>
      <c r="D344">
        <f t="array" ref="D344">MIN(IF($A$3:$A$14&gt;=B344,IF($A$3:$A$14&lt;&gt;"",$A$3:$A$14)))</f>
        <v>0</v>
      </c>
      <c r="E344">
        <f>Eingabe!C325</f>
        <v>0</v>
      </c>
      <c r="F344" t="str">
        <f t="shared" si="9"/>
        <v>Kondensatoen zwischen 1 und 9</v>
      </c>
    </row>
    <row r="345" spans="1:6">
      <c r="A345" s="12">
        <v>326</v>
      </c>
      <c r="B345">
        <f>Eingabe!D326</f>
        <v>0</v>
      </c>
      <c r="C345">
        <f t="array" ref="C345">MAX(IF($A$3:$A$14&lt;=B345,IF($A$3:$A$14&lt;&gt;"",$A$3:$A$14)))</f>
        <v>0</v>
      </c>
      <c r="D345">
        <f t="array" ref="D345">MIN(IF($A$3:$A$14&gt;=B345,IF($A$3:$A$14&lt;&gt;"",$A$3:$A$14)))</f>
        <v>0</v>
      </c>
      <c r="E345">
        <f>Eingabe!C326</f>
        <v>0</v>
      </c>
      <c r="F345" t="str">
        <f t="shared" si="9"/>
        <v>Kondensatoen zwischen 1 und 9</v>
      </c>
    </row>
    <row r="346" spans="1:6">
      <c r="A346" s="12">
        <v>327</v>
      </c>
      <c r="B346">
        <f>Eingabe!D327</f>
        <v>0</v>
      </c>
      <c r="C346">
        <f t="array" ref="C346">MAX(IF($A$3:$A$14&lt;=B346,IF($A$3:$A$14&lt;&gt;"",$A$3:$A$14)))</f>
        <v>0</v>
      </c>
      <c r="D346">
        <f t="array" ref="D346">MIN(IF($A$3:$A$14&gt;=B346,IF($A$3:$A$14&lt;&gt;"",$A$3:$A$14)))</f>
        <v>0</v>
      </c>
      <c r="E346">
        <f>Eingabe!C327</f>
        <v>0</v>
      </c>
      <c r="F346" t="str">
        <f t="shared" si="9"/>
        <v>Kondensatoen zwischen 1 und 9</v>
      </c>
    </row>
    <row r="347" spans="1:6">
      <c r="A347" s="12">
        <v>328</v>
      </c>
      <c r="B347">
        <f>Eingabe!D328</f>
        <v>0</v>
      </c>
      <c r="C347">
        <f t="array" ref="C347">MAX(IF($A$3:$A$14&lt;=B347,IF($A$3:$A$14&lt;&gt;"",$A$3:$A$14)))</f>
        <v>0</v>
      </c>
      <c r="D347">
        <f t="array" ref="D347">MIN(IF($A$3:$A$14&gt;=B347,IF($A$3:$A$14&lt;&gt;"",$A$3:$A$14)))</f>
        <v>0</v>
      </c>
      <c r="E347">
        <f>Eingabe!C328</f>
        <v>0</v>
      </c>
      <c r="F347" t="str">
        <f t="shared" si="9"/>
        <v>Kondensatoen zwischen 1 und 9</v>
      </c>
    </row>
    <row r="348" spans="1:6">
      <c r="A348" s="12">
        <v>329</v>
      </c>
      <c r="B348">
        <f>Eingabe!D329</f>
        <v>0</v>
      </c>
      <c r="C348">
        <f t="array" ref="C348">MAX(IF($A$3:$A$14&lt;=B348,IF($A$3:$A$14&lt;&gt;"",$A$3:$A$14)))</f>
        <v>0</v>
      </c>
      <c r="D348">
        <f t="array" ref="D348">MIN(IF($A$3:$A$14&gt;=B348,IF($A$3:$A$14&lt;&gt;"",$A$3:$A$14)))</f>
        <v>0</v>
      </c>
      <c r="E348">
        <f>Eingabe!C329</f>
        <v>0</v>
      </c>
      <c r="F348" t="str">
        <f t="shared" si="9"/>
        <v>Kondensatoen zwischen 1 und 9</v>
      </c>
    </row>
    <row r="349" spans="1:6">
      <c r="A349" s="12">
        <v>330</v>
      </c>
      <c r="B349">
        <f>Eingabe!D330</f>
        <v>0</v>
      </c>
      <c r="C349">
        <f t="array" ref="C349">MAX(IF($A$3:$A$14&lt;=B349,IF($A$3:$A$14&lt;&gt;"",$A$3:$A$14)))</f>
        <v>0</v>
      </c>
      <c r="D349">
        <f t="array" ref="D349">MIN(IF($A$3:$A$14&gt;=B349,IF($A$3:$A$14&lt;&gt;"",$A$3:$A$14)))</f>
        <v>0</v>
      </c>
      <c r="E349">
        <f>Eingabe!C330</f>
        <v>0</v>
      </c>
      <c r="F349" t="str">
        <f t="shared" si="9"/>
        <v>Kondensatoen zwischen 1 und 9</v>
      </c>
    </row>
    <row r="350" spans="1:6">
      <c r="A350" s="12">
        <v>331</v>
      </c>
      <c r="B350">
        <f>Eingabe!D331</f>
        <v>0</v>
      </c>
      <c r="C350">
        <f t="array" ref="C350">MAX(IF($A$3:$A$14&lt;=B350,IF($A$3:$A$14&lt;&gt;"",$A$3:$A$14)))</f>
        <v>0</v>
      </c>
      <c r="D350">
        <f t="array" ref="D350">MIN(IF($A$3:$A$14&gt;=B350,IF($A$3:$A$14&lt;&gt;"",$A$3:$A$14)))</f>
        <v>0</v>
      </c>
      <c r="E350">
        <f>Eingabe!C331</f>
        <v>0</v>
      </c>
      <c r="F350" t="str">
        <f t="shared" si="9"/>
        <v>Kondensatoen zwischen 1 und 9</v>
      </c>
    </row>
    <row r="351" spans="1:6">
      <c r="A351" s="12">
        <v>332</v>
      </c>
      <c r="B351">
        <f>Eingabe!D332</f>
        <v>0</v>
      </c>
      <c r="C351">
        <f t="array" ref="C351">MAX(IF($A$3:$A$14&lt;=B351,IF($A$3:$A$14&lt;&gt;"",$A$3:$A$14)))</f>
        <v>0</v>
      </c>
      <c r="D351">
        <f t="array" ref="D351">MIN(IF($A$3:$A$14&gt;=B351,IF($A$3:$A$14&lt;&gt;"",$A$3:$A$14)))</f>
        <v>0</v>
      </c>
      <c r="E351">
        <f>Eingabe!C332</f>
        <v>0</v>
      </c>
      <c r="F351" t="str">
        <f t="shared" si="9"/>
        <v>Kondensatoen zwischen 1 und 9</v>
      </c>
    </row>
    <row r="352" spans="1:6">
      <c r="A352" s="12">
        <v>333</v>
      </c>
      <c r="B352">
        <f>Eingabe!D333</f>
        <v>0</v>
      </c>
      <c r="C352">
        <f t="array" ref="C352">MAX(IF($A$3:$A$14&lt;=B352,IF($A$3:$A$14&lt;&gt;"",$A$3:$A$14)))</f>
        <v>0</v>
      </c>
      <c r="D352">
        <f t="array" ref="D352">MIN(IF($A$3:$A$14&gt;=B352,IF($A$3:$A$14&lt;&gt;"",$A$3:$A$14)))</f>
        <v>0</v>
      </c>
      <c r="E352">
        <f>Eingabe!C333</f>
        <v>0</v>
      </c>
      <c r="F352" t="str">
        <f t="shared" si="9"/>
        <v>Kondensatoen zwischen 1 und 9</v>
      </c>
    </row>
    <row r="353" spans="1:6">
      <c r="A353" s="12">
        <v>334</v>
      </c>
      <c r="B353">
        <f>Eingabe!D334</f>
        <v>0</v>
      </c>
      <c r="C353">
        <f t="array" ref="C353">MAX(IF($A$3:$A$14&lt;=B353,IF($A$3:$A$14&lt;&gt;"",$A$3:$A$14)))</f>
        <v>0</v>
      </c>
      <c r="D353">
        <f t="array" ref="D353">MIN(IF($A$3:$A$14&gt;=B353,IF($A$3:$A$14&lt;&gt;"",$A$3:$A$14)))</f>
        <v>0</v>
      </c>
      <c r="E353">
        <f>Eingabe!C334</f>
        <v>0</v>
      </c>
      <c r="F353" t="str">
        <f t="shared" si="9"/>
        <v>Kondensatoen zwischen 1 und 9</v>
      </c>
    </row>
    <row r="354" spans="1:6">
      <c r="A354" s="12">
        <v>335</v>
      </c>
      <c r="B354">
        <f>Eingabe!D335</f>
        <v>0</v>
      </c>
      <c r="C354">
        <f t="array" ref="C354">MAX(IF($A$3:$A$14&lt;=B354,IF($A$3:$A$14&lt;&gt;"",$A$3:$A$14)))</f>
        <v>0</v>
      </c>
      <c r="D354">
        <f t="array" ref="D354">MIN(IF($A$3:$A$14&gt;=B354,IF($A$3:$A$14&lt;&gt;"",$A$3:$A$14)))</f>
        <v>0</v>
      </c>
      <c r="E354">
        <f>Eingabe!C335</f>
        <v>0</v>
      </c>
      <c r="F354" t="str">
        <f t="shared" si="9"/>
        <v>Kondensatoen zwischen 1 und 9</v>
      </c>
    </row>
    <row r="355" spans="1:6">
      <c r="A355" s="12">
        <v>336</v>
      </c>
      <c r="B355">
        <f>Eingabe!D336</f>
        <v>0</v>
      </c>
      <c r="C355">
        <f t="array" ref="C355">MAX(IF($A$3:$A$14&lt;=B355,IF($A$3:$A$14&lt;&gt;"",$A$3:$A$14)))</f>
        <v>0</v>
      </c>
      <c r="D355">
        <f t="array" ref="D355">MIN(IF($A$3:$A$14&gt;=B355,IF($A$3:$A$14&lt;&gt;"",$A$3:$A$14)))</f>
        <v>0</v>
      </c>
      <c r="E355">
        <f>Eingabe!C336</f>
        <v>0</v>
      </c>
      <c r="F355" t="str">
        <f t="shared" si="9"/>
        <v>Kondensatoen zwischen 1 und 9</v>
      </c>
    </row>
    <row r="356" spans="1:6">
      <c r="A356" s="12">
        <v>337</v>
      </c>
      <c r="B356">
        <f>Eingabe!D337</f>
        <v>0</v>
      </c>
      <c r="C356">
        <f t="array" ref="C356">MAX(IF($A$3:$A$14&lt;=B356,IF($A$3:$A$14&lt;&gt;"",$A$3:$A$14)))</f>
        <v>0</v>
      </c>
      <c r="D356">
        <f t="array" ref="D356">MIN(IF($A$3:$A$14&gt;=B356,IF($A$3:$A$14&lt;&gt;"",$A$3:$A$14)))</f>
        <v>0</v>
      </c>
      <c r="E356">
        <f>Eingabe!C337</f>
        <v>0</v>
      </c>
      <c r="F356" t="str">
        <f t="shared" si="9"/>
        <v>Kondensatoen zwischen 1 und 9</v>
      </c>
    </row>
    <row r="357" spans="1:6">
      <c r="A357" s="12">
        <v>338</v>
      </c>
      <c r="B357">
        <f>Eingabe!D338</f>
        <v>0</v>
      </c>
      <c r="C357">
        <f t="array" ref="C357">MAX(IF($A$3:$A$14&lt;=B357,IF($A$3:$A$14&lt;&gt;"",$A$3:$A$14)))</f>
        <v>0</v>
      </c>
      <c r="D357">
        <f t="array" ref="D357">MIN(IF($A$3:$A$14&gt;=B357,IF($A$3:$A$14&lt;&gt;"",$A$3:$A$14)))</f>
        <v>0</v>
      </c>
      <c r="E357">
        <f>Eingabe!C338</f>
        <v>0</v>
      </c>
      <c r="F357" t="str">
        <f t="shared" si="9"/>
        <v>Kondensatoen zwischen 1 und 9</v>
      </c>
    </row>
    <row r="358" spans="1:6">
      <c r="A358" s="12">
        <v>339</v>
      </c>
      <c r="B358">
        <f>Eingabe!D339</f>
        <v>0</v>
      </c>
      <c r="C358">
        <f t="array" ref="C358">MAX(IF($A$3:$A$14&lt;=B358,IF($A$3:$A$14&lt;&gt;"",$A$3:$A$14)))</f>
        <v>0</v>
      </c>
      <c r="D358">
        <f t="array" ref="D358">MIN(IF($A$3:$A$14&gt;=B358,IF($A$3:$A$14&lt;&gt;"",$A$3:$A$14)))</f>
        <v>0</v>
      </c>
      <c r="E358">
        <f>Eingabe!C339</f>
        <v>0</v>
      </c>
      <c r="F358" t="str">
        <f t="shared" si="9"/>
        <v>Kondensatoen zwischen 1 und 9</v>
      </c>
    </row>
    <row r="359" spans="1:6">
      <c r="A359" s="12">
        <v>340</v>
      </c>
      <c r="B359">
        <f>Eingabe!D340</f>
        <v>0</v>
      </c>
      <c r="C359">
        <f t="array" ref="C359">MAX(IF($A$3:$A$14&lt;=B359,IF($A$3:$A$14&lt;&gt;"",$A$3:$A$14)))</f>
        <v>0</v>
      </c>
      <c r="D359">
        <f t="array" ref="D359">MIN(IF($A$3:$A$14&gt;=B359,IF($A$3:$A$14&lt;&gt;"",$A$3:$A$14)))</f>
        <v>0</v>
      </c>
      <c r="E359">
        <f>Eingabe!C340</f>
        <v>0</v>
      </c>
      <c r="F359" t="str">
        <f t="shared" si="9"/>
        <v>Kondensatoen zwischen 1 und 9</v>
      </c>
    </row>
    <row r="360" spans="1:6">
      <c r="A360" s="12">
        <v>341</v>
      </c>
      <c r="B360">
        <f>Eingabe!D341</f>
        <v>0</v>
      </c>
      <c r="C360">
        <f t="array" ref="C360">MAX(IF($A$3:$A$14&lt;=B360,IF($A$3:$A$14&lt;&gt;"",$A$3:$A$14)))</f>
        <v>0</v>
      </c>
      <c r="D360">
        <f t="array" ref="D360">MIN(IF($A$3:$A$14&gt;=B360,IF($A$3:$A$14&lt;&gt;"",$A$3:$A$14)))</f>
        <v>0</v>
      </c>
      <c r="E360">
        <f>Eingabe!C341</f>
        <v>0</v>
      </c>
      <c r="F360" t="str">
        <f t="shared" si="9"/>
        <v>Kondensatoen zwischen 1 und 9</v>
      </c>
    </row>
    <row r="361" spans="1:6">
      <c r="A361" s="12">
        <v>342</v>
      </c>
      <c r="B361">
        <f>Eingabe!D342</f>
        <v>0</v>
      </c>
      <c r="C361">
        <f t="array" ref="C361">MAX(IF($A$3:$A$14&lt;=B361,IF($A$3:$A$14&lt;&gt;"",$A$3:$A$14)))</f>
        <v>0</v>
      </c>
      <c r="D361">
        <f t="array" ref="D361">MIN(IF($A$3:$A$14&gt;=B361,IF($A$3:$A$14&lt;&gt;"",$A$3:$A$14)))</f>
        <v>0</v>
      </c>
      <c r="E361">
        <f>Eingabe!C342</f>
        <v>0</v>
      </c>
      <c r="F361" t="str">
        <f t="shared" si="9"/>
        <v>Kondensatoen zwischen 1 und 9</v>
      </c>
    </row>
    <row r="362" spans="1:6">
      <c r="A362" s="12">
        <v>343</v>
      </c>
      <c r="B362">
        <f>Eingabe!D343</f>
        <v>0</v>
      </c>
      <c r="C362">
        <f t="array" ref="C362">MAX(IF($A$3:$A$14&lt;=B362,IF($A$3:$A$14&lt;&gt;"",$A$3:$A$14)))</f>
        <v>0</v>
      </c>
      <c r="D362">
        <f t="array" ref="D362">MIN(IF($A$3:$A$14&gt;=B362,IF($A$3:$A$14&lt;&gt;"",$A$3:$A$14)))</f>
        <v>0</v>
      </c>
      <c r="E362">
        <f>Eingabe!C343</f>
        <v>0</v>
      </c>
      <c r="F362" t="str">
        <f t="shared" si="9"/>
        <v>Kondensatoen zwischen 1 und 9</v>
      </c>
    </row>
    <row r="363" spans="1:6">
      <c r="A363" s="12">
        <v>344</v>
      </c>
      <c r="B363">
        <f>Eingabe!D344</f>
        <v>0</v>
      </c>
      <c r="C363">
        <f t="array" ref="C363">MAX(IF($A$3:$A$14&lt;=B363,IF($A$3:$A$14&lt;&gt;"",$A$3:$A$14)))</f>
        <v>0</v>
      </c>
      <c r="D363">
        <f t="array" ref="D363">MIN(IF($A$3:$A$14&gt;=B363,IF($A$3:$A$14&lt;&gt;"",$A$3:$A$14)))</f>
        <v>0</v>
      </c>
      <c r="E363">
        <f>Eingabe!C344</f>
        <v>0</v>
      </c>
      <c r="F363" t="str">
        <f t="shared" si="9"/>
        <v>Kondensatoen zwischen 1 und 9</v>
      </c>
    </row>
    <row r="364" spans="1:6">
      <c r="A364" s="12">
        <v>345</v>
      </c>
      <c r="B364">
        <f>Eingabe!D345</f>
        <v>0</v>
      </c>
      <c r="C364">
        <f t="array" ref="C364">MAX(IF($A$3:$A$14&lt;=B364,IF($A$3:$A$14&lt;&gt;"",$A$3:$A$14)))</f>
        <v>0</v>
      </c>
      <c r="D364">
        <f t="array" ref="D364">MIN(IF($A$3:$A$14&gt;=B364,IF($A$3:$A$14&lt;&gt;"",$A$3:$A$14)))</f>
        <v>0</v>
      </c>
      <c r="E364">
        <f>Eingabe!C345</f>
        <v>0</v>
      </c>
      <c r="F364" t="str">
        <f t="shared" si="9"/>
        <v>Kondensatoen zwischen 1 und 9</v>
      </c>
    </row>
    <row r="365" spans="1:6">
      <c r="A365" s="12">
        <v>346</v>
      </c>
      <c r="B365">
        <f>Eingabe!D346</f>
        <v>0</v>
      </c>
      <c r="C365">
        <f t="array" ref="C365">MAX(IF($A$3:$A$14&lt;=B365,IF($A$3:$A$14&lt;&gt;"",$A$3:$A$14)))</f>
        <v>0</v>
      </c>
      <c r="D365">
        <f t="array" ref="D365">MIN(IF($A$3:$A$14&gt;=B365,IF($A$3:$A$14&lt;&gt;"",$A$3:$A$14)))</f>
        <v>0</v>
      </c>
      <c r="E365">
        <f>Eingabe!C346</f>
        <v>0</v>
      </c>
      <c r="F365" t="str">
        <f t="shared" si="9"/>
        <v>Kondensatoen zwischen 1 und 9</v>
      </c>
    </row>
    <row r="366" spans="1:6">
      <c r="A366" s="12">
        <v>347</v>
      </c>
      <c r="B366">
        <f>Eingabe!D347</f>
        <v>0</v>
      </c>
      <c r="C366">
        <f t="array" ref="C366">MAX(IF($A$3:$A$14&lt;=B366,IF($A$3:$A$14&lt;&gt;"",$A$3:$A$14)))</f>
        <v>0</v>
      </c>
      <c r="D366">
        <f t="array" ref="D366">MIN(IF($A$3:$A$14&gt;=B366,IF($A$3:$A$14&lt;&gt;"",$A$3:$A$14)))</f>
        <v>0</v>
      </c>
      <c r="E366">
        <f>Eingabe!C347</f>
        <v>0</v>
      </c>
      <c r="F366" t="str">
        <f t="shared" si="9"/>
        <v>Kondensatoen zwischen 1 und 9</v>
      </c>
    </row>
    <row r="367" spans="1:6">
      <c r="A367" s="12">
        <v>348</v>
      </c>
      <c r="B367">
        <f>Eingabe!D348</f>
        <v>0</v>
      </c>
      <c r="C367">
        <f t="array" ref="C367">MAX(IF($A$3:$A$14&lt;=B367,IF($A$3:$A$14&lt;&gt;"",$A$3:$A$14)))</f>
        <v>0</v>
      </c>
      <c r="D367">
        <f t="array" ref="D367">MIN(IF($A$3:$A$14&gt;=B367,IF($A$3:$A$14&lt;&gt;"",$A$3:$A$14)))</f>
        <v>0</v>
      </c>
      <c r="E367">
        <f>Eingabe!C348</f>
        <v>0</v>
      </c>
      <c r="F367" t="str">
        <f t="shared" si="9"/>
        <v>Kondensatoen zwischen 1 und 9</v>
      </c>
    </row>
    <row r="368" spans="1:6">
      <c r="A368" s="12">
        <v>349</v>
      </c>
      <c r="B368">
        <f>Eingabe!D349</f>
        <v>0</v>
      </c>
      <c r="C368">
        <f t="array" ref="C368">MAX(IF($A$3:$A$14&lt;=B368,IF($A$3:$A$14&lt;&gt;"",$A$3:$A$14)))</f>
        <v>0</v>
      </c>
      <c r="D368">
        <f t="array" ref="D368">MIN(IF($A$3:$A$14&gt;=B368,IF($A$3:$A$14&lt;&gt;"",$A$3:$A$14)))</f>
        <v>0</v>
      </c>
      <c r="E368">
        <f>Eingabe!C349</f>
        <v>0</v>
      </c>
      <c r="F368" t="str">
        <f t="shared" si="9"/>
        <v>Kondensatoen zwischen 1 und 9</v>
      </c>
    </row>
    <row r="369" spans="1:6">
      <c r="A369" s="12">
        <v>350</v>
      </c>
      <c r="B369">
        <f>Eingabe!D350</f>
        <v>0</v>
      </c>
      <c r="C369">
        <f t="array" ref="C369">MAX(IF($A$3:$A$14&lt;=B369,IF($A$3:$A$14&lt;&gt;"",$A$3:$A$14)))</f>
        <v>0</v>
      </c>
      <c r="D369">
        <f t="array" ref="D369">MIN(IF($A$3:$A$14&gt;=B369,IF($A$3:$A$14&lt;&gt;"",$A$3:$A$14)))</f>
        <v>0</v>
      </c>
      <c r="E369">
        <f>Eingabe!C350</f>
        <v>0</v>
      </c>
      <c r="F369" t="str">
        <f t="shared" si="9"/>
        <v>Kondensatoen zwischen 1 und 9</v>
      </c>
    </row>
    <row r="370" spans="1:6">
      <c r="A370" s="12">
        <v>351</v>
      </c>
      <c r="B370">
        <f>Eingabe!D351</f>
        <v>0</v>
      </c>
      <c r="C370">
        <f t="array" ref="C370">MAX(IF($A$3:$A$14&lt;=B370,IF($A$3:$A$14&lt;&gt;"",$A$3:$A$14)))</f>
        <v>0</v>
      </c>
      <c r="D370">
        <f t="array" ref="D370">MIN(IF($A$3:$A$14&gt;=B370,IF($A$3:$A$14&lt;&gt;"",$A$3:$A$14)))</f>
        <v>0</v>
      </c>
      <c r="E370">
        <f>Eingabe!C351</f>
        <v>0</v>
      </c>
      <c r="F370" t="str">
        <f t="shared" si="9"/>
        <v>Kondensatoen zwischen 1 und 9</v>
      </c>
    </row>
    <row r="371" spans="1:6">
      <c r="A371" s="12">
        <v>352</v>
      </c>
      <c r="B371">
        <f>Eingabe!D352</f>
        <v>0</v>
      </c>
      <c r="C371">
        <f t="array" ref="C371">MAX(IF($A$3:$A$14&lt;=B371,IF($A$3:$A$14&lt;&gt;"",$A$3:$A$14)))</f>
        <v>0</v>
      </c>
      <c r="D371">
        <f t="array" ref="D371">MIN(IF($A$3:$A$14&gt;=B371,IF($A$3:$A$14&lt;&gt;"",$A$3:$A$14)))</f>
        <v>0</v>
      </c>
      <c r="E371">
        <f>Eingabe!C352</f>
        <v>0</v>
      </c>
      <c r="F371" t="str">
        <f t="shared" si="9"/>
        <v>Kondensatoen zwischen 1 und 9</v>
      </c>
    </row>
    <row r="372" spans="1:6">
      <c r="A372" s="12">
        <v>353</v>
      </c>
      <c r="B372">
        <f>Eingabe!D353</f>
        <v>0</v>
      </c>
      <c r="C372">
        <f t="array" ref="C372">MAX(IF($A$3:$A$14&lt;=B372,IF($A$3:$A$14&lt;&gt;"",$A$3:$A$14)))</f>
        <v>0</v>
      </c>
      <c r="D372">
        <f t="array" ref="D372">MIN(IF($A$3:$A$14&gt;=B372,IF($A$3:$A$14&lt;&gt;"",$A$3:$A$14)))</f>
        <v>0</v>
      </c>
      <c r="E372">
        <f>Eingabe!C353</f>
        <v>0</v>
      </c>
      <c r="F372" t="str">
        <f t="shared" si="9"/>
        <v>Kondensatoen zwischen 1 und 9</v>
      </c>
    </row>
    <row r="373" spans="1:6">
      <c r="A373" s="12">
        <v>354</v>
      </c>
      <c r="B373">
        <f>Eingabe!D354</f>
        <v>0</v>
      </c>
      <c r="C373">
        <f t="array" ref="C373">MAX(IF($A$3:$A$14&lt;=B373,IF($A$3:$A$14&lt;&gt;"",$A$3:$A$14)))</f>
        <v>0</v>
      </c>
      <c r="D373">
        <f t="array" ref="D373">MIN(IF($A$3:$A$14&gt;=B373,IF($A$3:$A$14&lt;&gt;"",$A$3:$A$14)))</f>
        <v>0</v>
      </c>
      <c r="E373">
        <f>Eingabe!C354</f>
        <v>0</v>
      </c>
      <c r="F373" t="str">
        <f t="shared" si="9"/>
        <v>Kondensatoen zwischen 1 und 9</v>
      </c>
    </row>
    <row r="374" spans="1:6">
      <c r="A374" s="12">
        <v>355</v>
      </c>
      <c r="B374">
        <f>Eingabe!D355</f>
        <v>0</v>
      </c>
      <c r="C374">
        <f t="array" ref="C374">MAX(IF($A$3:$A$14&lt;=B374,IF($A$3:$A$14&lt;&gt;"",$A$3:$A$14)))</f>
        <v>0</v>
      </c>
      <c r="D374">
        <f t="array" ref="D374">MIN(IF($A$3:$A$14&gt;=B374,IF($A$3:$A$14&lt;&gt;"",$A$3:$A$14)))</f>
        <v>0</v>
      </c>
      <c r="E374">
        <f>Eingabe!C355</f>
        <v>0</v>
      </c>
      <c r="F374" t="str">
        <f t="shared" si="9"/>
        <v>Kondensatoen zwischen 1 und 9</v>
      </c>
    </row>
    <row r="375" spans="1:6">
      <c r="A375" s="12">
        <v>356</v>
      </c>
      <c r="B375">
        <f>Eingabe!D356</f>
        <v>0</v>
      </c>
      <c r="C375">
        <f t="array" ref="C375">MAX(IF($A$3:$A$14&lt;=B375,IF($A$3:$A$14&lt;&gt;"",$A$3:$A$14)))</f>
        <v>0</v>
      </c>
      <c r="D375">
        <f t="array" ref="D375">MIN(IF($A$3:$A$14&gt;=B375,IF($A$3:$A$14&lt;&gt;"",$A$3:$A$14)))</f>
        <v>0</v>
      </c>
      <c r="E375">
        <f>Eingabe!C356</f>
        <v>0</v>
      </c>
      <c r="F375" t="str">
        <f t="shared" si="9"/>
        <v>Kondensatoen zwischen 1 und 9</v>
      </c>
    </row>
    <row r="376" spans="1:6">
      <c r="A376" s="12">
        <v>357</v>
      </c>
      <c r="B376">
        <f>Eingabe!D357</f>
        <v>0</v>
      </c>
      <c r="C376">
        <f t="array" ref="C376">MAX(IF($A$3:$A$14&lt;=B376,IF($A$3:$A$14&lt;&gt;"",$A$3:$A$14)))</f>
        <v>0</v>
      </c>
      <c r="D376">
        <f t="array" ref="D376">MIN(IF($A$3:$A$14&gt;=B376,IF($A$3:$A$14&lt;&gt;"",$A$3:$A$14)))</f>
        <v>0</v>
      </c>
      <c r="E376">
        <f>Eingabe!C357</f>
        <v>0</v>
      </c>
      <c r="F376" t="str">
        <f t="shared" si="9"/>
        <v>Kondensatoen zwischen 1 und 9</v>
      </c>
    </row>
    <row r="377" spans="1:6">
      <c r="A377" s="12">
        <v>358</v>
      </c>
      <c r="B377">
        <f>Eingabe!D358</f>
        <v>0</v>
      </c>
      <c r="C377">
        <f t="array" ref="C377">MAX(IF($A$3:$A$14&lt;=B377,IF($A$3:$A$14&lt;&gt;"",$A$3:$A$14)))</f>
        <v>0</v>
      </c>
      <c r="D377">
        <f t="array" ref="D377">MIN(IF($A$3:$A$14&gt;=B377,IF($A$3:$A$14&lt;&gt;"",$A$3:$A$14)))</f>
        <v>0</v>
      </c>
      <c r="E377">
        <f>Eingabe!C358</f>
        <v>0</v>
      </c>
      <c r="F377" t="str">
        <f t="shared" si="9"/>
        <v>Kondensatoen zwischen 1 und 9</v>
      </c>
    </row>
    <row r="378" spans="1:6">
      <c r="A378" s="12">
        <v>359</v>
      </c>
      <c r="B378">
        <f>Eingabe!D359</f>
        <v>0</v>
      </c>
      <c r="C378">
        <f t="array" ref="C378">MAX(IF($A$3:$A$14&lt;=B378,IF($A$3:$A$14&lt;&gt;"",$A$3:$A$14)))</f>
        <v>0</v>
      </c>
      <c r="D378">
        <f t="array" ref="D378">MIN(IF($A$3:$A$14&gt;=B378,IF($A$3:$A$14&lt;&gt;"",$A$3:$A$14)))</f>
        <v>0</v>
      </c>
      <c r="E378">
        <f>Eingabe!C359</f>
        <v>0</v>
      </c>
      <c r="F378" t="str">
        <f t="shared" si="9"/>
        <v>Kondensatoen zwischen 1 und 9</v>
      </c>
    </row>
    <row r="379" spans="1:6">
      <c r="A379" s="12">
        <v>360</v>
      </c>
      <c r="B379">
        <f>Eingabe!D360</f>
        <v>0</v>
      </c>
      <c r="C379">
        <f t="array" ref="C379">MAX(IF($A$3:$A$14&lt;=B379,IF($A$3:$A$14&lt;&gt;"",$A$3:$A$14)))</f>
        <v>0</v>
      </c>
      <c r="D379">
        <f t="array" ref="D379">MIN(IF($A$3:$A$14&gt;=B379,IF($A$3:$A$14&lt;&gt;"",$A$3:$A$14)))</f>
        <v>0</v>
      </c>
      <c r="E379">
        <f>Eingabe!C360</f>
        <v>0</v>
      </c>
      <c r="F379" t="str">
        <f t="shared" si="9"/>
        <v>Kondensatoen zwischen 1 und 9</v>
      </c>
    </row>
    <row r="380" spans="1:6">
      <c r="A380" s="12">
        <v>361</v>
      </c>
      <c r="B380">
        <f>Eingabe!D361</f>
        <v>0</v>
      </c>
      <c r="C380">
        <f t="array" ref="C380">MAX(IF($A$3:$A$14&lt;=B380,IF($A$3:$A$14&lt;&gt;"",$A$3:$A$14)))</f>
        <v>0</v>
      </c>
      <c r="D380">
        <f t="array" ref="D380">MIN(IF($A$3:$A$14&gt;=B380,IF($A$3:$A$14&lt;&gt;"",$A$3:$A$14)))</f>
        <v>0</v>
      </c>
      <c r="E380">
        <f>Eingabe!C361</f>
        <v>0</v>
      </c>
      <c r="F380" t="str">
        <f t="shared" si="9"/>
        <v>Kondensatoen zwischen 1 und 9</v>
      </c>
    </row>
    <row r="381" spans="1:6">
      <c r="A381" s="12">
        <v>362</v>
      </c>
      <c r="B381">
        <f>Eingabe!D362</f>
        <v>0</v>
      </c>
      <c r="C381">
        <f t="array" ref="C381">MAX(IF($A$3:$A$14&lt;=B381,IF($A$3:$A$14&lt;&gt;"",$A$3:$A$14)))</f>
        <v>0</v>
      </c>
      <c r="D381">
        <f t="array" ref="D381">MIN(IF($A$3:$A$14&gt;=B381,IF($A$3:$A$14&lt;&gt;"",$A$3:$A$14)))</f>
        <v>0</v>
      </c>
      <c r="E381">
        <f>Eingabe!C362</f>
        <v>0</v>
      </c>
      <c r="F381" t="str">
        <f t="shared" si="9"/>
        <v>Kondensatoen zwischen 1 und 9</v>
      </c>
    </row>
    <row r="382" spans="1:6">
      <c r="A382" s="12">
        <v>363</v>
      </c>
      <c r="B382">
        <f>Eingabe!D363</f>
        <v>0</v>
      </c>
      <c r="C382">
        <f t="array" ref="C382">MAX(IF($A$3:$A$14&lt;=B382,IF($A$3:$A$14&lt;&gt;"",$A$3:$A$14)))</f>
        <v>0</v>
      </c>
      <c r="D382">
        <f t="array" ref="D382">MIN(IF($A$3:$A$14&gt;=B382,IF($A$3:$A$14&lt;&gt;"",$A$3:$A$14)))</f>
        <v>0</v>
      </c>
      <c r="E382">
        <f>Eingabe!C363</f>
        <v>0</v>
      </c>
      <c r="F382" t="str">
        <f t="shared" si="9"/>
        <v>Kondensatoen zwischen 1 und 9</v>
      </c>
    </row>
    <row r="383" spans="1:6">
      <c r="A383" s="12">
        <v>364</v>
      </c>
      <c r="B383">
        <f>Eingabe!D364</f>
        <v>0</v>
      </c>
      <c r="C383">
        <f t="array" ref="C383">MAX(IF($A$3:$A$14&lt;=B383,IF($A$3:$A$14&lt;&gt;"",$A$3:$A$14)))</f>
        <v>0</v>
      </c>
      <c r="D383">
        <f t="array" ref="D383">MIN(IF($A$3:$A$14&gt;=B383,IF($A$3:$A$14&lt;&gt;"",$A$3:$A$14)))</f>
        <v>0</v>
      </c>
      <c r="E383">
        <f>Eingabe!C364</f>
        <v>0</v>
      </c>
      <c r="F383" t="str">
        <f t="shared" si="9"/>
        <v>Kondensatoen zwischen 1 und 9</v>
      </c>
    </row>
    <row r="384" spans="1:6">
      <c r="A384" s="12">
        <v>365</v>
      </c>
      <c r="B384">
        <f>Eingabe!D365</f>
        <v>0</v>
      </c>
      <c r="C384">
        <f t="array" ref="C384">MAX(IF($A$3:$A$14&lt;=B384,IF($A$3:$A$14&lt;&gt;"",$A$3:$A$14)))</f>
        <v>0</v>
      </c>
      <c r="D384">
        <f t="array" ref="D384">MIN(IF($A$3:$A$14&gt;=B384,IF($A$3:$A$14&lt;&gt;"",$A$3:$A$14)))</f>
        <v>0</v>
      </c>
      <c r="E384">
        <f>Eingabe!C365</f>
        <v>0</v>
      </c>
      <c r="F384" t="str">
        <f t="shared" si="9"/>
        <v>Kondensatoen zwischen 1 und 9</v>
      </c>
    </row>
    <row r="385" spans="1:6">
      <c r="A385" s="12">
        <v>366</v>
      </c>
      <c r="B385">
        <f>Eingabe!D366</f>
        <v>0</v>
      </c>
      <c r="C385">
        <f t="array" ref="C385">MAX(IF($A$3:$A$14&lt;=B385,IF($A$3:$A$14&lt;&gt;"",$A$3:$A$14)))</f>
        <v>0</v>
      </c>
      <c r="D385">
        <f t="array" ref="D385">MIN(IF($A$3:$A$14&gt;=B385,IF($A$3:$A$14&lt;&gt;"",$A$3:$A$14)))</f>
        <v>0</v>
      </c>
      <c r="E385">
        <f>Eingabe!C366</f>
        <v>0</v>
      </c>
      <c r="F385" t="str">
        <f t="shared" si="9"/>
        <v>Kondensatoen zwischen 1 und 9</v>
      </c>
    </row>
    <row r="386" spans="1:6">
      <c r="A386" s="12">
        <v>367</v>
      </c>
      <c r="B386">
        <f>Eingabe!D367</f>
        <v>0</v>
      </c>
      <c r="C386">
        <f t="array" ref="C386">MAX(IF($A$3:$A$14&lt;=B386,IF($A$3:$A$14&lt;&gt;"",$A$3:$A$14)))</f>
        <v>0</v>
      </c>
      <c r="D386">
        <f t="array" ref="D386">MIN(IF($A$3:$A$14&gt;=B386,IF($A$3:$A$14&lt;&gt;"",$A$3:$A$14)))</f>
        <v>0</v>
      </c>
      <c r="E386">
        <f>Eingabe!C367</f>
        <v>0</v>
      </c>
      <c r="F386" t="str">
        <f t="shared" si="9"/>
        <v>Kondensatoen zwischen 1 und 9</v>
      </c>
    </row>
    <row r="387" spans="1:6">
      <c r="A387" s="12">
        <v>368</v>
      </c>
      <c r="B387">
        <f>Eingabe!D368</f>
        <v>0</v>
      </c>
      <c r="C387">
        <f t="array" ref="C387">MAX(IF($A$3:$A$14&lt;=B387,IF($A$3:$A$14&lt;&gt;"",$A$3:$A$14)))</f>
        <v>0</v>
      </c>
      <c r="D387">
        <f t="array" ref="D387">MIN(IF($A$3:$A$14&gt;=B387,IF($A$3:$A$14&lt;&gt;"",$A$3:$A$14)))</f>
        <v>0</v>
      </c>
      <c r="E387">
        <f>Eingabe!C368</f>
        <v>0</v>
      </c>
      <c r="F387" t="str">
        <f t="shared" si="9"/>
        <v>Kondensatoen zwischen 1 und 9</v>
      </c>
    </row>
    <row r="388" spans="1:6">
      <c r="A388" s="12">
        <v>369</v>
      </c>
      <c r="B388">
        <f>Eingabe!D369</f>
        <v>0</v>
      </c>
      <c r="C388">
        <f t="array" ref="C388">MAX(IF($A$3:$A$14&lt;=B388,IF($A$3:$A$14&lt;&gt;"",$A$3:$A$14)))</f>
        <v>0</v>
      </c>
      <c r="D388">
        <f t="array" ref="D388">MIN(IF($A$3:$A$14&gt;=B388,IF($A$3:$A$14&lt;&gt;"",$A$3:$A$14)))</f>
        <v>0</v>
      </c>
      <c r="E388">
        <f>Eingabe!C369</f>
        <v>0</v>
      </c>
      <c r="F388" t="str">
        <f t="shared" si="9"/>
        <v>Kondensatoen zwischen 1 und 9</v>
      </c>
    </row>
    <row r="389" spans="1:6">
      <c r="A389" s="12">
        <v>370</v>
      </c>
      <c r="B389">
        <f>Eingabe!D370</f>
        <v>0</v>
      </c>
      <c r="C389">
        <f t="array" ref="C389">MAX(IF($A$3:$A$14&lt;=B389,IF($A$3:$A$14&lt;&gt;"",$A$3:$A$14)))</f>
        <v>0</v>
      </c>
      <c r="D389">
        <f t="array" ref="D389">MIN(IF($A$3:$A$14&gt;=B389,IF($A$3:$A$14&lt;&gt;"",$A$3:$A$14)))</f>
        <v>0</v>
      </c>
      <c r="E389">
        <f>Eingabe!C370</f>
        <v>0</v>
      </c>
      <c r="F389" t="str">
        <f t="shared" si="9"/>
        <v>Kondensatoen zwischen 1 und 9</v>
      </c>
    </row>
    <row r="390" spans="1:6">
      <c r="A390" s="12">
        <v>371</v>
      </c>
      <c r="B390">
        <f>Eingabe!D371</f>
        <v>0</v>
      </c>
      <c r="C390">
        <f t="array" ref="C390">MAX(IF($A$3:$A$14&lt;=B390,IF($A$3:$A$14&lt;&gt;"",$A$3:$A$14)))</f>
        <v>0</v>
      </c>
      <c r="D390">
        <f t="array" ref="D390">MIN(IF($A$3:$A$14&gt;=B390,IF($A$3:$A$14&lt;&gt;"",$A$3:$A$14)))</f>
        <v>0</v>
      </c>
      <c r="E390">
        <f>Eingabe!C371</f>
        <v>0</v>
      </c>
      <c r="F390" t="str">
        <f t="shared" si="9"/>
        <v>Kondensatoen zwischen 1 und 9</v>
      </c>
    </row>
    <row r="391" spans="1:6">
      <c r="A391" s="12">
        <v>372</v>
      </c>
      <c r="B391">
        <f>Eingabe!D372</f>
        <v>0</v>
      </c>
      <c r="C391">
        <f t="array" ref="C391">MAX(IF($A$3:$A$14&lt;=B391,IF($A$3:$A$14&lt;&gt;"",$A$3:$A$14)))</f>
        <v>0</v>
      </c>
      <c r="D391">
        <f t="array" ref="D391">MIN(IF($A$3:$A$14&gt;=B391,IF($A$3:$A$14&lt;&gt;"",$A$3:$A$14)))</f>
        <v>0</v>
      </c>
      <c r="E391">
        <f>Eingabe!C372</f>
        <v>0</v>
      </c>
      <c r="F391" t="str">
        <f t="shared" si="9"/>
        <v>Kondensatoen zwischen 1 und 9</v>
      </c>
    </row>
    <row r="392" spans="1:6">
      <c r="A392" s="12">
        <v>373</v>
      </c>
      <c r="B392">
        <f>Eingabe!D373</f>
        <v>0</v>
      </c>
      <c r="C392">
        <f t="array" ref="C392">MAX(IF($A$3:$A$14&lt;=B392,IF($A$3:$A$14&lt;&gt;"",$A$3:$A$14)))</f>
        <v>0</v>
      </c>
      <c r="D392">
        <f t="array" ref="D392">MIN(IF($A$3:$A$14&gt;=B392,IF($A$3:$A$14&lt;&gt;"",$A$3:$A$14)))</f>
        <v>0</v>
      </c>
      <c r="E392">
        <f>Eingabe!C373</f>
        <v>0</v>
      </c>
      <c r="F392" t="str">
        <f t="shared" ref="F392:F447" si="10">IF(E392=1,IF(ISERROR(MATCH(B392,$A$3:$A$14,0)),((B392-C392)*INDEX(C$3:C$14,MATCH(D392,$A$3:$A$14,0))+ABS(B392-D392)*INDEX(C$3:C$14,MATCH(C392,$A$3:$A$14,0)))/(D392-C392),INDEX(C$3:C$14,MATCH(B392,$A$3:$A$14,0))),IF(E392=2,IF(ISERROR(MATCH(B392,$A$3:$A$14,0)),((B392-C392)*INDEX(D$3:D$14,MATCH(D392,$A$3:$A$14,0))+ABS(B392-D392)*INDEX(D$3:D$14,MATCH(C392,$A$3:$A$14,0)))/(D392-C392),INDEX(D$3:D$14,MATCH(B392,$A$3:$A$14,0))),IF(E392=3,IF(ISERROR(MATCH(B392,$A$3:$A$14,0)),((B392-C392)*INDEX(E$3:E$14,MATCH(D392,$A$3:$A$14,0))+ABS(B392-D392)*INDEX(E$3:E$14,MATCH(C392,$A$3:$A$14,0)))/(D392-C392),INDEX(E$3:E$14,MATCH(B392,$A$3:$A$14,0))),IF(E392=4,IF(ISERROR(MATCH(B392,$A$3:$A$14,0)),((B392-C392)*INDEX(F$3:F$14,MATCH(D392,$A$3:$A$14,0))+ABS(B392-D392)*INDEX(F$3:F$14,MATCH(C392,$A$3:$A$14,0)))/(D392-C392),INDEX(F$3:F$14,MATCH(B392,$A$3:$A$14,0))),IF(E392=5,IF(ISERROR(MATCH(B392,$A$3:$A$14,0)),((B392-C392)*INDEX(G$3:G$14,MATCH(D392,$A$3:$A$14,0))+ABS(B392-D392)*INDEX(G$3:G$14,MATCH(C392,$A$3:$A$14,0)))/(D392-C392),INDEX(G$3:G$14,MATCH(B392,$A$3:$A$14,0))),IF(E392=6,IF(ISERROR(MATCH(B392,$A$3:$A$14,0)),((B392-C392)*INDEX(H$3:H$14,MATCH(D392,$A$3:$A$14,0))+ABS(B392-D392)*INDEX(H$3:H$14,MATCH(C392,$A$3:$A$14,0)))/(D392-C392),INDEX(H$3:H$14,MATCH(B392,$A$3:$A$14,0))),IF(E392=7,IF(ISERROR(MATCH(B392,$A$3:$A$14,0)),((B392-C392)*INDEX(I$3:I$14,MATCH(D392,$A$3:$A$14,0))+ABS(B392-D392)*INDEX(I$3:I$14,MATCH(C392,$A$3:$A$14,0)))/(D392-C392),INDEX(I$3:I$14,MATCH(B392,$A$3:$A$14,0))),IF(E392=8,IF(ISERROR(MATCH(B392,$A$3:$A$14,0)),((B392-C392)*INDEX(J$3:J$14,MATCH(D392,$A$3:$A$14,0))+ABS(B392-D392)*INDEX(J$3:J$14,MATCH(C392,$A$3:$A$14,0)))/(D392-C392),INDEX(J$3:J$14,MATCH(B392,$A$3:$A$14,0))),IF(E392=9,IF(ISERROR(MATCH(B392,$A$3:$A$14,0)),((B392-C392)*INDEX(K$3:K$14,MATCH(D392,$A$3:$A$14,0))+ABS(B392-D392)*INDEX(K$3:K$14,MATCH(C392,$A$3:$A$14,0)))/(D392-C392),INDEX(K$3:K$14,MATCH(B392,$A$3:$A$14,0))),"Kondensatoen zwischen 1 und 9")))))))))</f>
        <v>Kondensatoen zwischen 1 und 9</v>
      </c>
    </row>
    <row r="393" spans="1:6">
      <c r="A393" s="12">
        <v>374</v>
      </c>
      <c r="B393">
        <f>Eingabe!D374</f>
        <v>0</v>
      </c>
      <c r="C393">
        <f t="array" ref="C393">MAX(IF($A$3:$A$14&lt;=B393,IF($A$3:$A$14&lt;&gt;"",$A$3:$A$14)))</f>
        <v>0</v>
      </c>
      <c r="D393">
        <f t="array" ref="D393">MIN(IF($A$3:$A$14&gt;=B393,IF($A$3:$A$14&lt;&gt;"",$A$3:$A$14)))</f>
        <v>0</v>
      </c>
      <c r="E393">
        <f>Eingabe!C374</f>
        <v>0</v>
      </c>
      <c r="F393" t="str">
        <f t="shared" si="10"/>
        <v>Kondensatoen zwischen 1 und 9</v>
      </c>
    </row>
    <row r="394" spans="1:6">
      <c r="A394" s="12">
        <v>375</v>
      </c>
      <c r="B394">
        <f>Eingabe!D375</f>
        <v>0</v>
      </c>
      <c r="C394">
        <f t="array" ref="C394">MAX(IF($A$3:$A$14&lt;=B394,IF($A$3:$A$14&lt;&gt;"",$A$3:$A$14)))</f>
        <v>0</v>
      </c>
      <c r="D394">
        <f t="array" ref="D394">MIN(IF($A$3:$A$14&gt;=B394,IF($A$3:$A$14&lt;&gt;"",$A$3:$A$14)))</f>
        <v>0</v>
      </c>
      <c r="E394">
        <f>Eingabe!C375</f>
        <v>0</v>
      </c>
      <c r="F394" t="str">
        <f t="shared" si="10"/>
        <v>Kondensatoen zwischen 1 und 9</v>
      </c>
    </row>
    <row r="395" spans="1:6">
      <c r="A395" s="12">
        <v>376</v>
      </c>
      <c r="B395">
        <f>Eingabe!D376</f>
        <v>0</v>
      </c>
      <c r="C395">
        <f t="array" ref="C395">MAX(IF($A$3:$A$14&lt;=B395,IF($A$3:$A$14&lt;&gt;"",$A$3:$A$14)))</f>
        <v>0</v>
      </c>
      <c r="D395">
        <f t="array" ref="D395">MIN(IF($A$3:$A$14&gt;=B395,IF($A$3:$A$14&lt;&gt;"",$A$3:$A$14)))</f>
        <v>0</v>
      </c>
      <c r="E395">
        <f>Eingabe!C376</f>
        <v>0</v>
      </c>
      <c r="F395" t="str">
        <f t="shared" si="10"/>
        <v>Kondensatoen zwischen 1 und 9</v>
      </c>
    </row>
    <row r="396" spans="1:6">
      <c r="A396" s="12">
        <v>377</v>
      </c>
      <c r="B396">
        <f>Eingabe!D377</f>
        <v>0</v>
      </c>
      <c r="C396">
        <f t="array" ref="C396">MAX(IF($A$3:$A$14&lt;=B396,IF($A$3:$A$14&lt;&gt;"",$A$3:$A$14)))</f>
        <v>0</v>
      </c>
      <c r="D396">
        <f t="array" ref="D396">MIN(IF($A$3:$A$14&gt;=B396,IF($A$3:$A$14&lt;&gt;"",$A$3:$A$14)))</f>
        <v>0</v>
      </c>
      <c r="E396">
        <f>Eingabe!C377</f>
        <v>0</v>
      </c>
      <c r="F396" t="str">
        <f t="shared" si="10"/>
        <v>Kondensatoen zwischen 1 und 9</v>
      </c>
    </row>
    <row r="397" spans="1:6">
      <c r="A397" s="12">
        <v>378</v>
      </c>
      <c r="B397">
        <f>Eingabe!D378</f>
        <v>0</v>
      </c>
      <c r="C397">
        <f t="array" ref="C397">MAX(IF($A$3:$A$14&lt;=B397,IF($A$3:$A$14&lt;&gt;"",$A$3:$A$14)))</f>
        <v>0</v>
      </c>
      <c r="D397">
        <f t="array" ref="D397">MIN(IF($A$3:$A$14&gt;=B397,IF($A$3:$A$14&lt;&gt;"",$A$3:$A$14)))</f>
        <v>0</v>
      </c>
      <c r="E397">
        <f>Eingabe!C378</f>
        <v>0</v>
      </c>
      <c r="F397" t="str">
        <f t="shared" si="10"/>
        <v>Kondensatoen zwischen 1 und 9</v>
      </c>
    </row>
    <row r="398" spans="1:6">
      <c r="A398" s="12">
        <v>379</v>
      </c>
      <c r="B398">
        <f>Eingabe!D379</f>
        <v>0</v>
      </c>
      <c r="C398">
        <f t="array" ref="C398">MAX(IF($A$3:$A$14&lt;=B398,IF($A$3:$A$14&lt;&gt;"",$A$3:$A$14)))</f>
        <v>0</v>
      </c>
      <c r="D398">
        <f t="array" ref="D398">MIN(IF($A$3:$A$14&gt;=B398,IF($A$3:$A$14&lt;&gt;"",$A$3:$A$14)))</f>
        <v>0</v>
      </c>
      <c r="E398">
        <f>Eingabe!C379</f>
        <v>0</v>
      </c>
      <c r="F398" t="str">
        <f t="shared" si="10"/>
        <v>Kondensatoen zwischen 1 und 9</v>
      </c>
    </row>
    <row r="399" spans="1:6">
      <c r="A399" s="12">
        <v>380</v>
      </c>
      <c r="B399">
        <f>Eingabe!D380</f>
        <v>0</v>
      </c>
      <c r="C399">
        <f t="array" ref="C399">MAX(IF($A$3:$A$14&lt;=B399,IF($A$3:$A$14&lt;&gt;"",$A$3:$A$14)))</f>
        <v>0</v>
      </c>
      <c r="D399">
        <f t="array" ref="D399">MIN(IF($A$3:$A$14&gt;=B399,IF($A$3:$A$14&lt;&gt;"",$A$3:$A$14)))</f>
        <v>0</v>
      </c>
      <c r="E399">
        <f>Eingabe!C380</f>
        <v>0</v>
      </c>
      <c r="F399" t="str">
        <f t="shared" si="10"/>
        <v>Kondensatoen zwischen 1 und 9</v>
      </c>
    </row>
    <row r="400" spans="1:6">
      <c r="A400" s="12">
        <v>381</v>
      </c>
      <c r="B400">
        <f>Eingabe!D381</f>
        <v>0</v>
      </c>
      <c r="C400">
        <f t="array" ref="C400">MAX(IF($A$3:$A$14&lt;=B400,IF($A$3:$A$14&lt;&gt;"",$A$3:$A$14)))</f>
        <v>0</v>
      </c>
      <c r="D400">
        <f t="array" ref="D400">MIN(IF($A$3:$A$14&gt;=B400,IF($A$3:$A$14&lt;&gt;"",$A$3:$A$14)))</f>
        <v>0</v>
      </c>
      <c r="E400">
        <f>Eingabe!C381</f>
        <v>0</v>
      </c>
      <c r="F400" t="str">
        <f t="shared" si="10"/>
        <v>Kondensatoen zwischen 1 und 9</v>
      </c>
    </row>
    <row r="401" spans="1:6">
      <c r="A401" s="12">
        <v>382</v>
      </c>
      <c r="B401">
        <f>Eingabe!D382</f>
        <v>0</v>
      </c>
      <c r="C401">
        <f t="array" ref="C401">MAX(IF($A$3:$A$14&lt;=B401,IF($A$3:$A$14&lt;&gt;"",$A$3:$A$14)))</f>
        <v>0</v>
      </c>
      <c r="D401">
        <f t="array" ref="D401">MIN(IF($A$3:$A$14&gt;=B401,IF($A$3:$A$14&lt;&gt;"",$A$3:$A$14)))</f>
        <v>0</v>
      </c>
      <c r="E401">
        <f>Eingabe!C382</f>
        <v>0</v>
      </c>
      <c r="F401" t="str">
        <f t="shared" si="10"/>
        <v>Kondensatoen zwischen 1 und 9</v>
      </c>
    </row>
    <row r="402" spans="1:6">
      <c r="A402" s="12">
        <v>383</v>
      </c>
      <c r="B402">
        <f>Eingabe!D383</f>
        <v>0</v>
      </c>
      <c r="C402">
        <f t="array" ref="C402">MAX(IF($A$3:$A$14&lt;=B402,IF($A$3:$A$14&lt;&gt;"",$A$3:$A$14)))</f>
        <v>0</v>
      </c>
      <c r="D402">
        <f t="array" ref="D402">MIN(IF($A$3:$A$14&gt;=B402,IF($A$3:$A$14&lt;&gt;"",$A$3:$A$14)))</f>
        <v>0</v>
      </c>
      <c r="E402">
        <f>Eingabe!C383</f>
        <v>0</v>
      </c>
      <c r="F402" t="str">
        <f t="shared" si="10"/>
        <v>Kondensatoen zwischen 1 und 9</v>
      </c>
    </row>
    <row r="403" spans="1:6">
      <c r="A403" s="12">
        <v>384</v>
      </c>
      <c r="B403">
        <f>Eingabe!D384</f>
        <v>0</v>
      </c>
      <c r="C403">
        <f t="array" ref="C403">MAX(IF($A$3:$A$14&lt;=B403,IF($A$3:$A$14&lt;&gt;"",$A$3:$A$14)))</f>
        <v>0</v>
      </c>
      <c r="D403">
        <f t="array" ref="D403">MIN(IF($A$3:$A$14&gt;=B403,IF($A$3:$A$14&lt;&gt;"",$A$3:$A$14)))</f>
        <v>0</v>
      </c>
      <c r="E403">
        <f>Eingabe!C384</f>
        <v>0</v>
      </c>
      <c r="F403" t="str">
        <f t="shared" si="10"/>
        <v>Kondensatoen zwischen 1 und 9</v>
      </c>
    </row>
    <row r="404" spans="1:6">
      <c r="A404" s="12">
        <v>385</v>
      </c>
      <c r="B404">
        <f>Eingabe!D385</f>
        <v>0</v>
      </c>
      <c r="C404">
        <f t="array" ref="C404">MAX(IF($A$3:$A$14&lt;=B404,IF($A$3:$A$14&lt;&gt;"",$A$3:$A$14)))</f>
        <v>0</v>
      </c>
      <c r="D404">
        <f t="array" ref="D404">MIN(IF($A$3:$A$14&gt;=B404,IF($A$3:$A$14&lt;&gt;"",$A$3:$A$14)))</f>
        <v>0</v>
      </c>
      <c r="E404">
        <f>Eingabe!C385</f>
        <v>0</v>
      </c>
      <c r="F404" t="str">
        <f t="shared" si="10"/>
        <v>Kondensatoen zwischen 1 und 9</v>
      </c>
    </row>
    <row r="405" spans="1:6">
      <c r="A405" s="12">
        <v>386</v>
      </c>
      <c r="B405">
        <f>Eingabe!D386</f>
        <v>0</v>
      </c>
      <c r="C405">
        <f t="array" ref="C405">MAX(IF($A$3:$A$14&lt;=B405,IF($A$3:$A$14&lt;&gt;"",$A$3:$A$14)))</f>
        <v>0</v>
      </c>
      <c r="D405">
        <f t="array" ref="D405">MIN(IF($A$3:$A$14&gt;=B405,IF($A$3:$A$14&lt;&gt;"",$A$3:$A$14)))</f>
        <v>0</v>
      </c>
      <c r="E405">
        <f>Eingabe!C386</f>
        <v>0</v>
      </c>
      <c r="F405" t="str">
        <f t="shared" si="10"/>
        <v>Kondensatoen zwischen 1 und 9</v>
      </c>
    </row>
    <row r="406" spans="1:6">
      <c r="A406" s="12">
        <v>387</v>
      </c>
      <c r="B406">
        <f>Eingabe!D387</f>
        <v>0</v>
      </c>
      <c r="C406">
        <f t="array" ref="C406">MAX(IF($A$3:$A$14&lt;=B406,IF($A$3:$A$14&lt;&gt;"",$A$3:$A$14)))</f>
        <v>0</v>
      </c>
      <c r="D406">
        <f t="array" ref="D406">MIN(IF($A$3:$A$14&gt;=B406,IF($A$3:$A$14&lt;&gt;"",$A$3:$A$14)))</f>
        <v>0</v>
      </c>
      <c r="E406">
        <f>Eingabe!C387</f>
        <v>0</v>
      </c>
      <c r="F406" t="str">
        <f t="shared" si="10"/>
        <v>Kondensatoen zwischen 1 und 9</v>
      </c>
    </row>
    <row r="407" spans="1:6">
      <c r="A407" s="12">
        <v>388</v>
      </c>
      <c r="B407">
        <f>Eingabe!D388</f>
        <v>0</v>
      </c>
      <c r="C407">
        <f t="array" ref="C407">MAX(IF($A$3:$A$14&lt;=B407,IF($A$3:$A$14&lt;&gt;"",$A$3:$A$14)))</f>
        <v>0</v>
      </c>
      <c r="D407">
        <f t="array" ref="D407">MIN(IF($A$3:$A$14&gt;=B407,IF($A$3:$A$14&lt;&gt;"",$A$3:$A$14)))</f>
        <v>0</v>
      </c>
      <c r="E407">
        <f>Eingabe!C388</f>
        <v>0</v>
      </c>
      <c r="F407" t="str">
        <f t="shared" si="10"/>
        <v>Kondensatoen zwischen 1 und 9</v>
      </c>
    </row>
    <row r="408" spans="1:6">
      <c r="A408" s="12">
        <v>389</v>
      </c>
      <c r="B408">
        <f>Eingabe!D389</f>
        <v>0</v>
      </c>
      <c r="C408">
        <f t="array" ref="C408">MAX(IF($A$3:$A$14&lt;=B408,IF($A$3:$A$14&lt;&gt;"",$A$3:$A$14)))</f>
        <v>0</v>
      </c>
      <c r="D408">
        <f t="array" ref="D408">MIN(IF($A$3:$A$14&gt;=B408,IF($A$3:$A$14&lt;&gt;"",$A$3:$A$14)))</f>
        <v>0</v>
      </c>
      <c r="E408">
        <f>Eingabe!C389</f>
        <v>0</v>
      </c>
      <c r="F408" t="str">
        <f t="shared" si="10"/>
        <v>Kondensatoen zwischen 1 und 9</v>
      </c>
    </row>
    <row r="409" spans="1:6">
      <c r="A409" s="12">
        <v>390</v>
      </c>
      <c r="B409">
        <f>Eingabe!D390</f>
        <v>0</v>
      </c>
      <c r="C409">
        <f t="array" ref="C409">MAX(IF($A$3:$A$14&lt;=B409,IF($A$3:$A$14&lt;&gt;"",$A$3:$A$14)))</f>
        <v>0</v>
      </c>
      <c r="D409">
        <f t="array" ref="D409">MIN(IF($A$3:$A$14&gt;=B409,IF($A$3:$A$14&lt;&gt;"",$A$3:$A$14)))</f>
        <v>0</v>
      </c>
      <c r="E409">
        <f>Eingabe!C390</f>
        <v>0</v>
      </c>
      <c r="F409" t="str">
        <f t="shared" si="10"/>
        <v>Kondensatoen zwischen 1 und 9</v>
      </c>
    </row>
    <row r="410" spans="1:6">
      <c r="A410" s="12">
        <v>391</v>
      </c>
      <c r="B410">
        <f>Eingabe!D391</f>
        <v>0</v>
      </c>
      <c r="C410">
        <f t="array" ref="C410">MAX(IF($A$3:$A$14&lt;=B410,IF($A$3:$A$14&lt;&gt;"",$A$3:$A$14)))</f>
        <v>0</v>
      </c>
      <c r="D410">
        <f t="array" ref="D410">MIN(IF($A$3:$A$14&gt;=B410,IF($A$3:$A$14&lt;&gt;"",$A$3:$A$14)))</f>
        <v>0</v>
      </c>
      <c r="E410">
        <f>Eingabe!C391</f>
        <v>0</v>
      </c>
      <c r="F410" t="str">
        <f t="shared" si="10"/>
        <v>Kondensatoen zwischen 1 und 9</v>
      </c>
    </row>
    <row r="411" spans="1:6">
      <c r="A411" s="12">
        <v>392</v>
      </c>
      <c r="B411">
        <f>Eingabe!D392</f>
        <v>0</v>
      </c>
      <c r="C411">
        <f t="array" ref="C411">MAX(IF($A$3:$A$14&lt;=B411,IF($A$3:$A$14&lt;&gt;"",$A$3:$A$14)))</f>
        <v>0</v>
      </c>
      <c r="D411">
        <f t="array" ref="D411">MIN(IF($A$3:$A$14&gt;=B411,IF($A$3:$A$14&lt;&gt;"",$A$3:$A$14)))</f>
        <v>0</v>
      </c>
      <c r="E411">
        <f>Eingabe!C392</f>
        <v>0</v>
      </c>
      <c r="F411" t="str">
        <f t="shared" si="10"/>
        <v>Kondensatoen zwischen 1 und 9</v>
      </c>
    </row>
    <row r="412" spans="1:6">
      <c r="A412" s="12">
        <v>393</v>
      </c>
      <c r="B412">
        <f>Eingabe!D393</f>
        <v>0</v>
      </c>
      <c r="C412">
        <f t="array" ref="C412">MAX(IF($A$3:$A$14&lt;=B412,IF($A$3:$A$14&lt;&gt;"",$A$3:$A$14)))</f>
        <v>0</v>
      </c>
      <c r="D412">
        <f t="array" ref="D412">MIN(IF($A$3:$A$14&gt;=B412,IF($A$3:$A$14&lt;&gt;"",$A$3:$A$14)))</f>
        <v>0</v>
      </c>
      <c r="E412">
        <f>Eingabe!C393</f>
        <v>0</v>
      </c>
      <c r="F412" t="str">
        <f t="shared" si="10"/>
        <v>Kondensatoen zwischen 1 und 9</v>
      </c>
    </row>
    <row r="413" spans="1:6">
      <c r="A413" s="12">
        <v>394</v>
      </c>
      <c r="B413">
        <f>Eingabe!D394</f>
        <v>0</v>
      </c>
      <c r="C413">
        <f t="array" ref="C413">MAX(IF($A$3:$A$14&lt;=B413,IF($A$3:$A$14&lt;&gt;"",$A$3:$A$14)))</f>
        <v>0</v>
      </c>
      <c r="D413">
        <f t="array" ref="D413">MIN(IF($A$3:$A$14&gt;=B413,IF($A$3:$A$14&lt;&gt;"",$A$3:$A$14)))</f>
        <v>0</v>
      </c>
      <c r="E413">
        <f>Eingabe!C394</f>
        <v>0</v>
      </c>
      <c r="F413" t="str">
        <f t="shared" si="10"/>
        <v>Kondensatoen zwischen 1 und 9</v>
      </c>
    </row>
    <row r="414" spans="1:6">
      <c r="A414" s="12">
        <v>395</v>
      </c>
      <c r="B414">
        <f>Eingabe!D395</f>
        <v>0</v>
      </c>
      <c r="C414">
        <f t="array" ref="C414">MAX(IF($A$3:$A$14&lt;=B414,IF($A$3:$A$14&lt;&gt;"",$A$3:$A$14)))</f>
        <v>0</v>
      </c>
      <c r="D414">
        <f t="array" ref="D414">MIN(IF($A$3:$A$14&gt;=B414,IF($A$3:$A$14&lt;&gt;"",$A$3:$A$14)))</f>
        <v>0</v>
      </c>
      <c r="E414">
        <f>Eingabe!C395</f>
        <v>0</v>
      </c>
      <c r="F414" t="str">
        <f t="shared" si="10"/>
        <v>Kondensatoen zwischen 1 und 9</v>
      </c>
    </row>
    <row r="415" spans="1:6">
      <c r="A415" s="12">
        <v>396</v>
      </c>
      <c r="B415">
        <f>Eingabe!D396</f>
        <v>0</v>
      </c>
      <c r="C415">
        <f t="array" ref="C415">MAX(IF($A$3:$A$14&lt;=B415,IF($A$3:$A$14&lt;&gt;"",$A$3:$A$14)))</f>
        <v>0</v>
      </c>
      <c r="D415">
        <f t="array" ref="D415">MIN(IF($A$3:$A$14&gt;=B415,IF($A$3:$A$14&lt;&gt;"",$A$3:$A$14)))</f>
        <v>0</v>
      </c>
      <c r="E415">
        <f>Eingabe!C396</f>
        <v>0</v>
      </c>
      <c r="F415" t="str">
        <f t="shared" si="10"/>
        <v>Kondensatoen zwischen 1 und 9</v>
      </c>
    </row>
    <row r="416" spans="1:6">
      <c r="A416" s="12">
        <v>397</v>
      </c>
      <c r="B416">
        <f>Eingabe!D397</f>
        <v>0</v>
      </c>
      <c r="C416">
        <f t="array" ref="C416">MAX(IF($A$3:$A$14&lt;=B416,IF($A$3:$A$14&lt;&gt;"",$A$3:$A$14)))</f>
        <v>0</v>
      </c>
      <c r="D416">
        <f t="array" ref="D416">MIN(IF($A$3:$A$14&gt;=B416,IF($A$3:$A$14&lt;&gt;"",$A$3:$A$14)))</f>
        <v>0</v>
      </c>
      <c r="E416">
        <f>Eingabe!C397</f>
        <v>0</v>
      </c>
      <c r="F416" t="str">
        <f t="shared" si="10"/>
        <v>Kondensatoen zwischen 1 und 9</v>
      </c>
    </row>
    <row r="417" spans="1:6">
      <c r="A417" s="12">
        <v>398</v>
      </c>
      <c r="B417">
        <f>Eingabe!D398</f>
        <v>0</v>
      </c>
      <c r="C417">
        <f t="array" ref="C417">MAX(IF($A$3:$A$14&lt;=B417,IF($A$3:$A$14&lt;&gt;"",$A$3:$A$14)))</f>
        <v>0</v>
      </c>
      <c r="D417">
        <f t="array" ref="D417">MIN(IF($A$3:$A$14&gt;=B417,IF($A$3:$A$14&lt;&gt;"",$A$3:$A$14)))</f>
        <v>0</v>
      </c>
      <c r="E417">
        <f>Eingabe!C398</f>
        <v>0</v>
      </c>
      <c r="F417" t="str">
        <f t="shared" si="10"/>
        <v>Kondensatoen zwischen 1 und 9</v>
      </c>
    </row>
    <row r="418" spans="1:6">
      <c r="A418" s="12">
        <v>399</v>
      </c>
      <c r="B418">
        <f>Eingabe!D399</f>
        <v>0</v>
      </c>
      <c r="C418">
        <f t="array" ref="C418">MAX(IF($A$3:$A$14&lt;=B418,IF($A$3:$A$14&lt;&gt;"",$A$3:$A$14)))</f>
        <v>0</v>
      </c>
      <c r="D418">
        <f t="array" ref="D418">MIN(IF($A$3:$A$14&gt;=B418,IF($A$3:$A$14&lt;&gt;"",$A$3:$A$14)))</f>
        <v>0</v>
      </c>
      <c r="E418">
        <f>Eingabe!C399</f>
        <v>0</v>
      </c>
      <c r="F418" t="str">
        <f t="shared" si="10"/>
        <v>Kondensatoen zwischen 1 und 9</v>
      </c>
    </row>
    <row r="419" spans="1:6">
      <c r="A419" s="12">
        <v>400</v>
      </c>
      <c r="B419">
        <f>Eingabe!D400</f>
        <v>0</v>
      </c>
      <c r="C419">
        <f t="array" ref="C419">MAX(IF($A$3:$A$14&lt;=B419,IF($A$3:$A$14&lt;&gt;"",$A$3:$A$14)))</f>
        <v>0</v>
      </c>
      <c r="D419">
        <f t="array" ref="D419">MIN(IF($A$3:$A$14&gt;=B419,IF($A$3:$A$14&lt;&gt;"",$A$3:$A$14)))</f>
        <v>0</v>
      </c>
      <c r="E419">
        <f>Eingabe!C400</f>
        <v>0</v>
      </c>
      <c r="F419" t="str">
        <f t="shared" si="10"/>
        <v>Kondensatoen zwischen 1 und 9</v>
      </c>
    </row>
    <row r="420" spans="1:6">
      <c r="A420" s="12">
        <v>401</v>
      </c>
      <c r="B420">
        <f>Eingabe!D401</f>
        <v>0</v>
      </c>
      <c r="C420">
        <f t="array" ref="C420">MAX(IF($A$3:$A$14&lt;=B420,IF($A$3:$A$14&lt;&gt;"",$A$3:$A$14)))</f>
        <v>0</v>
      </c>
      <c r="D420">
        <f t="array" ref="D420">MIN(IF($A$3:$A$14&gt;=B420,IF($A$3:$A$14&lt;&gt;"",$A$3:$A$14)))</f>
        <v>0</v>
      </c>
      <c r="E420">
        <f>Eingabe!C401</f>
        <v>0</v>
      </c>
      <c r="F420" t="str">
        <f t="shared" si="10"/>
        <v>Kondensatoen zwischen 1 und 9</v>
      </c>
    </row>
    <row r="421" spans="1:6">
      <c r="A421" s="12">
        <v>402</v>
      </c>
      <c r="B421">
        <f>Eingabe!D402</f>
        <v>0</v>
      </c>
      <c r="C421">
        <f t="array" ref="C421">MAX(IF($A$3:$A$14&lt;=B421,IF($A$3:$A$14&lt;&gt;"",$A$3:$A$14)))</f>
        <v>0</v>
      </c>
      <c r="D421">
        <f t="array" ref="D421">MIN(IF($A$3:$A$14&gt;=B421,IF($A$3:$A$14&lt;&gt;"",$A$3:$A$14)))</f>
        <v>0</v>
      </c>
      <c r="E421">
        <f>Eingabe!C402</f>
        <v>0</v>
      </c>
      <c r="F421" t="str">
        <f t="shared" si="10"/>
        <v>Kondensatoen zwischen 1 und 9</v>
      </c>
    </row>
    <row r="422" spans="1:6">
      <c r="A422" s="12">
        <v>403</v>
      </c>
      <c r="B422">
        <f>Eingabe!D403</f>
        <v>0</v>
      </c>
      <c r="C422">
        <f t="array" ref="C422">MAX(IF($A$3:$A$14&lt;=B422,IF($A$3:$A$14&lt;&gt;"",$A$3:$A$14)))</f>
        <v>0</v>
      </c>
      <c r="D422">
        <f t="array" ref="D422">MIN(IF($A$3:$A$14&gt;=B422,IF($A$3:$A$14&lt;&gt;"",$A$3:$A$14)))</f>
        <v>0</v>
      </c>
      <c r="E422">
        <f>Eingabe!C403</f>
        <v>0</v>
      </c>
      <c r="F422" t="str">
        <f t="shared" si="10"/>
        <v>Kondensatoen zwischen 1 und 9</v>
      </c>
    </row>
    <row r="423" spans="1:6">
      <c r="A423" s="12">
        <v>404</v>
      </c>
      <c r="B423">
        <f>Eingabe!D404</f>
        <v>0</v>
      </c>
      <c r="C423">
        <f t="array" ref="C423">MAX(IF($A$3:$A$14&lt;=B423,IF($A$3:$A$14&lt;&gt;"",$A$3:$A$14)))</f>
        <v>0</v>
      </c>
      <c r="D423">
        <f t="array" ref="D423">MIN(IF($A$3:$A$14&gt;=B423,IF($A$3:$A$14&lt;&gt;"",$A$3:$A$14)))</f>
        <v>0</v>
      </c>
      <c r="E423">
        <f>Eingabe!C404</f>
        <v>0</v>
      </c>
      <c r="F423" t="str">
        <f t="shared" si="10"/>
        <v>Kondensatoen zwischen 1 und 9</v>
      </c>
    </row>
    <row r="424" spans="1:6">
      <c r="A424" s="12">
        <v>405</v>
      </c>
      <c r="B424">
        <f>Eingabe!D405</f>
        <v>0</v>
      </c>
      <c r="C424">
        <f t="array" ref="C424">MAX(IF($A$3:$A$14&lt;=B424,IF($A$3:$A$14&lt;&gt;"",$A$3:$A$14)))</f>
        <v>0</v>
      </c>
      <c r="D424">
        <f t="array" ref="D424">MIN(IF($A$3:$A$14&gt;=B424,IF($A$3:$A$14&lt;&gt;"",$A$3:$A$14)))</f>
        <v>0</v>
      </c>
      <c r="E424">
        <f>Eingabe!C405</f>
        <v>0</v>
      </c>
      <c r="F424" t="str">
        <f t="shared" si="10"/>
        <v>Kondensatoen zwischen 1 und 9</v>
      </c>
    </row>
    <row r="425" spans="1:6">
      <c r="A425" s="12">
        <v>406</v>
      </c>
      <c r="B425">
        <f>Eingabe!D406</f>
        <v>0</v>
      </c>
      <c r="C425">
        <f t="array" ref="C425">MAX(IF($A$3:$A$14&lt;=B425,IF($A$3:$A$14&lt;&gt;"",$A$3:$A$14)))</f>
        <v>0</v>
      </c>
      <c r="D425">
        <f t="array" ref="D425">MIN(IF($A$3:$A$14&gt;=B425,IF($A$3:$A$14&lt;&gt;"",$A$3:$A$14)))</f>
        <v>0</v>
      </c>
      <c r="E425">
        <f>Eingabe!C406</f>
        <v>0</v>
      </c>
      <c r="F425" t="str">
        <f t="shared" si="10"/>
        <v>Kondensatoen zwischen 1 und 9</v>
      </c>
    </row>
    <row r="426" spans="1:6">
      <c r="A426" s="12">
        <v>407</v>
      </c>
      <c r="B426">
        <f>Eingabe!D407</f>
        <v>0</v>
      </c>
      <c r="C426">
        <f t="array" ref="C426">MAX(IF($A$3:$A$14&lt;=B426,IF($A$3:$A$14&lt;&gt;"",$A$3:$A$14)))</f>
        <v>0</v>
      </c>
      <c r="D426">
        <f t="array" ref="D426">MIN(IF($A$3:$A$14&gt;=B426,IF($A$3:$A$14&lt;&gt;"",$A$3:$A$14)))</f>
        <v>0</v>
      </c>
      <c r="E426">
        <f>Eingabe!C407</f>
        <v>0</v>
      </c>
      <c r="F426" t="str">
        <f t="shared" si="10"/>
        <v>Kondensatoen zwischen 1 und 9</v>
      </c>
    </row>
    <row r="427" spans="1:6">
      <c r="A427" s="12">
        <v>408</v>
      </c>
      <c r="B427">
        <f>Eingabe!D408</f>
        <v>0</v>
      </c>
      <c r="C427">
        <f t="array" ref="C427">MAX(IF($A$3:$A$14&lt;=B427,IF($A$3:$A$14&lt;&gt;"",$A$3:$A$14)))</f>
        <v>0</v>
      </c>
      <c r="D427">
        <f t="array" ref="D427">MIN(IF($A$3:$A$14&gt;=B427,IF($A$3:$A$14&lt;&gt;"",$A$3:$A$14)))</f>
        <v>0</v>
      </c>
      <c r="E427">
        <f>Eingabe!C408</f>
        <v>0</v>
      </c>
      <c r="F427" t="str">
        <f t="shared" si="10"/>
        <v>Kondensatoen zwischen 1 und 9</v>
      </c>
    </row>
    <row r="428" spans="1:6">
      <c r="A428" s="12">
        <v>409</v>
      </c>
      <c r="B428">
        <f>Eingabe!D409</f>
        <v>0</v>
      </c>
      <c r="C428">
        <f t="array" ref="C428">MAX(IF($A$3:$A$14&lt;=B428,IF($A$3:$A$14&lt;&gt;"",$A$3:$A$14)))</f>
        <v>0</v>
      </c>
      <c r="D428">
        <f t="array" ref="D428">MIN(IF($A$3:$A$14&gt;=B428,IF($A$3:$A$14&lt;&gt;"",$A$3:$A$14)))</f>
        <v>0</v>
      </c>
      <c r="E428">
        <f>Eingabe!C409</f>
        <v>0</v>
      </c>
      <c r="F428" t="str">
        <f t="shared" si="10"/>
        <v>Kondensatoen zwischen 1 und 9</v>
      </c>
    </row>
    <row r="429" spans="1:6">
      <c r="A429" s="12">
        <v>410</v>
      </c>
      <c r="B429">
        <f>Eingabe!D410</f>
        <v>0</v>
      </c>
      <c r="C429">
        <f t="array" ref="C429">MAX(IF($A$3:$A$14&lt;=B429,IF($A$3:$A$14&lt;&gt;"",$A$3:$A$14)))</f>
        <v>0</v>
      </c>
      <c r="D429">
        <f t="array" ref="D429">MIN(IF($A$3:$A$14&gt;=B429,IF($A$3:$A$14&lt;&gt;"",$A$3:$A$14)))</f>
        <v>0</v>
      </c>
      <c r="E429">
        <f>Eingabe!C410</f>
        <v>0</v>
      </c>
      <c r="F429" t="str">
        <f t="shared" si="10"/>
        <v>Kondensatoen zwischen 1 und 9</v>
      </c>
    </row>
    <row r="430" spans="1:6">
      <c r="A430" s="12">
        <v>411</v>
      </c>
      <c r="B430">
        <f>Eingabe!D411</f>
        <v>0</v>
      </c>
      <c r="C430">
        <f t="array" ref="C430">MAX(IF($A$3:$A$14&lt;=B430,IF($A$3:$A$14&lt;&gt;"",$A$3:$A$14)))</f>
        <v>0</v>
      </c>
      <c r="D430">
        <f t="array" ref="D430">MIN(IF($A$3:$A$14&gt;=B430,IF($A$3:$A$14&lt;&gt;"",$A$3:$A$14)))</f>
        <v>0</v>
      </c>
      <c r="E430">
        <f>Eingabe!C411</f>
        <v>0</v>
      </c>
      <c r="F430" t="str">
        <f t="shared" si="10"/>
        <v>Kondensatoen zwischen 1 und 9</v>
      </c>
    </row>
    <row r="431" spans="1:6">
      <c r="A431" s="12">
        <v>412</v>
      </c>
      <c r="B431">
        <f>Eingabe!D412</f>
        <v>0</v>
      </c>
      <c r="C431">
        <f t="array" ref="C431">MAX(IF($A$3:$A$14&lt;=B431,IF($A$3:$A$14&lt;&gt;"",$A$3:$A$14)))</f>
        <v>0</v>
      </c>
      <c r="D431">
        <f t="array" ref="D431">MIN(IF($A$3:$A$14&gt;=B431,IF($A$3:$A$14&lt;&gt;"",$A$3:$A$14)))</f>
        <v>0</v>
      </c>
      <c r="E431">
        <f>Eingabe!C412</f>
        <v>0</v>
      </c>
      <c r="F431" t="str">
        <f t="shared" si="10"/>
        <v>Kondensatoen zwischen 1 und 9</v>
      </c>
    </row>
    <row r="432" spans="1:6">
      <c r="A432" s="12">
        <v>413</v>
      </c>
      <c r="B432">
        <f>Eingabe!D413</f>
        <v>0</v>
      </c>
      <c r="C432">
        <f t="array" ref="C432">MAX(IF($A$3:$A$14&lt;=B432,IF($A$3:$A$14&lt;&gt;"",$A$3:$A$14)))</f>
        <v>0</v>
      </c>
      <c r="D432">
        <f t="array" ref="D432">MIN(IF($A$3:$A$14&gt;=B432,IF($A$3:$A$14&lt;&gt;"",$A$3:$A$14)))</f>
        <v>0</v>
      </c>
      <c r="E432">
        <f>Eingabe!C413</f>
        <v>0</v>
      </c>
      <c r="F432" t="str">
        <f t="shared" si="10"/>
        <v>Kondensatoen zwischen 1 und 9</v>
      </c>
    </row>
    <row r="433" spans="1:6">
      <c r="A433" s="12">
        <v>414</v>
      </c>
      <c r="B433">
        <f>Eingabe!D414</f>
        <v>0</v>
      </c>
      <c r="C433">
        <f t="array" ref="C433">MAX(IF($A$3:$A$14&lt;=B433,IF($A$3:$A$14&lt;&gt;"",$A$3:$A$14)))</f>
        <v>0</v>
      </c>
      <c r="D433">
        <f t="array" ref="D433">MIN(IF($A$3:$A$14&gt;=B433,IF($A$3:$A$14&lt;&gt;"",$A$3:$A$14)))</f>
        <v>0</v>
      </c>
      <c r="E433">
        <f>Eingabe!C414</f>
        <v>0</v>
      </c>
      <c r="F433" t="str">
        <f t="shared" si="10"/>
        <v>Kondensatoen zwischen 1 und 9</v>
      </c>
    </row>
    <row r="434" spans="1:6">
      <c r="A434" s="12">
        <v>415</v>
      </c>
      <c r="B434">
        <f>Eingabe!D415</f>
        <v>0</v>
      </c>
      <c r="C434">
        <f t="array" ref="C434">MAX(IF($A$3:$A$14&lt;=B434,IF($A$3:$A$14&lt;&gt;"",$A$3:$A$14)))</f>
        <v>0</v>
      </c>
      <c r="D434">
        <f t="array" ref="D434">MIN(IF($A$3:$A$14&gt;=B434,IF($A$3:$A$14&lt;&gt;"",$A$3:$A$14)))</f>
        <v>0</v>
      </c>
      <c r="E434">
        <f>Eingabe!C415</f>
        <v>0</v>
      </c>
      <c r="F434" t="str">
        <f t="shared" si="10"/>
        <v>Kondensatoen zwischen 1 und 9</v>
      </c>
    </row>
    <row r="435" spans="1:6">
      <c r="A435" s="12">
        <v>416</v>
      </c>
      <c r="B435">
        <f>Eingabe!D416</f>
        <v>0</v>
      </c>
      <c r="C435">
        <f t="array" ref="C435">MAX(IF($A$3:$A$14&lt;=B435,IF($A$3:$A$14&lt;&gt;"",$A$3:$A$14)))</f>
        <v>0</v>
      </c>
      <c r="D435">
        <f t="array" ref="D435">MIN(IF($A$3:$A$14&gt;=B435,IF($A$3:$A$14&lt;&gt;"",$A$3:$A$14)))</f>
        <v>0</v>
      </c>
      <c r="E435">
        <f>Eingabe!C416</f>
        <v>0</v>
      </c>
      <c r="F435" t="str">
        <f t="shared" si="10"/>
        <v>Kondensatoen zwischen 1 und 9</v>
      </c>
    </row>
    <row r="436" spans="1:6">
      <c r="A436" s="12">
        <v>417</v>
      </c>
      <c r="B436">
        <f>Eingabe!D417</f>
        <v>0</v>
      </c>
      <c r="C436">
        <f t="array" ref="C436">MAX(IF($A$3:$A$14&lt;=B436,IF($A$3:$A$14&lt;&gt;"",$A$3:$A$14)))</f>
        <v>0</v>
      </c>
      <c r="D436">
        <f t="array" ref="D436">MIN(IF($A$3:$A$14&gt;=B436,IF($A$3:$A$14&lt;&gt;"",$A$3:$A$14)))</f>
        <v>0</v>
      </c>
      <c r="E436">
        <f>Eingabe!C417</f>
        <v>0</v>
      </c>
      <c r="F436" t="str">
        <f t="shared" si="10"/>
        <v>Kondensatoen zwischen 1 und 9</v>
      </c>
    </row>
    <row r="437" spans="1:6">
      <c r="A437" s="12">
        <v>418</v>
      </c>
      <c r="B437">
        <f>Eingabe!D418</f>
        <v>0</v>
      </c>
      <c r="C437">
        <f t="array" ref="C437">MAX(IF($A$3:$A$14&lt;=B437,IF($A$3:$A$14&lt;&gt;"",$A$3:$A$14)))</f>
        <v>0</v>
      </c>
      <c r="D437">
        <f t="array" ref="D437">MIN(IF($A$3:$A$14&gt;=B437,IF($A$3:$A$14&lt;&gt;"",$A$3:$A$14)))</f>
        <v>0</v>
      </c>
      <c r="E437">
        <f>Eingabe!C418</f>
        <v>0</v>
      </c>
      <c r="F437" t="str">
        <f t="shared" si="10"/>
        <v>Kondensatoen zwischen 1 und 9</v>
      </c>
    </row>
    <row r="438" spans="1:6">
      <c r="A438" s="12">
        <v>419</v>
      </c>
      <c r="B438">
        <f>Eingabe!D419</f>
        <v>0</v>
      </c>
      <c r="C438">
        <f t="array" ref="C438">MAX(IF($A$3:$A$14&lt;=B438,IF($A$3:$A$14&lt;&gt;"",$A$3:$A$14)))</f>
        <v>0</v>
      </c>
      <c r="D438">
        <f t="array" ref="D438">MIN(IF($A$3:$A$14&gt;=B438,IF($A$3:$A$14&lt;&gt;"",$A$3:$A$14)))</f>
        <v>0</v>
      </c>
      <c r="E438">
        <f>Eingabe!C419</f>
        <v>0</v>
      </c>
      <c r="F438" t="str">
        <f t="shared" si="10"/>
        <v>Kondensatoen zwischen 1 und 9</v>
      </c>
    </row>
    <row r="439" spans="1:6">
      <c r="A439" s="12">
        <v>420</v>
      </c>
      <c r="B439">
        <f>Eingabe!D420</f>
        <v>0</v>
      </c>
      <c r="C439">
        <f t="array" ref="C439">MAX(IF($A$3:$A$14&lt;=B439,IF($A$3:$A$14&lt;&gt;"",$A$3:$A$14)))</f>
        <v>0</v>
      </c>
      <c r="D439">
        <f t="array" ref="D439">MIN(IF($A$3:$A$14&gt;=B439,IF($A$3:$A$14&lt;&gt;"",$A$3:$A$14)))</f>
        <v>0</v>
      </c>
      <c r="E439">
        <f>Eingabe!C420</f>
        <v>0</v>
      </c>
      <c r="F439" t="str">
        <f t="shared" si="10"/>
        <v>Kondensatoen zwischen 1 und 9</v>
      </c>
    </row>
    <row r="440" spans="1:6">
      <c r="A440" s="12">
        <v>421</v>
      </c>
      <c r="B440">
        <f>Eingabe!D421</f>
        <v>0</v>
      </c>
      <c r="C440">
        <f t="array" ref="C440">MAX(IF($A$3:$A$14&lt;=B440,IF($A$3:$A$14&lt;&gt;"",$A$3:$A$14)))</f>
        <v>0</v>
      </c>
      <c r="D440">
        <f t="array" ref="D440">MIN(IF($A$3:$A$14&gt;=B440,IF($A$3:$A$14&lt;&gt;"",$A$3:$A$14)))</f>
        <v>0</v>
      </c>
      <c r="E440">
        <f>Eingabe!C421</f>
        <v>0</v>
      </c>
      <c r="F440" t="str">
        <f t="shared" si="10"/>
        <v>Kondensatoen zwischen 1 und 9</v>
      </c>
    </row>
    <row r="441" spans="1:6">
      <c r="A441" s="12">
        <v>422</v>
      </c>
      <c r="B441">
        <f>Eingabe!D422</f>
        <v>0</v>
      </c>
      <c r="C441">
        <f t="array" ref="C441">MAX(IF($A$3:$A$14&lt;=B441,IF($A$3:$A$14&lt;&gt;"",$A$3:$A$14)))</f>
        <v>0</v>
      </c>
      <c r="D441">
        <f t="array" ref="D441">MIN(IF($A$3:$A$14&gt;=B441,IF($A$3:$A$14&lt;&gt;"",$A$3:$A$14)))</f>
        <v>0</v>
      </c>
      <c r="E441">
        <f>Eingabe!C422</f>
        <v>0</v>
      </c>
      <c r="F441" t="str">
        <f t="shared" si="10"/>
        <v>Kondensatoen zwischen 1 und 9</v>
      </c>
    </row>
    <row r="442" spans="1:6">
      <c r="A442" s="12">
        <v>423</v>
      </c>
      <c r="B442">
        <f>Eingabe!D423</f>
        <v>0</v>
      </c>
      <c r="C442">
        <f t="array" ref="C442">MAX(IF($A$3:$A$14&lt;=B442,IF($A$3:$A$14&lt;&gt;"",$A$3:$A$14)))</f>
        <v>0</v>
      </c>
      <c r="D442">
        <f t="array" ref="D442">MIN(IF($A$3:$A$14&gt;=B442,IF($A$3:$A$14&lt;&gt;"",$A$3:$A$14)))</f>
        <v>0</v>
      </c>
      <c r="E442">
        <f>Eingabe!C423</f>
        <v>0</v>
      </c>
      <c r="F442" t="str">
        <f t="shared" si="10"/>
        <v>Kondensatoen zwischen 1 und 9</v>
      </c>
    </row>
    <row r="443" spans="1:6">
      <c r="A443" s="12">
        <v>424</v>
      </c>
      <c r="B443">
        <f>Eingabe!D424</f>
        <v>0</v>
      </c>
      <c r="C443">
        <f t="array" ref="C443">MAX(IF($A$3:$A$14&lt;=B443,IF($A$3:$A$14&lt;&gt;"",$A$3:$A$14)))</f>
        <v>0</v>
      </c>
      <c r="D443">
        <f t="array" ref="D443">MIN(IF($A$3:$A$14&gt;=B443,IF($A$3:$A$14&lt;&gt;"",$A$3:$A$14)))</f>
        <v>0</v>
      </c>
      <c r="E443">
        <f>Eingabe!C424</f>
        <v>0</v>
      </c>
      <c r="F443" t="str">
        <f t="shared" si="10"/>
        <v>Kondensatoen zwischen 1 und 9</v>
      </c>
    </row>
    <row r="444" spans="1:6">
      <c r="A444" s="12">
        <v>425</v>
      </c>
      <c r="B444">
        <f>Eingabe!D425</f>
        <v>0</v>
      </c>
      <c r="C444">
        <f t="array" ref="C444">MAX(IF($A$3:$A$14&lt;=B444,IF($A$3:$A$14&lt;&gt;"",$A$3:$A$14)))</f>
        <v>0</v>
      </c>
      <c r="D444">
        <f t="array" ref="D444">MIN(IF($A$3:$A$14&gt;=B444,IF($A$3:$A$14&lt;&gt;"",$A$3:$A$14)))</f>
        <v>0</v>
      </c>
      <c r="E444">
        <f>Eingabe!C425</f>
        <v>0</v>
      </c>
      <c r="F444" t="str">
        <f t="shared" si="10"/>
        <v>Kondensatoen zwischen 1 und 9</v>
      </c>
    </row>
    <row r="445" spans="1:6">
      <c r="A445" s="12">
        <v>426</v>
      </c>
      <c r="B445">
        <f>Eingabe!D426</f>
        <v>0</v>
      </c>
      <c r="C445">
        <f t="array" ref="C445">MAX(IF($A$3:$A$14&lt;=B445,IF($A$3:$A$14&lt;&gt;"",$A$3:$A$14)))</f>
        <v>0</v>
      </c>
      <c r="D445">
        <f t="array" ref="D445">MIN(IF($A$3:$A$14&gt;=B445,IF($A$3:$A$14&lt;&gt;"",$A$3:$A$14)))</f>
        <v>0</v>
      </c>
      <c r="E445">
        <f>Eingabe!C426</f>
        <v>0</v>
      </c>
      <c r="F445" t="str">
        <f t="shared" si="10"/>
        <v>Kondensatoen zwischen 1 und 9</v>
      </c>
    </row>
    <row r="446" spans="1:6">
      <c r="A446" s="12">
        <v>427</v>
      </c>
      <c r="B446">
        <f>Eingabe!D427</f>
        <v>0</v>
      </c>
      <c r="C446">
        <f t="array" ref="C446">MAX(IF($A$3:$A$14&lt;=B446,IF($A$3:$A$14&lt;&gt;"",$A$3:$A$14)))</f>
        <v>0</v>
      </c>
      <c r="D446">
        <f t="array" ref="D446">MIN(IF($A$3:$A$14&gt;=B446,IF($A$3:$A$14&lt;&gt;"",$A$3:$A$14)))</f>
        <v>0</v>
      </c>
      <c r="E446">
        <f>Eingabe!C427</f>
        <v>0</v>
      </c>
      <c r="F446" t="str">
        <f t="shared" si="10"/>
        <v>Kondensatoen zwischen 1 und 9</v>
      </c>
    </row>
    <row r="447" spans="1:6">
      <c r="A447" s="12">
        <v>428</v>
      </c>
      <c r="B447">
        <f>Eingabe!D428</f>
        <v>0</v>
      </c>
      <c r="C447">
        <f t="array" ref="C447">MAX(IF($A$3:$A$14&lt;=B447,IF($A$3:$A$14&lt;&gt;"",$A$3:$A$14)))</f>
        <v>0</v>
      </c>
      <c r="D447">
        <f t="array" ref="D447">MIN(IF($A$3:$A$14&gt;=B447,IF($A$3:$A$14&lt;&gt;"",$A$3:$A$14)))</f>
        <v>0</v>
      </c>
      <c r="E447">
        <f>Eingabe!C428</f>
        <v>0</v>
      </c>
      <c r="F447" t="str">
        <f t="shared" si="10"/>
        <v>Kondensatoen zwischen 1 und 9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L447"/>
  <sheetViews>
    <sheetView workbookViewId="0">
      <selection activeCell="G12" sqref="A1:XFD1048576"/>
    </sheetView>
  </sheetViews>
  <sheetFormatPr baseColWidth="10" defaultRowHeight="15"/>
  <cols>
    <col min="1" max="1" width="14.5703125" bestFit="1" customWidth="1"/>
    <col min="2" max="2" width="12.85546875" bestFit="1" customWidth="1"/>
    <col min="7" max="7" width="14.5703125" bestFit="1" customWidth="1"/>
  </cols>
  <sheetData>
    <row r="1" spans="1:12">
      <c r="C1" t="s">
        <v>1</v>
      </c>
    </row>
    <row r="2" spans="1:12">
      <c r="B2" t="s">
        <v>5</v>
      </c>
      <c r="C2" s="1">
        <v>1</v>
      </c>
      <c r="D2">
        <v>2</v>
      </c>
    </row>
    <row r="3" spans="1:12">
      <c r="A3" s="4">
        <v>0</v>
      </c>
      <c r="C3">
        <v>0</v>
      </c>
      <c r="D3">
        <v>0</v>
      </c>
      <c r="E3" s="5"/>
      <c r="F3" s="5"/>
      <c r="G3" s="5"/>
      <c r="H3" s="5"/>
      <c r="I3" s="5"/>
      <c r="J3" s="5"/>
      <c r="K3" s="5"/>
    </row>
    <row r="4" spans="1:12">
      <c r="A4" s="4">
        <v>5</v>
      </c>
      <c r="B4">
        <v>12500000</v>
      </c>
      <c r="C4" s="16">
        <v>125</v>
      </c>
      <c r="D4" s="16">
        <v>253</v>
      </c>
      <c r="E4" s="5"/>
      <c r="F4" s="5"/>
      <c r="G4" s="5"/>
      <c r="H4" s="5"/>
      <c r="I4" s="5"/>
      <c r="J4" s="5"/>
      <c r="K4" s="5"/>
    </row>
    <row r="5" spans="1:12">
      <c r="A5" s="4">
        <v>6</v>
      </c>
      <c r="B5">
        <v>18000000</v>
      </c>
      <c r="C5" s="16">
        <v>180</v>
      </c>
      <c r="D5" s="16">
        <v>364</v>
      </c>
      <c r="E5" s="5"/>
      <c r="F5" s="5"/>
      <c r="G5" s="5"/>
      <c r="H5" s="5"/>
      <c r="I5" s="5"/>
      <c r="J5" s="5"/>
      <c r="K5" s="5"/>
    </row>
    <row r="6" spans="1:12">
      <c r="A6" s="4">
        <v>7</v>
      </c>
      <c r="B6">
        <v>24500000</v>
      </c>
      <c r="C6" s="16">
        <v>245</v>
      </c>
      <c r="D6" s="16">
        <v>495</v>
      </c>
      <c r="E6" s="5"/>
      <c r="F6" s="5"/>
      <c r="G6" s="5"/>
      <c r="H6" s="5"/>
      <c r="I6" s="5"/>
      <c r="J6" s="5"/>
      <c r="K6" s="5"/>
    </row>
    <row r="7" spans="1:12">
      <c r="A7" s="4">
        <v>8</v>
      </c>
      <c r="B7">
        <v>32000000</v>
      </c>
      <c r="C7" s="16">
        <v>319</v>
      </c>
      <c r="D7" s="16">
        <v>646</v>
      </c>
      <c r="E7" s="5"/>
      <c r="F7" s="5"/>
      <c r="G7" s="5"/>
      <c r="H7" s="5"/>
      <c r="I7" s="5"/>
      <c r="J7" s="5"/>
      <c r="K7" s="5"/>
    </row>
    <row r="8" spans="1:12">
      <c r="A8" s="4">
        <v>9</v>
      </c>
      <c r="B8">
        <v>40500000</v>
      </c>
      <c r="C8" s="16">
        <v>404</v>
      </c>
      <c r="D8" s="16">
        <v>818</v>
      </c>
      <c r="E8" s="5"/>
      <c r="F8" s="5"/>
      <c r="G8" s="5"/>
      <c r="H8" s="5"/>
      <c r="I8" s="5"/>
      <c r="J8" s="5"/>
      <c r="K8" s="5"/>
    </row>
    <row r="9" spans="1:12">
      <c r="A9" s="4">
        <v>10</v>
      </c>
      <c r="B9">
        <v>50000000</v>
      </c>
      <c r="C9" s="16">
        <v>499</v>
      </c>
      <c r="D9" s="16">
        <v>1011</v>
      </c>
      <c r="E9" s="5"/>
      <c r="F9" s="5"/>
      <c r="G9" s="5"/>
      <c r="H9" s="5"/>
      <c r="I9" s="5"/>
      <c r="J9" s="5"/>
      <c r="K9" s="5"/>
    </row>
    <row r="10" spans="1:12">
      <c r="A10" s="4">
        <v>11</v>
      </c>
      <c r="B10">
        <v>60500000</v>
      </c>
      <c r="C10" s="16">
        <v>604</v>
      </c>
      <c r="D10" s="16">
        <v>1222</v>
      </c>
      <c r="E10" s="5"/>
      <c r="F10" s="5"/>
      <c r="G10" s="5"/>
      <c r="H10" s="5"/>
      <c r="I10" s="5"/>
      <c r="J10" s="5"/>
      <c r="K10" s="5"/>
    </row>
    <row r="11" spans="1:12">
      <c r="A11" s="4">
        <v>12</v>
      </c>
      <c r="B11">
        <v>72000000</v>
      </c>
      <c r="C11" s="16">
        <v>719</v>
      </c>
      <c r="D11" s="16">
        <v>1454</v>
      </c>
      <c r="E11" s="5"/>
      <c r="F11" s="5"/>
      <c r="G11" s="5"/>
      <c r="H11" s="5"/>
      <c r="I11" s="5"/>
      <c r="J11" s="5"/>
      <c r="K11" s="5"/>
    </row>
    <row r="12" spans="1:12">
      <c r="A12" s="4">
        <v>13</v>
      </c>
      <c r="B12">
        <v>84500000</v>
      </c>
      <c r="C12" s="16">
        <v>843</v>
      </c>
      <c r="D12" s="16">
        <v>1707</v>
      </c>
      <c r="E12" s="5"/>
      <c r="F12" s="5"/>
      <c r="G12" s="5"/>
      <c r="H12" s="5"/>
      <c r="I12" s="5"/>
      <c r="J12" s="5"/>
      <c r="K12" s="5"/>
    </row>
    <row r="13" spans="1:12">
      <c r="A13" s="4">
        <v>14</v>
      </c>
      <c r="B13">
        <v>98000000</v>
      </c>
      <c r="C13" s="16">
        <v>978</v>
      </c>
      <c r="D13" s="16">
        <v>1980</v>
      </c>
      <c r="E13" s="5"/>
      <c r="F13" s="5"/>
      <c r="G13" s="5"/>
      <c r="H13" s="5"/>
      <c r="I13" s="5"/>
      <c r="J13" s="5"/>
      <c r="K13" s="9" t="s">
        <v>9</v>
      </c>
      <c r="L13">
        <f>Eingabe!D3</f>
        <v>0</v>
      </c>
    </row>
    <row r="14" spans="1:12">
      <c r="A14" s="4">
        <v>15</v>
      </c>
      <c r="B14">
        <v>112500000</v>
      </c>
      <c r="C14" s="16">
        <v>1123</v>
      </c>
      <c r="D14" s="16">
        <v>2273</v>
      </c>
      <c r="E14" s="10"/>
      <c r="F14" s="10"/>
      <c r="G14" s="10"/>
      <c r="H14" s="10"/>
      <c r="I14" s="10"/>
      <c r="J14" s="10"/>
      <c r="K14" s="9" t="s">
        <v>15</v>
      </c>
      <c r="L14">
        <f>Eingabe!C3</f>
        <v>0</v>
      </c>
    </row>
    <row r="15" spans="1:12">
      <c r="A15" t="s">
        <v>9</v>
      </c>
      <c r="C15" s="10">
        <v>9.93</v>
      </c>
      <c r="D15" s="10">
        <f>Eingabe!D3</f>
        <v>0</v>
      </c>
      <c r="K15" s="9" t="s">
        <v>8</v>
      </c>
      <c r="L15" t="str">
        <f>IF(L13=1,C18,IF(L13=2,D18,"nicht möglich"))</f>
        <v>nicht möglich</v>
      </c>
    </row>
    <row r="16" spans="1:12">
      <c r="C16">
        <f t="array" ref="C16">MAX(IF($A3:$A14&lt;=C15,IF($A3:$A14&lt;&gt;"",$A3:$A14)))</f>
        <v>9</v>
      </c>
      <c r="D16">
        <f t="array" ref="D16">MAX(IF($A3:$A14&lt;=D15,IF($A3:$A14&lt;&gt;"",$A3:$A14)))</f>
        <v>0</v>
      </c>
    </row>
    <row r="17" spans="1:11">
      <c r="C17">
        <f t="array" ref="C17">MIN(IF($A3:$A14&gt;=C15,IF($A3:$A14&lt;&gt;"",$A3:$A14)))</f>
        <v>10</v>
      </c>
      <c r="D17">
        <f t="array" ref="D17">MIN(IF($A3:$A14&gt;=D15,IF($A3:$A14&lt;&gt;"",$A3:$A14)))</f>
        <v>0</v>
      </c>
      <c r="E17" s="8"/>
      <c r="F17" s="8"/>
      <c r="G17" s="8"/>
      <c r="H17" s="8"/>
      <c r="I17" s="8"/>
      <c r="J17" s="8"/>
      <c r="K17" s="8"/>
    </row>
    <row r="18" spans="1:11">
      <c r="A18" t="s">
        <v>8</v>
      </c>
      <c r="C18" s="8">
        <f>IF(ISERROR(MATCH(C15,$A3:$A14,0)),((C15-C16)*INDEX(C3:C14,MATCH(C17,$A3:$A14,0))+ABS(C15-C17)*INDEX(C3:C14,MATCH(C16,$A3:$A14,0)))/(C17-C16),INDEX(C3:C14,MATCH(C15,$A3:$A14,0)))</f>
        <v>492.35</v>
      </c>
      <c r="D18" s="8">
        <f>IF(ISERROR(MATCH(D15,$A3:$A14,0)),((D15-D16)*INDEX(D3:D14,MATCH(D17,$A3:$A14,0))+ABS(D15-D17)*INDEX(D3:D14,MATCH(D16,$A3:$A14,0)))/(D17-D16),INDEX(D3:D14,MATCH(D15,$A3:$A14,0)))</f>
        <v>0</v>
      </c>
    </row>
    <row r="21" spans="1:11">
      <c r="A21" s="12" t="s">
        <v>20</v>
      </c>
      <c r="B21" t="s">
        <v>9</v>
      </c>
      <c r="C21" t="s">
        <v>21</v>
      </c>
      <c r="D21" t="s">
        <v>22</v>
      </c>
      <c r="E21" t="s">
        <v>23</v>
      </c>
      <c r="F21" t="s">
        <v>8</v>
      </c>
    </row>
    <row r="22" spans="1:11">
      <c r="A22" s="12">
        <v>3</v>
      </c>
      <c r="B22">
        <f>Eingabe!D3</f>
        <v>0</v>
      </c>
      <c r="C22">
        <f t="array" ref="C22">MAX(IF($A$3:$A$14&lt;=B22,IF($A$3:$A$14&lt;&gt;"",$A$3:$A$14)))</f>
        <v>0</v>
      </c>
      <c r="D22">
        <f t="array" ref="D22">MIN(IF($A$3:$A$14&gt;=B22,IF($A$3:$A$14&lt;&gt;"",$A$3:$A$14)))</f>
        <v>0</v>
      </c>
      <c r="E22">
        <f>Eingabe!C3</f>
        <v>0</v>
      </c>
      <c r="F22" s="33" t="str">
        <f t="array" ref="F22">IF(E22=1,IF(ISERROR(MATCH(B22,$A$3:$A$14,0)),((B22-C22)*INDEX(C$3:C$14,MATCH(D22,$A$3:$A$14,0))+ABS(B22-D22)*INDEX(C$3:C$14,MATCH(C22,$A$3:$A$14,0)))/(D22-C22),INDEX(C$3:C$14,MATCH(B22,$A$3:$A$14,0))),IF(E22=2,IF(ISERROR(MATCH(B22,$A$3:$A$14,0)),((B22-C22)*INDEX(D$3:D$14,MATCH(D22,$A$3:$A$14,0))+ABS(B22-D22)*INDEX(D$3:D$14,MATCH(C22,$A$3:$A$14,0)))/(D22-C22),INDEX(D$3:D$14,MATCH(B22,$A$3:$A$14,0))),"Kondensatoen zwischen 1 und 2"))</f>
        <v>Kondensatoen zwischen 1 und 2</v>
      </c>
    </row>
    <row r="23" spans="1:11">
      <c r="A23" s="12">
        <v>4</v>
      </c>
      <c r="B23">
        <f>Eingabe!D4</f>
        <v>0</v>
      </c>
      <c r="C23">
        <f t="array" ref="C23">MAX(IF($A$3:$A$14&lt;=B23,IF($A$3:$A$14&lt;&gt;"",$A$3:$A$14)))</f>
        <v>0</v>
      </c>
      <c r="D23">
        <f t="array" ref="D23">MIN(IF($A$3:$A$14&gt;=B23,IF($A$3:$A$14&lt;&gt;"",$A$3:$A$14)))</f>
        <v>0</v>
      </c>
      <c r="E23">
        <f>Eingabe!C4</f>
        <v>0</v>
      </c>
      <c r="F23" s="33" t="str">
        <f t="array" ref="F23">IF(E23=1,IF(ISERROR(MATCH(B23,$A$3:$A$14,0)),((B23-C23)*INDEX(C$3:C$14,MATCH(D23,$A$3:$A$14,0))+ABS(B23-D23)*INDEX(C$3:C$14,MATCH(C23,$A$3:$A$14,0)))/(D23-C23),INDEX(C$3:C$14,MATCH(B23,$A$3:$A$14,0))),IF(E23=2,IF(ISERROR(MATCH(B23,$A$3:$A$14,0)),((B23-C23)*INDEX(D$3:D$14,MATCH(D23,$A$3:$A$14,0))+ABS(B23-D23)*INDEX(D$3:D$14,MATCH(C23,$A$3:$A$14,0)))/(D23-C23),INDEX(D$3:D$14,MATCH(B23,$A$3:$A$14,0))),"Kondensatoen zwischen 1 und 2"))</f>
        <v>Kondensatoen zwischen 1 und 2</v>
      </c>
    </row>
    <row r="24" spans="1:11">
      <c r="A24" s="12">
        <v>5</v>
      </c>
      <c r="B24">
        <f>Eingabe!D5</f>
        <v>0</v>
      </c>
      <c r="C24">
        <f t="array" ref="C24">MAX(IF($A$3:$A$14&lt;=B24,IF($A$3:$A$14&lt;&gt;"",$A$3:$A$14)))</f>
        <v>0</v>
      </c>
      <c r="D24">
        <f t="array" ref="D24">MIN(IF($A$3:$A$14&gt;=B24,IF($A$3:$A$14&lt;&gt;"",$A$3:$A$14)))</f>
        <v>0</v>
      </c>
      <c r="E24">
        <f>Eingabe!C5</f>
        <v>0</v>
      </c>
      <c r="F24" s="33" t="str">
        <f t="array" ref="F24">IF(E24=1,IF(ISERROR(MATCH(B24,$A$3:$A$14,0)),((B24-C24)*INDEX(C$3:C$14,MATCH(D24,$A$3:$A$14,0))+ABS(B24-D24)*INDEX(C$3:C$14,MATCH(C24,$A$3:$A$14,0)))/(D24-C24),INDEX(C$3:C$14,MATCH(B24,$A$3:$A$14,0))),IF(E24=2,IF(ISERROR(MATCH(B24,$A$3:$A$14,0)),((B24-C24)*INDEX(D$3:D$14,MATCH(D24,$A$3:$A$14,0))+ABS(B24-D24)*INDEX(D$3:D$14,MATCH(C24,$A$3:$A$14,0)))/(D24-C24),INDEX(D$3:D$14,MATCH(B24,$A$3:$A$14,0))),"Kondensatoen zwischen 1 und 2"))</f>
        <v>Kondensatoen zwischen 1 und 2</v>
      </c>
    </row>
    <row r="25" spans="1:11">
      <c r="A25" s="12">
        <v>6</v>
      </c>
      <c r="B25">
        <f>Eingabe!D6</f>
        <v>0</v>
      </c>
      <c r="C25">
        <f t="array" ref="C25">MAX(IF($A$3:$A$14&lt;=B25,IF($A$3:$A$14&lt;&gt;"",$A$3:$A$14)))</f>
        <v>0</v>
      </c>
      <c r="D25">
        <f t="array" ref="D25">MIN(IF($A$3:$A$14&gt;=B25,IF($A$3:$A$14&lt;&gt;"",$A$3:$A$14)))</f>
        <v>0</v>
      </c>
      <c r="E25">
        <f>Eingabe!C6</f>
        <v>0</v>
      </c>
      <c r="F25" s="33" t="str">
        <f t="array" ref="F25">IF(E25=1,IF(ISERROR(MATCH(B25,$A$3:$A$14,0)),((B25-C25)*INDEX(C$3:C$14,MATCH(D25,$A$3:$A$14,0))+ABS(B25-D25)*INDEX(C$3:C$14,MATCH(C25,$A$3:$A$14,0)))/(D25-C25),INDEX(C$3:C$14,MATCH(B25,$A$3:$A$14,0))),IF(E25=2,IF(ISERROR(MATCH(B25,$A$3:$A$14,0)),((B25-C25)*INDEX(D$3:D$14,MATCH(D25,$A$3:$A$14,0))+ABS(B25-D25)*INDEX(D$3:D$14,MATCH(C25,$A$3:$A$14,0)))/(D25-C25),INDEX(D$3:D$14,MATCH(B25,$A$3:$A$14,0))),"Kondensatoen zwischen 1 und 2"))</f>
        <v>Kondensatoen zwischen 1 und 2</v>
      </c>
    </row>
    <row r="26" spans="1:11">
      <c r="A26" s="12">
        <v>7</v>
      </c>
      <c r="B26">
        <f>Eingabe!D7</f>
        <v>0</v>
      </c>
      <c r="C26">
        <f t="array" ref="C26">MAX(IF($A$3:$A$14&lt;=B26,IF($A$3:$A$14&lt;&gt;"",$A$3:$A$14)))</f>
        <v>0</v>
      </c>
      <c r="D26">
        <f t="array" ref="D26">MIN(IF($A$3:$A$14&gt;=B26,IF($A$3:$A$14&lt;&gt;"",$A$3:$A$14)))</f>
        <v>0</v>
      </c>
      <c r="E26">
        <f>Eingabe!C7</f>
        <v>0</v>
      </c>
      <c r="F26" s="33" t="str">
        <f t="array" ref="F26">IF(E26=1,IF(ISERROR(MATCH(B26,$A$3:$A$14,0)),((B26-C26)*INDEX(C$3:C$14,MATCH(D26,$A$3:$A$14,0))+ABS(B26-D26)*INDEX(C$3:C$14,MATCH(C26,$A$3:$A$14,0)))/(D26-C26),INDEX(C$3:C$14,MATCH(B26,$A$3:$A$14,0))),IF(E26=2,IF(ISERROR(MATCH(B26,$A$3:$A$14,0)),((B26-C26)*INDEX(D$3:D$14,MATCH(D26,$A$3:$A$14,0))+ABS(B26-D26)*INDEX(D$3:D$14,MATCH(C26,$A$3:$A$14,0)))/(D26-C26),INDEX(D$3:D$14,MATCH(B26,$A$3:$A$14,0))),"Kondensatoen zwischen 1 und 2"))</f>
        <v>Kondensatoen zwischen 1 und 2</v>
      </c>
    </row>
    <row r="27" spans="1:11">
      <c r="A27" s="12">
        <v>8</v>
      </c>
      <c r="B27">
        <f>Eingabe!D8</f>
        <v>0</v>
      </c>
      <c r="C27">
        <f t="array" ref="C27">MAX(IF($A$3:$A$14&lt;=B27,IF($A$3:$A$14&lt;&gt;"",$A$3:$A$14)))</f>
        <v>0</v>
      </c>
      <c r="D27">
        <f t="array" ref="D27">MIN(IF($A$3:$A$14&gt;=B27,IF($A$3:$A$14&lt;&gt;"",$A$3:$A$14)))</f>
        <v>0</v>
      </c>
      <c r="E27">
        <f>Eingabe!C8</f>
        <v>0</v>
      </c>
      <c r="F27" s="33" t="str">
        <f t="array" ref="F27">IF(E27=1,IF(ISERROR(MATCH(B27,$A$3:$A$14,0)),((B27-C27)*INDEX(C$3:C$14,MATCH(D27,$A$3:$A$14,0))+ABS(B27-D27)*INDEX(C$3:C$14,MATCH(C27,$A$3:$A$14,0)))/(D27-C27),INDEX(C$3:C$14,MATCH(B27,$A$3:$A$14,0))),IF(E27=2,IF(ISERROR(MATCH(B27,$A$3:$A$14,0)),((B27-C27)*INDEX(D$3:D$14,MATCH(D27,$A$3:$A$14,0))+ABS(B27-D27)*INDEX(D$3:D$14,MATCH(C27,$A$3:$A$14,0)))/(D27-C27),INDEX(D$3:D$14,MATCH(B27,$A$3:$A$14,0))),"Kondensatoen zwischen 1 und 2"))</f>
        <v>Kondensatoen zwischen 1 und 2</v>
      </c>
    </row>
    <row r="28" spans="1:11">
      <c r="A28" s="12">
        <v>9</v>
      </c>
      <c r="B28">
        <f>Eingabe!D9</f>
        <v>0</v>
      </c>
      <c r="C28">
        <f t="array" ref="C28">MAX(IF($A$3:$A$14&lt;=B28,IF($A$3:$A$14&lt;&gt;"",$A$3:$A$14)))</f>
        <v>0</v>
      </c>
      <c r="D28">
        <f t="array" ref="D28">MIN(IF($A$3:$A$14&gt;=B28,IF($A$3:$A$14&lt;&gt;"",$A$3:$A$14)))</f>
        <v>0</v>
      </c>
      <c r="E28">
        <f>Eingabe!C9</f>
        <v>0</v>
      </c>
      <c r="F28" s="33" t="str">
        <f t="array" ref="F28">IF(E28=1,IF(ISERROR(MATCH(B28,$A$3:$A$14,0)),((B28-C28)*INDEX(C$3:C$14,MATCH(D28,$A$3:$A$14,0))+ABS(B28-D28)*INDEX(C$3:C$14,MATCH(C28,$A$3:$A$14,0)))/(D28-C28),INDEX(C$3:C$14,MATCH(B28,$A$3:$A$14,0))),IF(E28=2,IF(ISERROR(MATCH(B28,$A$3:$A$14,0)),((B28-C28)*INDEX(D$3:D$14,MATCH(D28,$A$3:$A$14,0))+ABS(B28-D28)*INDEX(D$3:D$14,MATCH(C28,$A$3:$A$14,0)))/(D28-C28),INDEX(D$3:D$14,MATCH(B28,$A$3:$A$14,0))),"Kondensatoen zwischen 1 und 2"))</f>
        <v>Kondensatoen zwischen 1 und 2</v>
      </c>
    </row>
    <row r="29" spans="1:11">
      <c r="A29" s="12">
        <v>10</v>
      </c>
      <c r="B29">
        <f>Eingabe!D10</f>
        <v>0</v>
      </c>
      <c r="C29">
        <f t="array" ref="C29">MAX(IF($A$3:$A$14&lt;=B29,IF($A$3:$A$14&lt;&gt;"",$A$3:$A$14)))</f>
        <v>0</v>
      </c>
      <c r="D29">
        <f t="array" ref="D29">MIN(IF($A$3:$A$14&gt;=B29,IF($A$3:$A$14&lt;&gt;"",$A$3:$A$14)))</f>
        <v>0</v>
      </c>
      <c r="E29">
        <f>Eingabe!C10</f>
        <v>0</v>
      </c>
      <c r="F29" s="33" t="str">
        <f t="array" ref="F29">IF(E29=1,IF(ISERROR(MATCH(B29,$A$3:$A$14,0)),((B29-C29)*INDEX(C$3:C$14,MATCH(D29,$A$3:$A$14,0))+ABS(B29-D29)*INDEX(C$3:C$14,MATCH(C29,$A$3:$A$14,0)))/(D29-C29),INDEX(C$3:C$14,MATCH(B29,$A$3:$A$14,0))),IF(E29=2,IF(ISERROR(MATCH(B29,$A$3:$A$14,0)),((B29-C29)*INDEX(D$3:D$14,MATCH(D29,$A$3:$A$14,0))+ABS(B29-D29)*INDEX(D$3:D$14,MATCH(C29,$A$3:$A$14,0)))/(D29-C29),INDEX(D$3:D$14,MATCH(B29,$A$3:$A$14,0))),"Kondensatoen zwischen 1 und 2"))</f>
        <v>Kondensatoen zwischen 1 und 2</v>
      </c>
    </row>
    <row r="30" spans="1:11">
      <c r="A30" s="12">
        <v>11</v>
      </c>
      <c r="B30">
        <f>Eingabe!D11</f>
        <v>0</v>
      </c>
      <c r="C30">
        <f t="array" ref="C30">MAX(IF($A$3:$A$14&lt;=B30,IF($A$3:$A$14&lt;&gt;"",$A$3:$A$14)))</f>
        <v>0</v>
      </c>
      <c r="D30">
        <f t="array" ref="D30">MIN(IF($A$3:$A$14&gt;=B30,IF($A$3:$A$14&lt;&gt;"",$A$3:$A$14)))</f>
        <v>0</v>
      </c>
      <c r="E30">
        <f>Eingabe!C11</f>
        <v>0</v>
      </c>
      <c r="F30" s="33" t="str">
        <f t="array" ref="F30">IF(E30=1,IF(ISERROR(MATCH(B30,$A$3:$A$14,0)),((B30-C30)*INDEX(C$3:C$14,MATCH(D30,$A$3:$A$14,0))+ABS(B30-D30)*INDEX(C$3:C$14,MATCH(C30,$A$3:$A$14,0)))/(D30-C30),INDEX(C$3:C$14,MATCH(B30,$A$3:$A$14,0))),IF(E30=2,IF(ISERROR(MATCH(B30,$A$3:$A$14,0)),((B30-C30)*INDEX(D$3:D$14,MATCH(D30,$A$3:$A$14,0))+ABS(B30-D30)*INDEX(D$3:D$14,MATCH(C30,$A$3:$A$14,0)))/(D30-C30),INDEX(D$3:D$14,MATCH(B30,$A$3:$A$14,0))),"Kondensatoen zwischen 1 und 2"))</f>
        <v>Kondensatoen zwischen 1 und 2</v>
      </c>
    </row>
    <row r="31" spans="1:11">
      <c r="A31" s="12">
        <v>12</v>
      </c>
      <c r="B31">
        <f>Eingabe!D12</f>
        <v>0</v>
      </c>
      <c r="C31">
        <f t="array" ref="C31">MAX(IF($A$3:$A$14&lt;=B31,IF($A$3:$A$14&lt;&gt;"",$A$3:$A$14)))</f>
        <v>0</v>
      </c>
      <c r="D31">
        <f t="array" ref="D31">MIN(IF($A$3:$A$14&gt;=B31,IF($A$3:$A$14&lt;&gt;"",$A$3:$A$14)))</f>
        <v>0</v>
      </c>
      <c r="E31">
        <f>Eingabe!C12</f>
        <v>0</v>
      </c>
      <c r="F31" s="33" t="str">
        <f t="array" ref="F31">IF(E31=1,IF(ISERROR(MATCH(B31,$A$3:$A$14,0)),((B31-C31)*INDEX(C$3:C$14,MATCH(D31,$A$3:$A$14,0))+ABS(B31-D31)*INDEX(C$3:C$14,MATCH(C31,$A$3:$A$14,0)))/(D31-C31),INDEX(C$3:C$14,MATCH(B31,$A$3:$A$14,0))),IF(E31=2,IF(ISERROR(MATCH(B31,$A$3:$A$14,0)),((B31-C31)*INDEX(D$3:D$14,MATCH(D31,$A$3:$A$14,0))+ABS(B31-D31)*INDEX(D$3:D$14,MATCH(C31,$A$3:$A$14,0)))/(D31-C31),INDEX(D$3:D$14,MATCH(B31,$A$3:$A$14,0))),"Kondensatoen zwischen 1 und 2"))</f>
        <v>Kondensatoen zwischen 1 und 2</v>
      </c>
    </row>
    <row r="32" spans="1:11">
      <c r="A32" s="12">
        <v>13</v>
      </c>
      <c r="B32">
        <f>Eingabe!D13</f>
        <v>0</v>
      </c>
      <c r="C32">
        <f t="array" ref="C32">MAX(IF($A$3:$A$14&lt;=B32,IF($A$3:$A$14&lt;&gt;"",$A$3:$A$14)))</f>
        <v>0</v>
      </c>
      <c r="D32">
        <f t="array" ref="D32">MIN(IF($A$3:$A$14&gt;=B32,IF($A$3:$A$14&lt;&gt;"",$A$3:$A$14)))</f>
        <v>0</v>
      </c>
      <c r="E32">
        <f>Eingabe!C13</f>
        <v>0</v>
      </c>
      <c r="F32" s="33" t="str">
        <f t="array" ref="F32">IF(E32=1,IF(ISERROR(MATCH(B32,$A$3:$A$14,0)),((B32-C32)*INDEX(C$3:C$14,MATCH(D32,$A$3:$A$14,0))+ABS(B32-D32)*INDEX(C$3:C$14,MATCH(C32,$A$3:$A$14,0)))/(D32-C32),INDEX(C$3:C$14,MATCH(B32,$A$3:$A$14,0))),IF(E32=2,IF(ISERROR(MATCH(B32,$A$3:$A$14,0)),((B32-C32)*INDEX(D$3:D$14,MATCH(D32,$A$3:$A$14,0))+ABS(B32-D32)*INDEX(D$3:D$14,MATCH(C32,$A$3:$A$14,0)))/(D32-C32),INDEX(D$3:D$14,MATCH(B32,$A$3:$A$14,0))),"Kondensatoen zwischen 1 und 2"))</f>
        <v>Kondensatoen zwischen 1 und 2</v>
      </c>
    </row>
    <row r="33" spans="1:6">
      <c r="A33" s="12">
        <v>14</v>
      </c>
      <c r="B33">
        <f>Eingabe!D14</f>
        <v>0</v>
      </c>
      <c r="C33">
        <f t="array" ref="C33">MAX(IF($A$3:$A$14&lt;=B33,IF($A$3:$A$14&lt;&gt;"",$A$3:$A$14)))</f>
        <v>0</v>
      </c>
      <c r="D33">
        <f t="array" ref="D33">MIN(IF($A$3:$A$14&gt;=B33,IF($A$3:$A$14&lt;&gt;"",$A$3:$A$14)))</f>
        <v>0</v>
      </c>
      <c r="E33">
        <f>Eingabe!C14</f>
        <v>0</v>
      </c>
      <c r="F33" s="33" t="str">
        <f t="array" ref="F33">IF(E33=1,IF(ISERROR(MATCH(B33,$A$3:$A$14,0)),((B33-C33)*INDEX(C$3:C$14,MATCH(D33,$A$3:$A$14,0))+ABS(B33-D33)*INDEX(C$3:C$14,MATCH(C33,$A$3:$A$14,0)))/(D33-C33),INDEX(C$3:C$14,MATCH(B33,$A$3:$A$14,0))),IF(E33=2,IF(ISERROR(MATCH(B33,$A$3:$A$14,0)),((B33-C33)*INDEX(D$3:D$14,MATCH(D33,$A$3:$A$14,0))+ABS(B33-D33)*INDEX(D$3:D$14,MATCH(C33,$A$3:$A$14,0)))/(D33-C33),INDEX(D$3:D$14,MATCH(B33,$A$3:$A$14,0))),"Kondensatoen zwischen 1 und 2"))</f>
        <v>Kondensatoen zwischen 1 und 2</v>
      </c>
    </row>
    <row r="34" spans="1:6">
      <c r="A34" s="12">
        <v>15</v>
      </c>
      <c r="B34">
        <f>Eingabe!D15</f>
        <v>0</v>
      </c>
      <c r="C34">
        <f t="array" ref="C34">MAX(IF($A$3:$A$14&lt;=B34,IF($A$3:$A$14&lt;&gt;"",$A$3:$A$14)))</f>
        <v>0</v>
      </c>
      <c r="D34">
        <f t="array" ref="D34">MIN(IF($A$3:$A$14&gt;=B34,IF($A$3:$A$14&lt;&gt;"",$A$3:$A$14)))</f>
        <v>0</v>
      </c>
      <c r="E34">
        <f>Eingabe!C15</f>
        <v>0</v>
      </c>
      <c r="F34" s="33" t="str">
        <f t="array" ref="F34">IF(E34=1,IF(ISERROR(MATCH(B34,$A$3:$A$14,0)),((B34-C34)*INDEX(C$3:C$14,MATCH(D34,$A$3:$A$14,0))+ABS(B34-D34)*INDEX(C$3:C$14,MATCH(C34,$A$3:$A$14,0)))/(D34-C34),INDEX(C$3:C$14,MATCH(B34,$A$3:$A$14,0))),IF(E34=2,IF(ISERROR(MATCH(B34,$A$3:$A$14,0)),((B34-C34)*INDEX(D$3:D$14,MATCH(D34,$A$3:$A$14,0))+ABS(B34-D34)*INDEX(D$3:D$14,MATCH(C34,$A$3:$A$14,0)))/(D34-C34),INDEX(D$3:D$14,MATCH(B34,$A$3:$A$14,0))),"Kondensatoen zwischen 1 und 2"))</f>
        <v>Kondensatoen zwischen 1 und 2</v>
      </c>
    </row>
    <row r="35" spans="1:6">
      <c r="A35" s="12">
        <v>16</v>
      </c>
      <c r="B35">
        <f>Eingabe!D16</f>
        <v>0</v>
      </c>
      <c r="C35">
        <f t="array" ref="C35">MAX(IF($A$3:$A$14&lt;=B35,IF($A$3:$A$14&lt;&gt;"",$A$3:$A$14)))</f>
        <v>0</v>
      </c>
      <c r="D35">
        <f t="array" ref="D35">MIN(IF($A$3:$A$14&gt;=B35,IF($A$3:$A$14&lt;&gt;"",$A$3:$A$14)))</f>
        <v>0</v>
      </c>
      <c r="E35">
        <f>Eingabe!C16</f>
        <v>0</v>
      </c>
      <c r="F35" s="33" t="str">
        <f t="array" ref="F35">IF(E35=1,IF(ISERROR(MATCH(B35,$A$3:$A$14,0)),((B35-C35)*INDEX(C$3:C$14,MATCH(D35,$A$3:$A$14,0))+ABS(B35-D35)*INDEX(C$3:C$14,MATCH(C35,$A$3:$A$14,0)))/(D35-C35),INDEX(C$3:C$14,MATCH(B35,$A$3:$A$14,0))),IF(E35=2,IF(ISERROR(MATCH(B35,$A$3:$A$14,0)),((B35-C35)*INDEX(D$3:D$14,MATCH(D35,$A$3:$A$14,0))+ABS(B35-D35)*INDEX(D$3:D$14,MATCH(C35,$A$3:$A$14,0)))/(D35-C35),INDEX(D$3:D$14,MATCH(B35,$A$3:$A$14,0))),"Kondensatoen zwischen 1 und 2"))</f>
        <v>Kondensatoen zwischen 1 und 2</v>
      </c>
    </row>
    <row r="36" spans="1:6">
      <c r="A36" s="12">
        <v>17</v>
      </c>
      <c r="B36">
        <f>Eingabe!D17</f>
        <v>0</v>
      </c>
      <c r="C36">
        <f t="array" ref="C36">MAX(IF($A$3:$A$14&lt;=B36,IF($A$3:$A$14&lt;&gt;"",$A$3:$A$14)))</f>
        <v>0</v>
      </c>
      <c r="D36">
        <f t="array" ref="D36">MIN(IF($A$3:$A$14&gt;=B36,IF($A$3:$A$14&lt;&gt;"",$A$3:$A$14)))</f>
        <v>0</v>
      </c>
      <c r="E36">
        <f>Eingabe!C17</f>
        <v>0</v>
      </c>
      <c r="F36" s="33" t="str">
        <f t="array" ref="F36">IF(E36=1,IF(ISERROR(MATCH(B36,$A$3:$A$14,0)),((B36-C36)*INDEX(C$3:C$14,MATCH(D36,$A$3:$A$14,0))+ABS(B36-D36)*INDEX(C$3:C$14,MATCH(C36,$A$3:$A$14,0)))/(D36-C36),INDEX(C$3:C$14,MATCH(B36,$A$3:$A$14,0))),IF(E36=2,IF(ISERROR(MATCH(B36,$A$3:$A$14,0)),((B36-C36)*INDEX(D$3:D$14,MATCH(D36,$A$3:$A$14,0))+ABS(B36-D36)*INDEX(D$3:D$14,MATCH(C36,$A$3:$A$14,0)))/(D36-C36),INDEX(D$3:D$14,MATCH(B36,$A$3:$A$14,0))),"Kondensatoen zwischen 1 und 2"))</f>
        <v>Kondensatoen zwischen 1 und 2</v>
      </c>
    </row>
    <row r="37" spans="1:6">
      <c r="A37" s="12">
        <v>18</v>
      </c>
      <c r="B37">
        <f>Eingabe!D18</f>
        <v>0</v>
      </c>
      <c r="C37">
        <f t="array" ref="C37">MAX(IF($A$3:$A$14&lt;=B37,IF($A$3:$A$14&lt;&gt;"",$A$3:$A$14)))</f>
        <v>0</v>
      </c>
      <c r="D37">
        <f t="array" ref="D37">MIN(IF($A$3:$A$14&gt;=B37,IF($A$3:$A$14&lt;&gt;"",$A$3:$A$14)))</f>
        <v>0</v>
      </c>
      <c r="E37">
        <f>Eingabe!C18</f>
        <v>0</v>
      </c>
      <c r="F37" s="33" t="str">
        <f t="array" ref="F37">IF(E37=1,IF(ISERROR(MATCH(B37,$A$3:$A$14,0)),((B37-C37)*INDEX(C$3:C$14,MATCH(D37,$A$3:$A$14,0))+ABS(B37-D37)*INDEX(C$3:C$14,MATCH(C37,$A$3:$A$14,0)))/(D37-C37),INDEX(C$3:C$14,MATCH(B37,$A$3:$A$14,0))),IF(E37=2,IF(ISERROR(MATCH(B37,$A$3:$A$14,0)),((B37-C37)*INDEX(D$3:D$14,MATCH(D37,$A$3:$A$14,0))+ABS(B37-D37)*INDEX(D$3:D$14,MATCH(C37,$A$3:$A$14,0)))/(D37-C37),INDEX(D$3:D$14,MATCH(B37,$A$3:$A$14,0))),"Kondensatoen zwischen 1 und 2"))</f>
        <v>Kondensatoen zwischen 1 und 2</v>
      </c>
    </row>
    <row r="38" spans="1:6">
      <c r="A38" s="12">
        <v>19</v>
      </c>
      <c r="B38">
        <f>Eingabe!D19</f>
        <v>0</v>
      </c>
      <c r="C38">
        <f t="array" ref="C38">MAX(IF($A$3:$A$14&lt;=B38,IF($A$3:$A$14&lt;&gt;"",$A$3:$A$14)))</f>
        <v>0</v>
      </c>
      <c r="D38">
        <f t="array" ref="D38">MIN(IF($A$3:$A$14&gt;=B38,IF($A$3:$A$14&lt;&gt;"",$A$3:$A$14)))</f>
        <v>0</v>
      </c>
      <c r="E38">
        <f>Eingabe!C19</f>
        <v>0</v>
      </c>
      <c r="F38" s="33" t="str">
        <f t="array" ref="F38">IF(E38=1,IF(ISERROR(MATCH(B38,$A$3:$A$14,0)),((B38-C38)*INDEX(C$3:C$14,MATCH(D38,$A$3:$A$14,0))+ABS(B38-D38)*INDEX(C$3:C$14,MATCH(C38,$A$3:$A$14,0)))/(D38-C38),INDEX(C$3:C$14,MATCH(B38,$A$3:$A$14,0))),IF(E38=2,IF(ISERROR(MATCH(B38,$A$3:$A$14,0)),((B38-C38)*INDEX(D$3:D$14,MATCH(D38,$A$3:$A$14,0))+ABS(B38-D38)*INDEX(D$3:D$14,MATCH(C38,$A$3:$A$14,0)))/(D38-C38),INDEX(D$3:D$14,MATCH(B38,$A$3:$A$14,0))),"Kondensatoen zwischen 1 und 2"))</f>
        <v>Kondensatoen zwischen 1 und 2</v>
      </c>
    </row>
    <row r="39" spans="1:6">
      <c r="A39" s="12">
        <v>20</v>
      </c>
      <c r="B39">
        <f>Eingabe!D20</f>
        <v>0</v>
      </c>
      <c r="C39">
        <f t="array" ref="C39">MAX(IF($A$3:$A$14&lt;=B39,IF($A$3:$A$14&lt;&gt;"",$A$3:$A$14)))</f>
        <v>0</v>
      </c>
      <c r="D39">
        <f t="array" ref="D39">MIN(IF($A$3:$A$14&gt;=B39,IF($A$3:$A$14&lt;&gt;"",$A$3:$A$14)))</f>
        <v>0</v>
      </c>
      <c r="E39">
        <f>Eingabe!C20</f>
        <v>0</v>
      </c>
      <c r="F39" s="33" t="str">
        <f t="array" ref="F39">IF(E39=1,IF(ISERROR(MATCH(B39,$A$3:$A$14,0)),((B39-C39)*INDEX(C$3:C$14,MATCH(D39,$A$3:$A$14,0))+ABS(B39-D39)*INDEX(C$3:C$14,MATCH(C39,$A$3:$A$14,0)))/(D39-C39),INDEX(C$3:C$14,MATCH(B39,$A$3:$A$14,0))),IF(E39=2,IF(ISERROR(MATCH(B39,$A$3:$A$14,0)),((B39-C39)*INDEX(D$3:D$14,MATCH(D39,$A$3:$A$14,0))+ABS(B39-D39)*INDEX(D$3:D$14,MATCH(C39,$A$3:$A$14,0)))/(D39-C39),INDEX(D$3:D$14,MATCH(B39,$A$3:$A$14,0))),"Kondensatoen zwischen 1 und 2"))</f>
        <v>Kondensatoen zwischen 1 und 2</v>
      </c>
    </row>
    <row r="40" spans="1:6">
      <c r="A40" s="12">
        <v>21</v>
      </c>
      <c r="B40">
        <f>Eingabe!D21</f>
        <v>0</v>
      </c>
      <c r="C40">
        <f t="array" ref="C40">MAX(IF($A$3:$A$14&lt;=B40,IF($A$3:$A$14&lt;&gt;"",$A$3:$A$14)))</f>
        <v>0</v>
      </c>
      <c r="D40">
        <f t="array" ref="D40">MIN(IF($A$3:$A$14&gt;=B40,IF($A$3:$A$14&lt;&gt;"",$A$3:$A$14)))</f>
        <v>0</v>
      </c>
      <c r="E40">
        <f>Eingabe!C21</f>
        <v>0</v>
      </c>
      <c r="F40" s="33" t="str">
        <f t="array" ref="F40">IF(E40=1,IF(ISERROR(MATCH(B40,$A$3:$A$14,0)),((B40-C40)*INDEX(C$3:C$14,MATCH(D40,$A$3:$A$14,0))+ABS(B40-D40)*INDEX(C$3:C$14,MATCH(C40,$A$3:$A$14,0)))/(D40-C40),INDEX(C$3:C$14,MATCH(B40,$A$3:$A$14,0))),IF(E40=2,IF(ISERROR(MATCH(B40,$A$3:$A$14,0)),((B40-C40)*INDEX(D$3:D$14,MATCH(D40,$A$3:$A$14,0))+ABS(B40-D40)*INDEX(D$3:D$14,MATCH(C40,$A$3:$A$14,0)))/(D40-C40),INDEX(D$3:D$14,MATCH(B40,$A$3:$A$14,0))),"Kondensatoen zwischen 1 und 2"))</f>
        <v>Kondensatoen zwischen 1 und 2</v>
      </c>
    </row>
    <row r="41" spans="1:6">
      <c r="A41" s="12">
        <v>22</v>
      </c>
      <c r="B41">
        <f>Eingabe!D22</f>
        <v>0</v>
      </c>
      <c r="C41">
        <f t="array" ref="C41">MAX(IF($A$3:$A$14&lt;=B41,IF($A$3:$A$14&lt;&gt;"",$A$3:$A$14)))</f>
        <v>0</v>
      </c>
      <c r="D41">
        <f t="array" ref="D41">MIN(IF($A$3:$A$14&gt;=B41,IF($A$3:$A$14&lt;&gt;"",$A$3:$A$14)))</f>
        <v>0</v>
      </c>
      <c r="E41">
        <f>Eingabe!C22</f>
        <v>0</v>
      </c>
      <c r="F41" s="33" t="str">
        <f t="array" ref="F41">IF(E41=1,IF(ISERROR(MATCH(B41,$A$3:$A$14,0)),((B41-C41)*INDEX(C$3:C$14,MATCH(D41,$A$3:$A$14,0))+ABS(B41-D41)*INDEX(C$3:C$14,MATCH(C41,$A$3:$A$14,0)))/(D41-C41),INDEX(C$3:C$14,MATCH(B41,$A$3:$A$14,0))),IF(E41=2,IF(ISERROR(MATCH(B41,$A$3:$A$14,0)),((B41-C41)*INDEX(D$3:D$14,MATCH(D41,$A$3:$A$14,0))+ABS(B41-D41)*INDEX(D$3:D$14,MATCH(C41,$A$3:$A$14,0)))/(D41-C41),INDEX(D$3:D$14,MATCH(B41,$A$3:$A$14,0))),"Kondensatoen zwischen 1 und 2"))</f>
        <v>Kondensatoen zwischen 1 und 2</v>
      </c>
    </row>
    <row r="42" spans="1:6">
      <c r="A42" s="12">
        <v>23</v>
      </c>
      <c r="B42">
        <f>Eingabe!D23</f>
        <v>0</v>
      </c>
      <c r="C42">
        <f t="array" ref="C42">MAX(IF($A$3:$A$14&lt;=B42,IF($A$3:$A$14&lt;&gt;"",$A$3:$A$14)))</f>
        <v>0</v>
      </c>
      <c r="D42">
        <f t="array" ref="D42">MIN(IF($A$3:$A$14&gt;=B42,IF($A$3:$A$14&lt;&gt;"",$A$3:$A$14)))</f>
        <v>0</v>
      </c>
      <c r="E42">
        <f>Eingabe!C23</f>
        <v>0</v>
      </c>
      <c r="F42" s="33" t="str">
        <f t="array" ref="F42">IF(E42=1,IF(ISERROR(MATCH(B42,$A$3:$A$14,0)),((B42-C42)*INDEX(C$3:C$14,MATCH(D42,$A$3:$A$14,0))+ABS(B42-D42)*INDEX(C$3:C$14,MATCH(C42,$A$3:$A$14,0)))/(D42-C42),INDEX(C$3:C$14,MATCH(B42,$A$3:$A$14,0))),IF(E42=2,IF(ISERROR(MATCH(B42,$A$3:$A$14,0)),((B42-C42)*INDEX(D$3:D$14,MATCH(D42,$A$3:$A$14,0))+ABS(B42-D42)*INDEX(D$3:D$14,MATCH(C42,$A$3:$A$14,0)))/(D42-C42),INDEX(D$3:D$14,MATCH(B42,$A$3:$A$14,0))),"Kondensatoen zwischen 1 und 2"))</f>
        <v>Kondensatoen zwischen 1 und 2</v>
      </c>
    </row>
    <row r="43" spans="1:6">
      <c r="A43" s="12">
        <v>24</v>
      </c>
      <c r="B43">
        <f>Eingabe!D24</f>
        <v>0</v>
      </c>
      <c r="C43">
        <f t="array" ref="C43">MAX(IF($A$3:$A$14&lt;=B43,IF($A$3:$A$14&lt;&gt;"",$A$3:$A$14)))</f>
        <v>0</v>
      </c>
      <c r="D43">
        <f t="array" ref="D43">MIN(IF($A$3:$A$14&gt;=B43,IF($A$3:$A$14&lt;&gt;"",$A$3:$A$14)))</f>
        <v>0</v>
      </c>
      <c r="E43">
        <f>Eingabe!C24</f>
        <v>0</v>
      </c>
      <c r="F43" s="33" t="str">
        <f t="array" ref="F43">IF(E43=1,IF(ISERROR(MATCH(B43,$A$3:$A$14,0)),((B43-C43)*INDEX(C$3:C$14,MATCH(D43,$A$3:$A$14,0))+ABS(B43-D43)*INDEX(C$3:C$14,MATCH(C43,$A$3:$A$14,0)))/(D43-C43),INDEX(C$3:C$14,MATCH(B43,$A$3:$A$14,0))),IF(E43=2,IF(ISERROR(MATCH(B43,$A$3:$A$14,0)),((B43-C43)*INDEX(D$3:D$14,MATCH(D43,$A$3:$A$14,0))+ABS(B43-D43)*INDEX(D$3:D$14,MATCH(C43,$A$3:$A$14,0)))/(D43-C43),INDEX(D$3:D$14,MATCH(B43,$A$3:$A$14,0))),"Kondensatoen zwischen 1 und 2"))</f>
        <v>Kondensatoen zwischen 1 und 2</v>
      </c>
    </row>
    <row r="44" spans="1:6">
      <c r="A44" s="12">
        <v>25</v>
      </c>
      <c r="B44">
        <f>Eingabe!D25</f>
        <v>0</v>
      </c>
      <c r="C44">
        <f t="array" ref="C44">MAX(IF($A$3:$A$14&lt;=B44,IF($A$3:$A$14&lt;&gt;"",$A$3:$A$14)))</f>
        <v>0</v>
      </c>
      <c r="D44">
        <f t="array" ref="D44">MIN(IF($A$3:$A$14&gt;=B44,IF($A$3:$A$14&lt;&gt;"",$A$3:$A$14)))</f>
        <v>0</v>
      </c>
      <c r="E44">
        <f>Eingabe!C25</f>
        <v>0</v>
      </c>
      <c r="F44" s="33" t="str">
        <f t="array" ref="F44">IF(E44=1,IF(ISERROR(MATCH(B44,$A$3:$A$14,0)),((B44-C44)*INDEX(C$3:C$14,MATCH(D44,$A$3:$A$14,0))+ABS(B44-D44)*INDEX(C$3:C$14,MATCH(C44,$A$3:$A$14,0)))/(D44-C44),INDEX(C$3:C$14,MATCH(B44,$A$3:$A$14,0))),IF(E44=2,IF(ISERROR(MATCH(B44,$A$3:$A$14,0)),((B44-C44)*INDEX(D$3:D$14,MATCH(D44,$A$3:$A$14,0))+ABS(B44-D44)*INDEX(D$3:D$14,MATCH(C44,$A$3:$A$14,0)))/(D44-C44),INDEX(D$3:D$14,MATCH(B44,$A$3:$A$14,0))),"Kondensatoen zwischen 1 und 2"))</f>
        <v>Kondensatoen zwischen 1 und 2</v>
      </c>
    </row>
    <row r="45" spans="1:6">
      <c r="A45" s="12">
        <v>26</v>
      </c>
      <c r="B45">
        <f>Eingabe!D26</f>
        <v>0</v>
      </c>
      <c r="C45">
        <f t="array" ref="C45">MAX(IF($A$3:$A$14&lt;=B45,IF($A$3:$A$14&lt;&gt;"",$A$3:$A$14)))</f>
        <v>0</v>
      </c>
      <c r="D45">
        <f t="array" ref="D45">MIN(IF($A$3:$A$14&gt;=B45,IF($A$3:$A$14&lt;&gt;"",$A$3:$A$14)))</f>
        <v>0</v>
      </c>
      <c r="E45">
        <f>Eingabe!C26</f>
        <v>0</v>
      </c>
      <c r="F45" s="33" t="str">
        <f t="array" ref="F45">IF(E45=1,IF(ISERROR(MATCH(B45,$A$3:$A$14,0)),((B45-C45)*INDEX(C$3:C$14,MATCH(D45,$A$3:$A$14,0))+ABS(B45-D45)*INDEX(C$3:C$14,MATCH(C45,$A$3:$A$14,0)))/(D45-C45),INDEX(C$3:C$14,MATCH(B45,$A$3:$A$14,0))),IF(E45=2,IF(ISERROR(MATCH(B45,$A$3:$A$14,0)),((B45-C45)*INDEX(D$3:D$14,MATCH(D45,$A$3:$A$14,0))+ABS(B45-D45)*INDEX(D$3:D$14,MATCH(C45,$A$3:$A$14,0)))/(D45-C45),INDEX(D$3:D$14,MATCH(B45,$A$3:$A$14,0))),"Kondensatoen zwischen 1 und 2"))</f>
        <v>Kondensatoen zwischen 1 und 2</v>
      </c>
    </row>
    <row r="46" spans="1:6">
      <c r="A46" s="12">
        <v>27</v>
      </c>
      <c r="B46">
        <f>Eingabe!D27</f>
        <v>0</v>
      </c>
      <c r="C46">
        <f t="array" ref="C46">MAX(IF($A$3:$A$14&lt;=B46,IF($A$3:$A$14&lt;&gt;"",$A$3:$A$14)))</f>
        <v>0</v>
      </c>
      <c r="D46">
        <f t="array" ref="D46">MIN(IF($A$3:$A$14&gt;=B46,IF($A$3:$A$14&lt;&gt;"",$A$3:$A$14)))</f>
        <v>0</v>
      </c>
      <c r="E46">
        <f>Eingabe!C27</f>
        <v>0</v>
      </c>
      <c r="F46" s="33" t="str">
        <f t="array" ref="F46">IF(E46=1,IF(ISERROR(MATCH(B46,$A$3:$A$14,0)),((B46-C46)*INDEX(C$3:C$14,MATCH(D46,$A$3:$A$14,0))+ABS(B46-D46)*INDEX(C$3:C$14,MATCH(C46,$A$3:$A$14,0)))/(D46-C46),INDEX(C$3:C$14,MATCH(B46,$A$3:$A$14,0))),IF(E46=2,IF(ISERROR(MATCH(B46,$A$3:$A$14,0)),((B46-C46)*INDEX(D$3:D$14,MATCH(D46,$A$3:$A$14,0))+ABS(B46-D46)*INDEX(D$3:D$14,MATCH(C46,$A$3:$A$14,0)))/(D46-C46),INDEX(D$3:D$14,MATCH(B46,$A$3:$A$14,0))),"Kondensatoen zwischen 1 und 2"))</f>
        <v>Kondensatoen zwischen 1 und 2</v>
      </c>
    </row>
    <row r="47" spans="1:6">
      <c r="A47" s="12">
        <v>28</v>
      </c>
      <c r="B47">
        <f>Eingabe!D28</f>
        <v>0</v>
      </c>
      <c r="C47">
        <f t="array" ref="C47">MAX(IF($A$3:$A$14&lt;=B47,IF($A$3:$A$14&lt;&gt;"",$A$3:$A$14)))</f>
        <v>0</v>
      </c>
      <c r="D47">
        <f t="array" ref="D47">MIN(IF($A$3:$A$14&gt;=B47,IF($A$3:$A$14&lt;&gt;"",$A$3:$A$14)))</f>
        <v>0</v>
      </c>
      <c r="E47">
        <f>Eingabe!C28</f>
        <v>0</v>
      </c>
      <c r="F47" s="33" t="str">
        <f t="array" ref="F47">IF(E47=1,IF(ISERROR(MATCH(B47,$A$3:$A$14,0)),((B47-C47)*INDEX(C$3:C$14,MATCH(D47,$A$3:$A$14,0))+ABS(B47-D47)*INDEX(C$3:C$14,MATCH(C47,$A$3:$A$14,0)))/(D47-C47),INDEX(C$3:C$14,MATCH(B47,$A$3:$A$14,0))),IF(E47=2,IF(ISERROR(MATCH(B47,$A$3:$A$14,0)),((B47-C47)*INDEX(D$3:D$14,MATCH(D47,$A$3:$A$14,0))+ABS(B47-D47)*INDEX(D$3:D$14,MATCH(C47,$A$3:$A$14,0)))/(D47-C47),INDEX(D$3:D$14,MATCH(B47,$A$3:$A$14,0))),"Kondensatoen zwischen 1 und 2"))</f>
        <v>Kondensatoen zwischen 1 und 2</v>
      </c>
    </row>
    <row r="48" spans="1:6">
      <c r="A48" s="12">
        <v>29</v>
      </c>
      <c r="B48">
        <f>Eingabe!D29</f>
        <v>0</v>
      </c>
      <c r="C48">
        <f t="array" ref="C48">MAX(IF($A$3:$A$14&lt;=B48,IF($A$3:$A$14&lt;&gt;"",$A$3:$A$14)))</f>
        <v>0</v>
      </c>
      <c r="D48">
        <f t="array" ref="D48">MIN(IF($A$3:$A$14&gt;=B48,IF($A$3:$A$14&lt;&gt;"",$A$3:$A$14)))</f>
        <v>0</v>
      </c>
      <c r="E48">
        <f>Eingabe!C29</f>
        <v>0</v>
      </c>
      <c r="F48" s="33" t="str">
        <f t="array" ref="F48">IF(E48=1,IF(ISERROR(MATCH(B48,$A$3:$A$14,0)),((B48-C48)*INDEX(C$3:C$14,MATCH(D48,$A$3:$A$14,0))+ABS(B48-D48)*INDEX(C$3:C$14,MATCH(C48,$A$3:$A$14,0)))/(D48-C48),INDEX(C$3:C$14,MATCH(B48,$A$3:$A$14,0))),IF(E48=2,IF(ISERROR(MATCH(B48,$A$3:$A$14,0)),((B48-C48)*INDEX(D$3:D$14,MATCH(D48,$A$3:$A$14,0))+ABS(B48-D48)*INDEX(D$3:D$14,MATCH(C48,$A$3:$A$14,0)))/(D48-C48),INDEX(D$3:D$14,MATCH(B48,$A$3:$A$14,0))),"Kondensatoen zwischen 1 und 2"))</f>
        <v>Kondensatoen zwischen 1 und 2</v>
      </c>
    </row>
    <row r="49" spans="1:6">
      <c r="A49" s="12">
        <v>30</v>
      </c>
      <c r="B49">
        <f>Eingabe!D30</f>
        <v>0</v>
      </c>
      <c r="C49">
        <f t="array" ref="C49">MAX(IF($A$3:$A$14&lt;=B49,IF($A$3:$A$14&lt;&gt;"",$A$3:$A$14)))</f>
        <v>0</v>
      </c>
      <c r="D49">
        <f t="array" ref="D49">MIN(IF($A$3:$A$14&gt;=B49,IF($A$3:$A$14&lt;&gt;"",$A$3:$A$14)))</f>
        <v>0</v>
      </c>
      <c r="E49">
        <f>Eingabe!C30</f>
        <v>0</v>
      </c>
      <c r="F49" s="33" t="str">
        <f t="array" ref="F49">IF(E49=1,IF(ISERROR(MATCH(B49,$A$3:$A$14,0)),((B49-C49)*INDEX(C$3:C$14,MATCH(D49,$A$3:$A$14,0))+ABS(B49-D49)*INDEX(C$3:C$14,MATCH(C49,$A$3:$A$14,0)))/(D49-C49),INDEX(C$3:C$14,MATCH(B49,$A$3:$A$14,0))),IF(E49=2,IF(ISERROR(MATCH(B49,$A$3:$A$14,0)),((B49-C49)*INDEX(D$3:D$14,MATCH(D49,$A$3:$A$14,0))+ABS(B49-D49)*INDEX(D$3:D$14,MATCH(C49,$A$3:$A$14,0)))/(D49-C49),INDEX(D$3:D$14,MATCH(B49,$A$3:$A$14,0))),"Kondensatoen zwischen 1 und 2"))</f>
        <v>Kondensatoen zwischen 1 und 2</v>
      </c>
    </row>
    <row r="50" spans="1:6">
      <c r="A50" s="12">
        <v>31</v>
      </c>
      <c r="B50">
        <f>Eingabe!D31</f>
        <v>0</v>
      </c>
      <c r="C50">
        <f t="array" ref="C50">MAX(IF($A$3:$A$14&lt;=B50,IF($A$3:$A$14&lt;&gt;"",$A$3:$A$14)))</f>
        <v>0</v>
      </c>
      <c r="D50">
        <f t="array" ref="D50">MIN(IF($A$3:$A$14&gt;=B50,IF($A$3:$A$14&lt;&gt;"",$A$3:$A$14)))</f>
        <v>0</v>
      </c>
      <c r="E50">
        <f>Eingabe!C31</f>
        <v>0</v>
      </c>
      <c r="F50" s="33" t="str">
        <f t="array" ref="F50">IF(E50=1,IF(ISERROR(MATCH(B50,$A$3:$A$14,0)),((B50-C50)*INDEX(C$3:C$14,MATCH(D50,$A$3:$A$14,0))+ABS(B50-D50)*INDEX(C$3:C$14,MATCH(C50,$A$3:$A$14,0)))/(D50-C50),INDEX(C$3:C$14,MATCH(B50,$A$3:$A$14,0))),IF(E50=2,IF(ISERROR(MATCH(B50,$A$3:$A$14,0)),((B50-C50)*INDEX(D$3:D$14,MATCH(D50,$A$3:$A$14,0))+ABS(B50-D50)*INDEX(D$3:D$14,MATCH(C50,$A$3:$A$14,0)))/(D50-C50),INDEX(D$3:D$14,MATCH(B50,$A$3:$A$14,0))),"Kondensatoen zwischen 1 und 2"))</f>
        <v>Kondensatoen zwischen 1 und 2</v>
      </c>
    </row>
    <row r="51" spans="1:6">
      <c r="A51" s="12">
        <v>32</v>
      </c>
      <c r="B51">
        <f>Eingabe!D32</f>
        <v>0</v>
      </c>
      <c r="C51">
        <f t="array" ref="C51">MAX(IF($A$3:$A$14&lt;=B51,IF($A$3:$A$14&lt;&gt;"",$A$3:$A$14)))</f>
        <v>0</v>
      </c>
      <c r="D51">
        <f t="array" ref="D51">MIN(IF($A$3:$A$14&gt;=B51,IF($A$3:$A$14&lt;&gt;"",$A$3:$A$14)))</f>
        <v>0</v>
      </c>
      <c r="E51">
        <f>Eingabe!C32</f>
        <v>0</v>
      </c>
      <c r="F51" s="33" t="str">
        <f t="array" ref="F51">IF(E51=1,IF(ISERROR(MATCH(B51,$A$3:$A$14,0)),((B51-C51)*INDEX(C$3:C$14,MATCH(D51,$A$3:$A$14,0))+ABS(B51-D51)*INDEX(C$3:C$14,MATCH(C51,$A$3:$A$14,0)))/(D51-C51),INDEX(C$3:C$14,MATCH(B51,$A$3:$A$14,0))),IF(E51=2,IF(ISERROR(MATCH(B51,$A$3:$A$14,0)),((B51-C51)*INDEX(D$3:D$14,MATCH(D51,$A$3:$A$14,0))+ABS(B51-D51)*INDEX(D$3:D$14,MATCH(C51,$A$3:$A$14,0)))/(D51-C51),INDEX(D$3:D$14,MATCH(B51,$A$3:$A$14,0))),"Kondensatoen zwischen 1 und 2"))</f>
        <v>Kondensatoen zwischen 1 und 2</v>
      </c>
    </row>
    <row r="52" spans="1:6">
      <c r="A52" s="12">
        <v>33</v>
      </c>
      <c r="B52">
        <f>Eingabe!D33</f>
        <v>0</v>
      </c>
      <c r="C52">
        <f t="array" ref="C52">MAX(IF($A$3:$A$14&lt;=B52,IF($A$3:$A$14&lt;&gt;"",$A$3:$A$14)))</f>
        <v>0</v>
      </c>
      <c r="D52">
        <f t="array" ref="D52">MIN(IF($A$3:$A$14&gt;=B52,IF($A$3:$A$14&lt;&gt;"",$A$3:$A$14)))</f>
        <v>0</v>
      </c>
      <c r="E52">
        <f>Eingabe!C33</f>
        <v>0</v>
      </c>
      <c r="F52" s="33" t="str">
        <f t="array" ref="F52">IF(E52=1,IF(ISERROR(MATCH(B52,$A$3:$A$14,0)),((B52-C52)*INDEX(C$3:C$14,MATCH(D52,$A$3:$A$14,0))+ABS(B52-D52)*INDEX(C$3:C$14,MATCH(C52,$A$3:$A$14,0)))/(D52-C52),INDEX(C$3:C$14,MATCH(B52,$A$3:$A$14,0))),IF(E52=2,IF(ISERROR(MATCH(B52,$A$3:$A$14,0)),((B52-C52)*INDEX(D$3:D$14,MATCH(D52,$A$3:$A$14,0))+ABS(B52-D52)*INDEX(D$3:D$14,MATCH(C52,$A$3:$A$14,0)))/(D52-C52),INDEX(D$3:D$14,MATCH(B52,$A$3:$A$14,0))),"Kondensatoen zwischen 1 und 2"))</f>
        <v>Kondensatoen zwischen 1 und 2</v>
      </c>
    </row>
    <row r="53" spans="1:6">
      <c r="A53" s="12">
        <v>34</v>
      </c>
      <c r="B53">
        <f>Eingabe!D34</f>
        <v>0</v>
      </c>
      <c r="C53">
        <f t="array" ref="C53">MAX(IF($A$3:$A$14&lt;=B53,IF($A$3:$A$14&lt;&gt;"",$A$3:$A$14)))</f>
        <v>0</v>
      </c>
      <c r="D53">
        <f t="array" ref="D53">MIN(IF($A$3:$A$14&gt;=B53,IF($A$3:$A$14&lt;&gt;"",$A$3:$A$14)))</f>
        <v>0</v>
      </c>
      <c r="E53">
        <f>Eingabe!C34</f>
        <v>0</v>
      </c>
      <c r="F53" s="33" t="str">
        <f t="array" ref="F53">IF(E53=1,IF(ISERROR(MATCH(B53,$A$3:$A$14,0)),((B53-C53)*INDEX(C$3:C$14,MATCH(D53,$A$3:$A$14,0))+ABS(B53-D53)*INDEX(C$3:C$14,MATCH(C53,$A$3:$A$14,0)))/(D53-C53),INDEX(C$3:C$14,MATCH(B53,$A$3:$A$14,0))),IF(E53=2,IF(ISERROR(MATCH(B53,$A$3:$A$14,0)),((B53-C53)*INDEX(D$3:D$14,MATCH(D53,$A$3:$A$14,0))+ABS(B53-D53)*INDEX(D$3:D$14,MATCH(C53,$A$3:$A$14,0)))/(D53-C53),INDEX(D$3:D$14,MATCH(B53,$A$3:$A$14,0))),"Kondensatoen zwischen 1 und 2"))</f>
        <v>Kondensatoen zwischen 1 und 2</v>
      </c>
    </row>
    <row r="54" spans="1:6">
      <c r="A54" s="12">
        <v>35</v>
      </c>
      <c r="B54">
        <f>Eingabe!D35</f>
        <v>0</v>
      </c>
      <c r="C54">
        <f t="array" ref="C54">MAX(IF($A$3:$A$14&lt;=B54,IF($A$3:$A$14&lt;&gt;"",$A$3:$A$14)))</f>
        <v>0</v>
      </c>
      <c r="D54">
        <f t="array" ref="D54">MIN(IF($A$3:$A$14&gt;=B54,IF($A$3:$A$14&lt;&gt;"",$A$3:$A$14)))</f>
        <v>0</v>
      </c>
      <c r="E54">
        <f>Eingabe!C35</f>
        <v>0</v>
      </c>
      <c r="F54" s="33" t="str">
        <f t="array" ref="F54">IF(E54=1,IF(ISERROR(MATCH(B54,$A$3:$A$14,0)),((B54-C54)*INDEX(C$3:C$14,MATCH(D54,$A$3:$A$14,0))+ABS(B54-D54)*INDEX(C$3:C$14,MATCH(C54,$A$3:$A$14,0)))/(D54-C54),INDEX(C$3:C$14,MATCH(B54,$A$3:$A$14,0))),IF(E54=2,IF(ISERROR(MATCH(B54,$A$3:$A$14,0)),((B54-C54)*INDEX(D$3:D$14,MATCH(D54,$A$3:$A$14,0))+ABS(B54-D54)*INDEX(D$3:D$14,MATCH(C54,$A$3:$A$14,0)))/(D54-C54),INDEX(D$3:D$14,MATCH(B54,$A$3:$A$14,0))),"Kondensatoen zwischen 1 und 2"))</f>
        <v>Kondensatoen zwischen 1 und 2</v>
      </c>
    </row>
    <row r="55" spans="1:6">
      <c r="A55" s="12">
        <v>36</v>
      </c>
      <c r="B55">
        <f>Eingabe!D36</f>
        <v>0</v>
      </c>
      <c r="C55">
        <f t="array" ref="C55">MAX(IF($A$3:$A$14&lt;=B55,IF($A$3:$A$14&lt;&gt;"",$A$3:$A$14)))</f>
        <v>0</v>
      </c>
      <c r="D55">
        <f t="array" ref="D55">MIN(IF($A$3:$A$14&gt;=B55,IF($A$3:$A$14&lt;&gt;"",$A$3:$A$14)))</f>
        <v>0</v>
      </c>
      <c r="E55">
        <f>Eingabe!C36</f>
        <v>0</v>
      </c>
      <c r="F55" s="33" t="str">
        <f t="array" ref="F55">IF(E55=1,IF(ISERROR(MATCH(B55,$A$3:$A$14,0)),((B55-C55)*INDEX(C$3:C$14,MATCH(D55,$A$3:$A$14,0))+ABS(B55-D55)*INDEX(C$3:C$14,MATCH(C55,$A$3:$A$14,0)))/(D55-C55),INDEX(C$3:C$14,MATCH(B55,$A$3:$A$14,0))),IF(E55=2,IF(ISERROR(MATCH(B55,$A$3:$A$14,0)),((B55-C55)*INDEX(D$3:D$14,MATCH(D55,$A$3:$A$14,0))+ABS(B55-D55)*INDEX(D$3:D$14,MATCH(C55,$A$3:$A$14,0)))/(D55-C55),INDEX(D$3:D$14,MATCH(B55,$A$3:$A$14,0))),"Kondensatoen zwischen 1 und 2"))</f>
        <v>Kondensatoen zwischen 1 und 2</v>
      </c>
    </row>
    <row r="56" spans="1:6">
      <c r="A56" s="12">
        <v>37</v>
      </c>
      <c r="B56">
        <f>Eingabe!D37</f>
        <v>0</v>
      </c>
      <c r="C56">
        <f t="array" ref="C56">MAX(IF($A$3:$A$14&lt;=B56,IF($A$3:$A$14&lt;&gt;"",$A$3:$A$14)))</f>
        <v>0</v>
      </c>
      <c r="D56">
        <f t="array" ref="D56">MIN(IF($A$3:$A$14&gt;=B56,IF($A$3:$A$14&lt;&gt;"",$A$3:$A$14)))</f>
        <v>0</v>
      </c>
      <c r="E56">
        <f>Eingabe!C37</f>
        <v>0</v>
      </c>
      <c r="F56" s="33" t="str">
        <f t="array" ref="F56">IF(E56=1,IF(ISERROR(MATCH(B56,$A$3:$A$14,0)),((B56-C56)*INDEX(C$3:C$14,MATCH(D56,$A$3:$A$14,0))+ABS(B56-D56)*INDEX(C$3:C$14,MATCH(C56,$A$3:$A$14,0)))/(D56-C56),INDEX(C$3:C$14,MATCH(B56,$A$3:$A$14,0))),IF(E56=2,IF(ISERROR(MATCH(B56,$A$3:$A$14,0)),((B56-C56)*INDEX(D$3:D$14,MATCH(D56,$A$3:$A$14,0))+ABS(B56-D56)*INDEX(D$3:D$14,MATCH(C56,$A$3:$A$14,0)))/(D56-C56),INDEX(D$3:D$14,MATCH(B56,$A$3:$A$14,0))),"Kondensatoen zwischen 1 und 2"))</f>
        <v>Kondensatoen zwischen 1 und 2</v>
      </c>
    </row>
    <row r="57" spans="1:6">
      <c r="A57" s="12">
        <v>38</v>
      </c>
      <c r="B57">
        <f>Eingabe!D38</f>
        <v>0</v>
      </c>
      <c r="C57">
        <f t="array" ref="C57">MAX(IF($A$3:$A$14&lt;=B57,IF($A$3:$A$14&lt;&gt;"",$A$3:$A$14)))</f>
        <v>0</v>
      </c>
      <c r="D57">
        <f t="array" ref="D57">MIN(IF($A$3:$A$14&gt;=B57,IF($A$3:$A$14&lt;&gt;"",$A$3:$A$14)))</f>
        <v>0</v>
      </c>
      <c r="E57">
        <f>Eingabe!C38</f>
        <v>0</v>
      </c>
      <c r="F57" s="33" t="str">
        <f t="array" ref="F57">IF(E57=1,IF(ISERROR(MATCH(B57,$A$3:$A$14,0)),((B57-C57)*INDEX(C$3:C$14,MATCH(D57,$A$3:$A$14,0))+ABS(B57-D57)*INDEX(C$3:C$14,MATCH(C57,$A$3:$A$14,0)))/(D57-C57),INDEX(C$3:C$14,MATCH(B57,$A$3:$A$14,0))),IF(E57=2,IF(ISERROR(MATCH(B57,$A$3:$A$14,0)),((B57-C57)*INDEX(D$3:D$14,MATCH(D57,$A$3:$A$14,0))+ABS(B57-D57)*INDEX(D$3:D$14,MATCH(C57,$A$3:$A$14,0)))/(D57-C57),INDEX(D$3:D$14,MATCH(B57,$A$3:$A$14,0))),"Kondensatoen zwischen 1 und 2"))</f>
        <v>Kondensatoen zwischen 1 und 2</v>
      </c>
    </row>
    <row r="58" spans="1:6">
      <c r="A58" s="12">
        <v>39</v>
      </c>
      <c r="B58">
        <f>Eingabe!D39</f>
        <v>0</v>
      </c>
      <c r="C58">
        <f t="array" ref="C58">MAX(IF($A$3:$A$14&lt;=B58,IF($A$3:$A$14&lt;&gt;"",$A$3:$A$14)))</f>
        <v>0</v>
      </c>
      <c r="D58">
        <f t="array" ref="D58">MIN(IF($A$3:$A$14&gt;=B58,IF($A$3:$A$14&lt;&gt;"",$A$3:$A$14)))</f>
        <v>0</v>
      </c>
      <c r="E58">
        <f>Eingabe!C39</f>
        <v>0</v>
      </c>
      <c r="F58" s="33" t="str">
        <f t="array" ref="F58">IF(E58=1,IF(ISERROR(MATCH(B58,$A$3:$A$14,0)),((B58-C58)*INDEX(C$3:C$14,MATCH(D58,$A$3:$A$14,0))+ABS(B58-D58)*INDEX(C$3:C$14,MATCH(C58,$A$3:$A$14,0)))/(D58-C58),INDEX(C$3:C$14,MATCH(B58,$A$3:$A$14,0))),IF(E58=2,IF(ISERROR(MATCH(B58,$A$3:$A$14,0)),((B58-C58)*INDEX(D$3:D$14,MATCH(D58,$A$3:$A$14,0))+ABS(B58-D58)*INDEX(D$3:D$14,MATCH(C58,$A$3:$A$14,0)))/(D58-C58),INDEX(D$3:D$14,MATCH(B58,$A$3:$A$14,0))),"Kondensatoen zwischen 1 und 2"))</f>
        <v>Kondensatoen zwischen 1 und 2</v>
      </c>
    </row>
    <row r="59" spans="1:6">
      <c r="A59" s="12">
        <v>40</v>
      </c>
      <c r="B59">
        <f>Eingabe!D40</f>
        <v>0</v>
      </c>
      <c r="C59">
        <f t="array" ref="C59">MAX(IF($A$3:$A$14&lt;=B59,IF($A$3:$A$14&lt;&gt;"",$A$3:$A$14)))</f>
        <v>0</v>
      </c>
      <c r="D59">
        <f t="array" ref="D59">MIN(IF($A$3:$A$14&gt;=B59,IF($A$3:$A$14&lt;&gt;"",$A$3:$A$14)))</f>
        <v>0</v>
      </c>
      <c r="E59">
        <f>Eingabe!C40</f>
        <v>0</v>
      </c>
      <c r="F59" s="33" t="str">
        <f t="array" ref="F59">IF(E59=1,IF(ISERROR(MATCH(B59,$A$3:$A$14,0)),((B59-C59)*INDEX(C$3:C$14,MATCH(D59,$A$3:$A$14,0))+ABS(B59-D59)*INDEX(C$3:C$14,MATCH(C59,$A$3:$A$14,0)))/(D59-C59),INDEX(C$3:C$14,MATCH(B59,$A$3:$A$14,0))),IF(E59=2,IF(ISERROR(MATCH(B59,$A$3:$A$14,0)),((B59-C59)*INDEX(D$3:D$14,MATCH(D59,$A$3:$A$14,0))+ABS(B59-D59)*INDEX(D$3:D$14,MATCH(C59,$A$3:$A$14,0)))/(D59-C59),INDEX(D$3:D$14,MATCH(B59,$A$3:$A$14,0))),"Kondensatoen zwischen 1 und 2"))</f>
        <v>Kondensatoen zwischen 1 und 2</v>
      </c>
    </row>
    <row r="60" spans="1:6">
      <c r="A60" s="12">
        <v>41</v>
      </c>
      <c r="B60">
        <f>Eingabe!D41</f>
        <v>0</v>
      </c>
      <c r="C60">
        <f t="array" ref="C60">MAX(IF($A$3:$A$14&lt;=B60,IF($A$3:$A$14&lt;&gt;"",$A$3:$A$14)))</f>
        <v>0</v>
      </c>
      <c r="D60">
        <f t="array" ref="D60">MIN(IF($A$3:$A$14&gt;=B60,IF($A$3:$A$14&lt;&gt;"",$A$3:$A$14)))</f>
        <v>0</v>
      </c>
      <c r="E60">
        <f>Eingabe!C41</f>
        <v>0</v>
      </c>
      <c r="F60" s="33" t="str">
        <f t="array" ref="F60">IF(E60=1,IF(ISERROR(MATCH(B60,$A$3:$A$14,0)),((B60-C60)*INDEX(C$3:C$14,MATCH(D60,$A$3:$A$14,0))+ABS(B60-D60)*INDEX(C$3:C$14,MATCH(C60,$A$3:$A$14,0)))/(D60-C60),INDEX(C$3:C$14,MATCH(B60,$A$3:$A$14,0))),IF(E60=2,IF(ISERROR(MATCH(B60,$A$3:$A$14,0)),((B60-C60)*INDEX(D$3:D$14,MATCH(D60,$A$3:$A$14,0))+ABS(B60-D60)*INDEX(D$3:D$14,MATCH(C60,$A$3:$A$14,0)))/(D60-C60),INDEX(D$3:D$14,MATCH(B60,$A$3:$A$14,0))),"Kondensatoen zwischen 1 und 2"))</f>
        <v>Kondensatoen zwischen 1 und 2</v>
      </c>
    </row>
    <row r="61" spans="1:6">
      <c r="A61" s="12">
        <v>42</v>
      </c>
      <c r="B61">
        <f>Eingabe!D42</f>
        <v>0</v>
      </c>
      <c r="C61">
        <f t="array" ref="C61">MAX(IF($A$3:$A$14&lt;=B61,IF($A$3:$A$14&lt;&gt;"",$A$3:$A$14)))</f>
        <v>0</v>
      </c>
      <c r="D61">
        <f t="array" ref="D61">MIN(IF($A$3:$A$14&gt;=B61,IF($A$3:$A$14&lt;&gt;"",$A$3:$A$14)))</f>
        <v>0</v>
      </c>
      <c r="E61">
        <f>Eingabe!C42</f>
        <v>0</v>
      </c>
      <c r="F61" s="33" t="str">
        <f t="array" ref="F61">IF(E61=1,IF(ISERROR(MATCH(B61,$A$3:$A$14,0)),((B61-C61)*INDEX(C$3:C$14,MATCH(D61,$A$3:$A$14,0))+ABS(B61-D61)*INDEX(C$3:C$14,MATCH(C61,$A$3:$A$14,0)))/(D61-C61),INDEX(C$3:C$14,MATCH(B61,$A$3:$A$14,0))),IF(E61=2,IF(ISERROR(MATCH(B61,$A$3:$A$14,0)),((B61-C61)*INDEX(D$3:D$14,MATCH(D61,$A$3:$A$14,0))+ABS(B61-D61)*INDEX(D$3:D$14,MATCH(C61,$A$3:$A$14,0)))/(D61-C61),INDEX(D$3:D$14,MATCH(B61,$A$3:$A$14,0))),"Kondensatoen zwischen 1 und 2"))</f>
        <v>Kondensatoen zwischen 1 und 2</v>
      </c>
    </row>
    <row r="62" spans="1:6">
      <c r="A62" s="12">
        <v>43</v>
      </c>
      <c r="B62">
        <f>Eingabe!D43</f>
        <v>0</v>
      </c>
      <c r="C62">
        <f t="array" ref="C62">MAX(IF($A$3:$A$14&lt;=B62,IF($A$3:$A$14&lt;&gt;"",$A$3:$A$14)))</f>
        <v>0</v>
      </c>
      <c r="D62">
        <f t="array" ref="D62">MIN(IF($A$3:$A$14&gt;=B62,IF($A$3:$A$14&lt;&gt;"",$A$3:$A$14)))</f>
        <v>0</v>
      </c>
      <c r="E62">
        <f>Eingabe!C43</f>
        <v>0</v>
      </c>
      <c r="F62" s="33" t="str">
        <f t="array" ref="F62">IF(E62=1,IF(ISERROR(MATCH(B62,$A$3:$A$14,0)),((B62-C62)*INDEX(C$3:C$14,MATCH(D62,$A$3:$A$14,0))+ABS(B62-D62)*INDEX(C$3:C$14,MATCH(C62,$A$3:$A$14,0)))/(D62-C62),INDEX(C$3:C$14,MATCH(B62,$A$3:$A$14,0))),IF(E62=2,IF(ISERROR(MATCH(B62,$A$3:$A$14,0)),((B62-C62)*INDEX(D$3:D$14,MATCH(D62,$A$3:$A$14,0))+ABS(B62-D62)*INDEX(D$3:D$14,MATCH(C62,$A$3:$A$14,0)))/(D62-C62),INDEX(D$3:D$14,MATCH(B62,$A$3:$A$14,0))),"Kondensatoen zwischen 1 und 2"))</f>
        <v>Kondensatoen zwischen 1 und 2</v>
      </c>
    </row>
    <row r="63" spans="1:6">
      <c r="A63" s="12">
        <v>44</v>
      </c>
      <c r="B63">
        <f>Eingabe!D44</f>
        <v>0</v>
      </c>
      <c r="C63">
        <f t="array" ref="C63">MAX(IF($A$3:$A$14&lt;=B63,IF($A$3:$A$14&lt;&gt;"",$A$3:$A$14)))</f>
        <v>0</v>
      </c>
      <c r="D63">
        <f t="array" ref="D63">MIN(IF($A$3:$A$14&gt;=B63,IF($A$3:$A$14&lt;&gt;"",$A$3:$A$14)))</f>
        <v>0</v>
      </c>
      <c r="E63">
        <f>Eingabe!C44</f>
        <v>0</v>
      </c>
      <c r="F63" s="33" t="str">
        <f t="array" ref="F63">IF(E63=1,IF(ISERROR(MATCH(B63,$A$3:$A$14,0)),((B63-C63)*INDEX(C$3:C$14,MATCH(D63,$A$3:$A$14,0))+ABS(B63-D63)*INDEX(C$3:C$14,MATCH(C63,$A$3:$A$14,0)))/(D63-C63),INDEX(C$3:C$14,MATCH(B63,$A$3:$A$14,0))),IF(E63=2,IF(ISERROR(MATCH(B63,$A$3:$A$14,0)),((B63-C63)*INDEX(D$3:D$14,MATCH(D63,$A$3:$A$14,0))+ABS(B63-D63)*INDEX(D$3:D$14,MATCH(C63,$A$3:$A$14,0)))/(D63-C63),INDEX(D$3:D$14,MATCH(B63,$A$3:$A$14,0))),"Kondensatoen zwischen 1 und 2"))</f>
        <v>Kondensatoen zwischen 1 und 2</v>
      </c>
    </row>
    <row r="64" spans="1:6">
      <c r="A64" s="12">
        <v>45</v>
      </c>
      <c r="B64">
        <f>Eingabe!D45</f>
        <v>0</v>
      </c>
      <c r="C64">
        <f t="array" ref="C64">MAX(IF($A$3:$A$14&lt;=B64,IF($A$3:$A$14&lt;&gt;"",$A$3:$A$14)))</f>
        <v>0</v>
      </c>
      <c r="D64">
        <f t="array" ref="D64">MIN(IF($A$3:$A$14&gt;=B64,IF($A$3:$A$14&lt;&gt;"",$A$3:$A$14)))</f>
        <v>0</v>
      </c>
      <c r="E64">
        <f>Eingabe!C45</f>
        <v>0</v>
      </c>
      <c r="F64" s="33" t="str">
        <f t="array" ref="F64">IF(E64=1,IF(ISERROR(MATCH(B64,$A$3:$A$14,0)),((B64-C64)*INDEX(C$3:C$14,MATCH(D64,$A$3:$A$14,0))+ABS(B64-D64)*INDEX(C$3:C$14,MATCH(C64,$A$3:$A$14,0)))/(D64-C64),INDEX(C$3:C$14,MATCH(B64,$A$3:$A$14,0))),IF(E64=2,IF(ISERROR(MATCH(B64,$A$3:$A$14,0)),((B64-C64)*INDEX(D$3:D$14,MATCH(D64,$A$3:$A$14,0))+ABS(B64-D64)*INDEX(D$3:D$14,MATCH(C64,$A$3:$A$14,0)))/(D64-C64),INDEX(D$3:D$14,MATCH(B64,$A$3:$A$14,0))),"Kondensatoen zwischen 1 und 2"))</f>
        <v>Kondensatoen zwischen 1 und 2</v>
      </c>
    </row>
    <row r="65" spans="1:6">
      <c r="A65" s="12">
        <v>46</v>
      </c>
      <c r="B65">
        <f>Eingabe!D46</f>
        <v>0</v>
      </c>
      <c r="C65">
        <f t="array" ref="C65">MAX(IF($A$3:$A$14&lt;=B65,IF($A$3:$A$14&lt;&gt;"",$A$3:$A$14)))</f>
        <v>0</v>
      </c>
      <c r="D65">
        <f t="array" ref="D65">MIN(IF($A$3:$A$14&gt;=B65,IF($A$3:$A$14&lt;&gt;"",$A$3:$A$14)))</f>
        <v>0</v>
      </c>
      <c r="E65">
        <f>Eingabe!C46</f>
        <v>0</v>
      </c>
      <c r="F65" s="33" t="str">
        <f t="array" ref="F65">IF(E65=1,IF(ISERROR(MATCH(B65,$A$3:$A$14,0)),((B65-C65)*INDEX(C$3:C$14,MATCH(D65,$A$3:$A$14,0))+ABS(B65-D65)*INDEX(C$3:C$14,MATCH(C65,$A$3:$A$14,0)))/(D65-C65),INDEX(C$3:C$14,MATCH(B65,$A$3:$A$14,0))),IF(E65=2,IF(ISERROR(MATCH(B65,$A$3:$A$14,0)),((B65-C65)*INDEX(D$3:D$14,MATCH(D65,$A$3:$A$14,0))+ABS(B65-D65)*INDEX(D$3:D$14,MATCH(C65,$A$3:$A$14,0)))/(D65-C65),INDEX(D$3:D$14,MATCH(B65,$A$3:$A$14,0))),"Kondensatoen zwischen 1 und 2"))</f>
        <v>Kondensatoen zwischen 1 und 2</v>
      </c>
    </row>
    <row r="66" spans="1:6">
      <c r="A66" s="12">
        <v>47</v>
      </c>
      <c r="B66">
        <f>Eingabe!D47</f>
        <v>0</v>
      </c>
      <c r="C66">
        <f t="array" ref="C66">MAX(IF($A$3:$A$14&lt;=B66,IF($A$3:$A$14&lt;&gt;"",$A$3:$A$14)))</f>
        <v>0</v>
      </c>
      <c r="D66">
        <f t="array" ref="D66">MIN(IF($A$3:$A$14&gt;=B66,IF($A$3:$A$14&lt;&gt;"",$A$3:$A$14)))</f>
        <v>0</v>
      </c>
      <c r="E66">
        <f>Eingabe!C47</f>
        <v>0</v>
      </c>
      <c r="F66" s="33" t="str">
        <f t="array" ref="F66">IF(E66=1,IF(ISERROR(MATCH(B66,$A$3:$A$14,0)),((B66-C66)*INDEX(C$3:C$14,MATCH(D66,$A$3:$A$14,0))+ABS(B66-D66)*INDEX(C$3:C$14,MATCH(C66,$A$3:$A$14,0)))/(D66-C66),INDEX(C$3:C$14,MATCH(B66,$A$3:$A$14,0))),IF(E66=2,IF(ISERROR(MATCH(B66,$A$3:$A$14,0)),((B66-C66)*INDEX(D$3:D$14,MATCH(D66,$A$3:$A$14,0))+ABS(B66-D66)*INDEX(D$3:D$14,MATCH(C66,$A$3:$A$14,0)))/(D66-C66),INDEX(D$3:D$14,MATCH(B66,$A$3:$A$14,0))),"Kondensatoen zwischen 1 und 2"))</f>
        <v>Kondensatoen zwischen 1 und 2</v>
      </c>
    </row>
    <row r="67" spans="1:6">
      <c r="A67" s="12">
        <v>48</v>
      </c>
      <c r="B67">
        <f>Eingabe!D48</f>
        <v>0</v>
      </c>
      <c r="C67">
        <f t="array" ref="C67">MAX(IF($A$3:$A$14&lt;=B67,IF($A$3:$A$14&lt;&gt;"",$A$3:$A$14)))</f>
        <v>0</v>
      </c>
      <c r="D67">
        <f t="array" ref="D67">MIN(IF($A$3:$A$14&gt;=B67,IF($A$3:$A$14&lt;&gt;"",$A$3:$A$14)))</f>
        <v>0</v>
      </c>
      <c r="E67">
        <f>Eingabe!C48</f>
        <v>0</v>
      </c>
      <c r="F67" s="33" t="str">
        <f t="array" ref="F67">IF(E67=1,IF(ISERROR(MATCH(B67,$A$3:$A$14,0)),((B67-C67)*INDEX(C$3:C$14,MATCH(D67,$A$3:$A$14,0))+ABS(B67-D67)*INDEX(C$3:C$14,MATCH(C67,$A$3:$A$14,0)))/(D67-C67),INDEX(C$3:C$14,MATCH(B67,$A$3:$A$14,0))),IF(E67=2,IF(ISERROR(MATCH(B67,$A$3:$A$14,0)),((B67-C67)*INDEX(D$3:D$14,MATCH(D67,$A$3:$A$14,0))+ABS(B67-D67)*INDEX(D$3:D$14,MATCH(C67,$A$3:$A$14,0)))/(D67-C67),INDEX(D$3:D$14,MATCH(B67,$A$3:$A$14,0))),"Kondensatoen zwischen 1 und 2"))</f>
        <v>Kondensatoen zwischen 1 und 2</v>
      </c>
    </row>
    <row r="68" spans="1:6">
      <c r="A68" s="12">
        <v>49</v>
      </c>
      <c r="B68">
        <f>Eingabe!D49</f>
        <v>0</v>
      </c>
      <c r="C68">
        <f t="array" ref="C68">MAX(IF($A$3:$A$14&lt;=B68,IF($A$3:$A$14&lt;&gt;"",$A$3:$A$14)))</f>
        <v>0</v>
      </c>
      <c r="D68">
        <f t="array" ref="D68">MIN(IF($A$3:$A$14&gt;=B68,IF($A$3:$A$14&lt;&gt;"",$A$3:$A$14)))</f>
        <v>0</v>
      </c>
      <c r="E68">
        <f>Eingabe!C49</f>
        <v>0</v>
      </c>
      <c r="F68" s="33" t="str">
        <f t="array" ref="F68">IF(E68=1,IF(ISERROR(MATCH(B68,$A$3:$A$14,0)),((B68-C68)*INDEX(C$3:C$14,MATCH(D68,$A$3:$A$14,0))+ABS(B68-D68)*INDEX(C$3:C$14,MATCH(C68,$A$3:$A$14,0)))/(D68-C68),INDEX(C$3:C$14,MATCH(B68,$A$3:$A$14,0))),IF(E68=2,IF(ISERROR(MATCH(B68,$A$3:$A$14,0)),((B68-C68)*INDEX(D$3:D$14,MATCH(D68,$A$3:$A$14,0))+ABS(B68-D68)*INDEX(D$3:D$14,MATCH(C68,$A$3:$A$14,0)))/(D68-C68),INDEX(D$3:D$14,MATCH(B68,$A$3:$A$14,0))),"Kondensatoen zwischen 1 und 2"))</f>
        <v>Kondensatoen zwischen 1 und 2</v>
      </c>
    </row>
    <row r="69" spans="1:6">
      <c r="A69" s="12">
        <v>50</v>
      </c>
      <c r="B69">
        <f>Eingabe!D50</f>
        <v>0</v>
      </c>
      <c r="C69">
        <f t="array" ref="C69">MAX(IF($A$3:$A$14&lt;=B69,IF($A$3:$A$14&lt;&gt;"",$A$3:$A$14)))</f>
        <v>0</v>
      </c>
      <c r="D69">
        <f t="array" ref="D69">MIN(IF($A$3:$A$14&gt;=B69,IF($A$3:$A$14&lt;&gt;"",$A$3:$A$14)))</f>
        <v>0</v>
      </c>
      <c r="E69">
        <f>Eingabe!C50</f>
        <v>0</v>
      </c>
      <c r="F69" s="33" t="str">
        <f t="array" ref="F69">IF(E69=1,IF(ISERROR(MATCH(B69,$A$3:$A$14,0)),((B69-C69)*INDEX(C$3:C$14,MATCH(D69,$A$3:$A$14,0))+ABS(B69-D69)*INDEX(C$3:C$14,MATCH(C69,$A$3:$A$14,0)))/(D69-C69),INDEX(C$3:C$14,MATCH(B69,$A$3:$A$14,0))),IF(E69=2,IF(ISERROR(MATCH(B69,$A$3:$A$14,0)),((B69-C69)*INDEX(D$3:D$14,MATCH(D69,$A$3:$A$14,0))+ABS(B69-D69)*INDEX(D$3:D$14,MATCH(C69,$A$3:$A$14,0)))/(D69-C69),INDEX(D$3:D$14,MATCH(B69,$A$3:$A$14,0))),"Kondensatoen zwischen 1 und 2"))</f>
        <v>Kondensatoen zwischen 1 und 2</v>
      </c>
    </row>
    <row r="70" spans="1:6">
      <c r="A70" s="12">
        <v>51</v>
      </c>
      <c r="B70">
        <f>Eingabe!D51</f>
        <v>0</v>
      </c>
      <c r="C70">
        <f t="array" ref="C70">MAX(IF($A$3:$A$14&lt;=B70,IF($A$3:$A$14&lt;&gt;"",$A$3:$A$14)))</f>
        <v>0</v>
      </c>
      <c r="D70">
        <f t="array" ref="D70">MIN(IF($A$3:$A$14&gt;=B70,IF($A$3:$A$14&lt;&gt;"",$A$3:$A$14)))</f>
        <v>0</v>
      </c>
      <c r="E70">
        <f>Eingabe!C51</f>
        <v>0</v>
      </c>
      <c r="F70" s="33" t="str">
        <f t="array" ref="F70">IF(E70=1,IF(ISERROR(MATCH(B70,$A$3:$A$14,0)),((B70-C70)*INDEX(C$3:C$14,MATCH(D70,$A$3:$A$14,0))+ABS(B70-D70)*INDEX(C$3:C$14,MATCH(C70,$A$3:$A$14,0)))/(D70-C70),INDEX(C$3:C$14,MATCH(B70,$A$3:$A$14,0))),IF(E70=2,IF(ISERROR(MATCH(B70,$A$3:$A$14,0)),((B70-C70)*INDEX(D$3:D$14,MATCH(D70,$A$3:$A$14,0))+ABS(B70-D70)*INDEX(D$3:D$14,MATCH(C70,$A$3:$A$14,0)))/(D70-C70),INDEX(D$3:D$14,MATCH(B70,$A$3:$A$14,0))),"Kondensatoen zwischen 1 und 2"))</f>
        <v>Kondensatoen zwischen 1 und 2</v>
      </c>
    </row>
    <row r="71" spans="1:6">
      <c r="A71" s="12">
        <v>52</v>
      </c>
      <c r="B71">
        <f>Eingabe!D52</f>
        <v>0</v>
      </c>
      <c r="C71">
        <f t="array" ref="C71">MAX(IF($A$3:$A$14&lt;=B71,IF($A$3:$A$14&lt;&gt;"",$A$3:$A$14)))</f>
        <v>0</v>
      </c>
      <c r="D71">
        <f t="array" ref="D71">MIN(IF($A$3:$A$14&gt;=B71,IF($A$3:$A$14&lt;&gt;"",$A$3:$A$14)))</f>
        <v>0</v>
      </c>
      <c r="E71">
        <f>Eingabe!C52</f>
        <v>0</v>
      </c>
      <c r="F71" s="33" t="str">
        <f t="array" ref="F71">IF(E71=1,IF(ISERROR(MATCH(B71,$A$3:$A$14,0)),((B71-C71)*INDEX(C$3:C$14,MATCH(D71,$A$3:$A$14,0))+ABS(B71-D71)*INDEX(C$3:C$14,MATCH(C71,$A$3:$A$14,0)))/(D71-C71),INDEX(C$3:C$14,MATCH(B71,$A$3:$A$14,0))),IF(E71=2,IF(ISERROR(MATCH(B71,$A$3:$A$14,0)),((B71-C71)*INDEX(D$3:D$14,MATCH(D71,$A$3:$A$14,0))+ABS(B71-D71)*INDEX(D$3:D$14,MATCH(C71,$A$3:$A$14,0)))/(D71-C71),INDEX(D$3:D$14,MATCH(B71,$A$3:$A$14,0))),"Kondensatoen zwischen 1 und 2"))</f>
        <v>Kondensatoen zwischen 1 und 2</v>
      </c>
    </row>
    <row r="72" spans="1:6">
      <c r="A72" s="12">
        <v>53</v>
      </c>
      <c r="B72">
        <f>Eingabe!D53</f>
        <v>0</v>
      </c>
      <c r="C72">
        <f t="array" ref="C72">MAX(IF($A$3:$A$14&lt;=B72,IF($A$3:$A$14&lt;&gt;"",$A$3:$A$14)))</f>
        <v>0</v>
      </c>
      <c r="D72">
        <f t="array" ref="D72">MIN(IF($A$3:$A$14&gt;=B72,IF($A$3:$A$14&lt;&gt;"",$A$3:$A$14)))</f>
        <v>0</v>
      </c>
      <c r="E72">
        <f>Eingabe!C53</f>
        <v>0</v>
      </c>
      <c r="F72" s="33" t="str">
        <f t="array" ref="F72">IF(E72=1,IF(ISERROR(MATCH(B72,$A$3:$A$14,0)),((B72-C72)*INDEX(C$3:C$14,MATCH(D72,$A$3:$A$14,0))+ABS(B72-D72)*INDEX(C$3:C$14,MATCH(C72,$A$3:$A$14,0)))/(D72-C72),INDEX(C$3:C$14,MATCH(B72,$A$3:$A$14,0))),IF(E72=2,IF(ISERROR(MATCH(B72,$A$3:$A$14,0)),((B72-C72)*INDEX(D$3:D$14,MATCH(D72,$A$3:$A$14,0))+ABS(B72-D72)*INDEX(D$3:D$14,MATCH(C72,$A$3:$A$14,0)))/(D72-C72),INDEX(D$3:D$14,MATCH(B72,$A$3:$A$14,0))),"Kondensatoen zwischen 1 und 2"))</f>
        <v>Kondensatoen zwischen 1 und 2</v>
      </c>
    </row>
    <row r="73" spans="1:6">
      <c r="A73" s="12">
        <v>54</v>
      </c>
      <c r="B73">
        <f>Eingabe!D54</f>
        <v>0</v>
      </c>
      <c r="C73">
        <f t="array" ref="C73">MAX(IF($A$3:$A$14&lt;=B73,IF($A$3:$A$14&lt;&gt;"",$A$3:$A$14)))</f>
        <v>0</v>
      </c>
      <c r="D73">
        <f t="array" ref="D73">MIN(IF($A$3:$A$14&gt;=B73,IF($A$3:$A$14&lt;&gt;"",$A$3:$A$14)))</f>
        <v>0</v>
      </c>
      <c r="E73">
        <f>Eingabe!C54</f>
        <v>0</v>
      </c>
      <c r="F73" s="33" t="str">
        <f t="array" ref="F73">IF(E73=1,IF(ISERROR(MATCH(B73,$A$3:$A$14,0)),((B73-C73)*INDEX(C$3:C$14,MATCH(D73,$A$3:$A$14,0))+ABS(B73-D73)*INDEX(C$3:C$14,MATCH(C73,$A$3:$A$14,0)))/(D73-C73),INDEX(C$3:C$14,MATCH(B73,$A$3:$A$14,0))),IF(E73=2,IF(ISERROR(MATCH(B73,$A$3:$A$14,0)),((B73-C73)*INDEX(D$3:D$14,MATCH(D73,$A$3:$A$14,0))+ABS(B73-D73)*INDEX(D$3:D$14,MATCH(C73,$A$3:$A$14,0)))/(D73-C73),INDEX(D$3:D$14,MATCH(B73,$A$3:$A$14,0))),"Kondensatoen zwischen 1 und 2"))</f>
        <v>Kondensatoen zwischen 1 und 2</v>
      </c>
    </row>
    <row r="74" spans="1:6">
      <c r="A74" s="12">
        <v>55</v>
      </c>
      <c r="B74">
        <f>Eingabe!D55</f>
        <v>0</v>
      </c>
      <c r="C74">
        <f t="array" ref="C74">MAX(IF($A$3:$A$14&lt;=B74,IF($A$3:$A$14&lt;&gt;"",$A$3:$A$14)))</f>
        <v>0</v>
      </c>
      <c r="D74">
        <f t="array" ref="D74">MIN(IF($A$3:$A$14&gt;=B74,IF($A$3:$A$14&lt;&gt;"",$A$3:$A$14)))</f>
        <v>0</v>
      </c>
      <c r="E74">
        <f>Eingabe!C55</f>
        <v>0</v>
      </c>
      <c r="F74" s="33" t="str">
        <f t="array" ref="F74">IF(E74=1,IF(ISERROR(MATCH(B74,$A$3:$A$14,0)),((B74-C74)*INDEX(C$3:C$14,MATCH(D74,$A$3:$A$14,0))+ABS(B74-D74)*INDEX(C$3:C$14,MATCH(C74,$A$3:$A$14,0)))/(D74-C74),INDEX(C$3:C$14,MATCH(B74,$A$3:$A$14,0))),IF(E74=2,IF(ISERROR(MATCH(B74,$A$3:$A$14,0)),((B74-C74)*INDEX(D$3:D$14,MATCH(D74,$A$3:$A$14,0))+ABS(B74-D74)*INDEX(D$3:D$14,MATCH(C74,$A$3:$A$14,0)))/(D74-C74),INDEX(D$3:D$14,MATCH(B74,$A$3:$A$14,0))),"Kondensatoen zwischen 1 und 2"))</f>
        <v>Kondensatoen zwischen 1 und 2</v>
      </c>
    </row>
    <row r="75" spans="1:6">
      <c r="A75" s="12">
        <v>56</v>
      </c>
      <c r="B75">
        <f>Eingabe!D56</f>
        <v>0</v>
      </c>
      <c r="C75">
        <f t="array" ref="C75">MAX(IF($A$3:$A$14&lt;=B75,IF($A$3:$A$14&lt;&gt;"",$A$3:$A$14)))</f>
        <v>0</v>
      </c>
      <c r="D75">
        <f t="array" ref="D75">MIN(IF($A$3:$A$14&gt;=B75,IF($A$3:$A$14&lt;&gt;"",$A$3:$A$14)))</f>
        <v>0</v>
      </c>
      <c r="E75">
        <f>Eingabe!C56</f>
        <v>0</v>
      </c>
      <c r="F75" s="33" t="str">
        <f t="array" ref="F75">IF(E75=1,IF(ISERROR(MATCH(B75,$A$3:$A$14,0)),((B75-C75)*INDEX(C$3:C$14,MATCH(D75,$A$3:$A$14,0))+ABS(B75-D75)*INDEX(C$3:C$14,MATCH(C75,$A$3:$A$14,0)))/(D75-C75),INDEX(C$3:C$14,MATCH(B75,$A$3:$A$14,0))),IF(E75=2,IF(ISERROR(MATCH(B75,$A$3:$A$14,0)),((B75-C75)*INDEX(D$3:D$14,MATCH(D75,$A$3:$A$14,0))+ABS(B75-D75)*INDEX(D$3:D$14,MATCH(C75,$A$3:$A$14,0)))/(D75-C75),INDEX(D$3:D$14,MATCH(B75,$A$3:$A$14,0))),"Kondensatoen zwischen 1 und 2"))</f>
        <v>Kondensatoen zwischen 1 und 2</v>
      </c>
    </row>
    <row r="76" spans="1:6">
      <c r="A76" s="12">
        <v>57</v>
      </c>
      <c r="B76">
        <f>Eingabe!D57</f>
        <v>0</v>
      </c>
      <c r="C76">
        <f t="array" ref="C76">MAX(IF($A$3:$A$14&lt;=B76,IF($A$3:$A$14&lt;&gt;"",$A$3:$A$14)))</f>
        <v>0</v>
      </c>
      <c r="D76">
        <f t="array" ref="D76">MIN(IF($A$3:$A$14&gt;=B76,IF($A$3:$A$14&lt;&gt;"",$A$3:$A$14)))</f>
        <v>0</v>
      </c>
      <c r="E76">
        <f>Eingabe!C57</f>
        <v>0</v>
      </c>
      <c r="F76" s="33" t="str">
        <f t="array" ref="F76">IF(E76=1,IF(ISERROR(MATCH(B76,$A$3:$A$14,0)),((B76-C76)*INDEX(C$3:C$14,MATCH(D76,$A$3:$A$14,0))+ABS(B76-D76)*INDEX(C$3:C$14,MATCH(C76,$A$3:$A$14,0)))/(D76-C76),INDEX(C$3:C$14,MATCH(B76,$A$3:$A$14,0))),IF(E76=2,IF(ISERROR(MATCH(B76,$A$3:$A$14,0)),((B76-C76)*INDEX(D$3:D$14,MATCH(D76,$A$3:$A$14,0))+ABS(B76-D76)*INDEX(D$3:D$14,MATCH(C76,$A$3:$A$14,0)))/(D76-C76),INDEX(D$3:D$14,MATCH(B76,$A$3:$A$14,0))),"Kondensatoen zwischen 1 und 2"))</f>
        <v>Kondensatoen zwischen 1 und 2</v>
      </c>
    </row>
    <row r="77" spans="1:6">
      <c r="A77" s="12">
        <v>58</v>
      </c>
      <c r="B77">
        <f>Eingabe!D58</f>
        <v>0</v>
      </c>
      <c r="C77">
        <f t="array" ref="C77">MAX(IF($A$3:$A$14&lt;=B77,IF($A$3:$A$14&lt;&gt;"",$A$3:$A$14)))</f>
        <v>0</v>
      </c>
      <c r="D77">
        <f t="array" ref="D77">MIN(IF($A$3:$A$14&gt;=B77,IF($A$3:$A$14&lt;&gt;"",$A$3:$A$14)))</f>
        <v>0</v>
      </c>
      <c r="E77">
        <f>Eingabe!C58</f>
        <v>0</v>
      </c>
      <c r="F77" s="33" t="str">
        <f t="array" ref="F77">IF(E77=1,IF(ISERROR(MATCH(B77,$A$3:$A$14,0)),((B77-C77)*INDEX(C$3:C$14,MATCH(D77,$A$3:$A$14,0))+ABS(B77-D77)*INDEX(C$3:C$14,MATCH(C77,$A$3:$A$14,0)))/(D77-C77),INDEX(C$3:C$14,MATCH(B77,$A$3:$A$14,0))),IF(E77=2,IF(ISERROR(MATCH(B77,$A$3:$A$14,0)),((B77-C77)*INDEX(D$3:D$14,MATCH(D77,$A$3:$A$14,0))+ABS(B77-D77)*INDEX(D$3:D$14,MATCH(C77,$A$3:$A$14,0)))/(D77-C77),INDEX(D$3:D$14,MATCH(B77,$A$3:$A$14,0))),"Kondensatoen zwischen 1 und 2"))</f>
        <v>Kondensatoen zwischen 1 und 2</v>
      </c>
    </row>
    <row r="78" spans="1:6">
      <c r="A78" s="12">
        <v>59</v>
      </c>
      <c r="B78">
        <f>Eingabe!D59</f>
        <v>0</v>
      </c>
      <c r="C78">
        <f t="array" ref="C78">MAX(IF($A$3:$A$14&lt;=B78,IF($A$3:$A$14&lt;&gt;"",$A$3:$A$14)))</f>
        <v>0</v>
      </c>
      <c r="D78">
        <f t="array" ref="D78">MIN(IF($A$3:$A$14&gt;=B78,IF($A$3:$A$14&lt;&gt;"",$A$3:$A$14)))</f>
        <v>0</v>
      </c>
      <c r="E78">
        <f>Eingabe!C59</f>
        <v>0</v>
      </c>
      <c r="F78" s="33" t="str">
        <f t="array" ref="F78">IF(E78=1,IF(ISERROR(MATCH(B78,$A$3:$A$14,0)),((B78-C78)*INDEX(C$3:C$14,MATCH(D78,$A$3:$A$14,0))+ABS(B78-D78)*INDEX(C$3:C$14,MATCH(C78,$A$3:$A$14,0)))/(D78-C78),INDEX(C$3:C$14,MATCH(B78,$A$3:$A$14,0))),IF(E78=2,IF(ISERROR(MATCH(B78,$A$3:$A$14,0)),((B78-C78)*INDEX(D$3:D$14,MATCH(D78,$A$3:$A$14,0))+ABS(B78-D78)*INDEX(D$3:D$14,MATCH(C78,$A$3:$A$14,0)))/(D78-C78),INDEX(D$3:D$14,MATCH(B78,$A$3:$A$14,0))),"Kondensatoen zwischen 1 und 2"))</f>
        <v>Kondensatoen zwischen 1 und 2</v>
      </c>
    </row>
    <row r="79" spans="1:6">
      <c r="A79" s="12">
        <v>60</v>
      </c>
      <c r="B79">
        <f>Eingabe!D60</f>
        <v>0</v>
      </c>
      <c r="C79">
        <f t="array" ref="C79">MAX(IF($A$3:$A$14&lt;=B79,IF($A$3:$A$14&lt;&gt;"",$A$3:$A$14)))</f>
        <v>0</v>
      </c>
      <c r="D79">
        <f t="array" ref="D79">MIN(IF($A$3:$A$14&gt;=B79,IF($A$3:$A$14&lt;&gt;"",$A$3:$A$14)))</f>
        <v>0</v>
      </c>
      <c r="E79">
        <f>Eingabe!C60</f>
        <v>0</v>
      </c>
      <c r="F79" s="33" t="str">
        <f t="array" ref="F79">IF(E79=1,IF(ISERROR(MATCH(B79,$A$3:$A$14,0)),((B79-C79)*INDEX(C$3:C$14,MATCH(D79,$A$3:$A$14,0))+ABS(B79-D79)*INDEX(C$3:C$14,MATCH(C79,$A$3:$A$14,0)))/(D79-C79),INDEX(C$3:C$14,MATCH(B79,$A$3:$A$14,0))),IF(E79=2,IF(ISERROR(MATCH(B79,$A$3:$A$14,0)),((B79-C79)*INDEX(D$3:D$14,MATCH(D79,$A$3:$A$14,0))+ABS(B79-D79)*INDEX(D$3:D$14,MATCH(C79,$A$3:$A$14,0)))/(D79-C79),INDEX(D$3:D$14,MATCH(B79,$A$3:$A$14,0))),"Kondensatoen zwischen 1 und 2"))</f>
        <v>Kondensatoen zwischen 1 und 2</v>
      </c>
    </row>
    <row r="80" spans="1:6">
      <c r="A80" s="12">
        <v>61</v>
      </c>
      <c r="B80">
        <f>Eingabe!D61</f>
        <v>0</v>
      </c>
      <c r="C80">
        <f t="array" ref="C80">MAX(IF($A$3:$A$14&lt;=B80,IF($A$3:$A$14&lt;&gt;"",$A$3:$A$14)))</f>
        <v>0</v>
      </c>
      <c r="D80">
        <f t="array" ref="D80">MIN(IF($A$3:$A$14&gt;=B80,IF($A$3:$A$14&lt;&gt;"",$A$3:$A$14)))</f>
        <v>0</v>
      </c>
      <c r="E80">
        <f>Eingabe!C61</f>
        <v>0</v>
      </c>
      <c r="F80" s="33" t="str">
        <f t="array" ref="F80">IF(E80=1,IF(ISERROR(MATCH(B80,$A$3:$A$14,0)),((B80-C80)*INDEX(C$3:C$14,MATCH(D80,$A$3:$A$14,0))+ABS(B80-D80)*INDEX(C$3:C$14,MATCH(C80,$A$3:$A$14,0)))/(D80-C80),INDEX(C$3:C$14,MATCH(B80,$A$3:$A$14,0))),IF(E80=2,IF(ISERROR(MATCH(B80,$A$3:$A$14,0)),((B80-C80)*INDEX(D$3:D$14,MATCH(D80,$A$3:$A$14,0))+ABS(B80-D80)*INDEX(D$3:D$14,MATCH(C80,$A$3:$A$14,0)))/(D80-C80),INDEX(D$3:D$14,MATCH(B80,$A$3:$A$14,0))),"Kondensatoen zwischen 1 und 2"))</f>
        <v>Kondensatoen zwischen 1 und 2</v>
      </c>
    </row>
    <row r="81" spans="1:6">
      <c r="A81" s="12">
        <v>62</v>
      </c>
      <c r="B81">
        <f>Eingabe!D62</f>
        <v>0</v>
      </c>
      <c r="C81">
        <f t="array" ref="C81">MAX(IF($A$3:$A$14&lt;=B81,IF($A$3:$A$14&lt;&gt;"",$A$3:$A$14)))</f>
        <v>0</v>
      </c>
      <c r="D81">
        <f t="array" ref="D81">MIN(IF($A$3:$A$14&gt;=B81,IF($A$3:$A$14&lt;&gt;"",$A$3:$A$14)))</f>
        <v>0</v>
      </c>
      <c r="E81">
        <f>Eingabe!C62</f>
        <v>0</v>
      </c>
      <c r="F81" s="33" t="str">
        <f t="array" ref="F81">IF(E81=1,IF(ISERROR(MATCH(B81,$A$3:$A$14,0)),((B81-C81)*INDEX(C$3:C$14,MATCH(D81,$A$3:$A$14,0))+ABS(B81-D81)*INDEX(C$3:C$14,MATCH(C81,$A$3:$A$14,0)))/(D81-C81),INDEX(C$3:C$14,MATCH(B81,$A$3:$A$14,0))),IF(E81=2,IF(ISERROR(MATCH(B81,$A$3:$A$14,0)),((B81-C81)*INDEX(D$3:D$14,MATCH(D81,$A$3:$A$14,0))+ABS(B81-D81)*INDEX(D$3:D$14,MATCH(C81,$A$3:$A$14,0)))/(D81-C81),INDEX(D$3:D$14,MATCH(B81,$A$3:$A$14,0))),"Kondensatoen zwischen 1 und 2"))</f>
        <v>Kondensatoen zwischen 1 und 2</v>
      </c>
    </row>
    <row r="82" spans="1:6">
      <c r="A82" s="12">
        <v>63</v>
      </c>
      <c r="B82">
        <f>Eingabe!D63</f>
        <v>0</v>
      </c>
      <c r="C82">
        <f t="array" ref="C82">MAX(IF($A$3:$A$14&lt;=B82,IF($A$3:$A$14&lt;&gt;"",$A$3:$A$14)))</f>
        <v>0</v>
      </c>
      <c r="D82">
        <f t="array" ref="D82">MIN(IF($A$3:$A$14&gt;=B82,IF($A$3:$A$14&lt;&gt;"",$A$3:$A$14)))</f>
        <v>0</v>
      </c>
      <c r="E82">
        <f>Eingabe!C63</f>
        <v>0</v>
      </c>
      <c r="F82" s="33" t="str">
        <f t="array" ref="F82">IF(E82=1,IF(ISERROR(MATCH(B82,$A$3:$A$14,0)),((B82-C82)*INDEX(C$3:C$14,MATCH(D82,$A$3:$A$14,0))+ABS(B82-D82)*INDEX(C$3:C$14,MATCH(C82,$A$3:$A$14,0)))/(D82-C82),INDEX(C$3:C$14,MATCH(B82,$A$3:$A$14,0))),IF(E82=2,IF(ISERROR(MATCH(B82,$A$3:$A$14,0)),((B82-C82)*INDEX(D$3:D$14,MATCH(D82,$A$3:$A$14,0))+ABS(B82-D82)*INDEX(D$3:D$14,MATCH(C82,$A$3:$A$14,0)))/(D82-C82),INDEX(D$3:D$14,MATCH(B82,$A$3:$A$14,0))),"Kondensatoen zwischen 1 und 2"))</f>
        <v>Kondensatoen zwischen 1 und 2</v>
      </c>
    </row>
    <row r="83" spans="1:6">
      <c r="A83" s="12">
        <v>64</v>
      </c>
      <c r="B83">
        <f>Eingabe!D64</f>
        <v>0</v>
      </c>
      <c r="C83">
        <f t="array" ref="C83">MAX(IF($A$3:$A$14&lt;=B83,IF($A$3:$A$14&lt;&gt;"",$A$3:$A$14)))</f>
        <v>0</v>
      </c>
      <c r="D83">
        <f t="array" ref="D83">MIN(IF($A$3:$A$14&gt;=B83,IF($A$3:$A$14&lt;&gt;"",$A$3:$A$14)))</f>
        <v>0</v>
      </c>
      <c r="E83">
        <f>Eingabe!C64</f>
        <v>0</v>
      </c>
      <c r="F83" s="33" t="str">
        <f t="array" ref="F83">IF(E83=1,IF(ISERROR(MATCH(B83,$A$3:$A$14,0)),((B83-C83)*INDEX(C$3:C$14,MATCH(D83,$A$3:$A$14,0))+ABS(B83-D83)*INDEX(C$3:C$14,MATCH(C83,$A$3:$A$14,0)))/(D83-C83),INDEX(C$3:C$14,MATCH(B83,$A$3:$A$14,0))),IF(E83=2,IF(ISERROR(MATCH(B83,$A$3:$A$14,0)),((B83-C83)*INDEX(D$3:D$14,MATCH(D83,$A$3:$A$14,0))+ABS(B83-D83)*INDEX(D$3:D$14,MATCH(C83,$A$3:$A$14,0)))/(D83-C83),INDEX(D$3:D$14,MATCH(B83,$A$3:$A$14,0))),"Kondensatoen zwischen 1 und 2"))</f>
        <v>Kondensatoen zwischen 1 und 2</v>
      </c>
    </row>
    <row r="84" spans="1:6">
      <c r="A84" s="12">
        <v>65</v>
      </c>
      <c r="B84">
        <f>Eingabe!D65</f>
        <v>0</v>
      </c>
      <c r="C84">
        <f t="array" ref="C84">MAX(IF($A$3:$A$14&lt;=B84,IF($A$3:$A$14&lt;&gt;"",$A$3:$A$14)))</f>
        <v>0</v>
      </c>
      <c r="D84">
        <f t="array" ref="D84">MIN(IF($A$3:$A$14&gt;=B84,IF($A$3:$A$14&lt;&gt;"",$A$3:$A$14)))</f>
        <v>0</v>
      </c>
      <c r="E84">
        <f>Eingabe!C65</f>
        <v>0</v>
      </c>
      <c r="F84" s="33" t="str">
        <f t="array" ref="F84">IF(E84=1,IF(ISERROR(MATCH(B84,$A$3:$A$14,0)),((B84-C84)*INDEX(C$3:C$14,MATCH(D84,$A$3:$A$14,0))+ABS(B84-D84)*INDEX(C$3:C$14,MATCH(C84,$A$3:$A$14,0)))/(D84-C84),INDEX(C$3:C$14,MATCH(B84,$A$3:$A$14,0))),IF(E84=2,IF(ISERROR(MATCH(B84,$A$3:$A$14,0)),((B84-C84)*INDEX(D$3:D$14,MATCH(D84,$A$3:$A$14,0))+ABS(B84-D84)*INDEX(D$3:D$14,MATCH(C84,$A$3:$A$14,0)))/(D84-C84),INDEX(D$3:D$14,MATCH(B84,$A$3:$A$14,0))),"Kondensatoen zwischen 1 und 2"))</f>
        <v>Kondensatoen zwischen 1 und 2</v>
      </c>
    </row>
    <row r="85" spans="1:6">
      <c r="A85" s="12">
        <v>66</v>
      </c>
      <c r="B85">
        <f>Eingabe!D66</f>
        <v>0</v>
      </c>
      <c r="C85">
        <f t="array" ref="C85">MAX(IF($A$3:$A$14&lt;=B85,IF($A$3:$A$14&lt;&gt;"",$A$3:$A$14)))</f>
        <v>0</v>
      </c>
      <c r="D85">
        <f t="array" ref="D85">MIN(IF($A$3:$A$14&gt;=B85,IF($A$3:$A$14&lt;&gt;"",$A$3:$A$14)))</f>
        <v>0</v>
      </c>
      <c r="E85">
        <f>Eingabe!C66</f>
        <v>0</v>
      </c>
      <c r="F85" s="33" t="str">
        <f t="array" ref="F85">IF(E85=1,IF(ISERROR(MATCH(B85,$A$3:$A$14,0)),((B85-C85)*INDEX(C$3:C$14,MATCH(D85,$A$3:$A$14,0))+ABS(B85-D85)*INDEX(C$3:C$14,MATCH(C85,$A$3:$A$14,0)))/(D85-C85),INDEX(C$3:C$14,MATCH(B85,$A$3:$A$14,0))),IF(E85=2,IF(ISERROR(MATCH(B85,$A$3:$A$14,0)),((B85-C85)*INDEX(D$3:D$14,MATCH(D85,$A$3:$A$14,0))+ABS(B85-D85)*INDEX(D$3:D$14,MATCH(C85,$A$3:$A$14,0)))/(D85-C85),INDEX(D$3:D$14,MATCH(B85,$A$3:$A$14,0))),"Kondensatoen zwischen 1 und 2"))</f>
        <v>Kondensatoen zwischen 1 und 2</v>
      </c>
    </row>
    <row r="86" spans="1:6">
      <c r="A86" s="12">
        <v>67</v>
      </c>
      <c r="B86">
        <f>Eingabe!D67</f>
        <v>0</v>
      </c>
      <c r="C86">
        <f t="array" ref="C86">MAX(IF($A$3:$A$14&lt;=B86,IF($A$3:$A$14&lt;&gt;"",$A$3:$A$14)))</f>
        <v>0</v>
      </c>
      <c r="D86">
        <f t="array" ref="D86">MIN(IF($A$3:$A$14&gt;=B86,IF($A$3:$A$14&lt;&gt;"",$A$3:$A$14)))</f>
        <v>0</v>
      </c>
      <c r="E86">
        <f>Eingabe!C67</f>
        <v>0</v>
      </c>
      <c r="F86" s="33" t="str">
        <f t="array" ref="F86">IF(E86=1,IF(ISERROR(MATCH(B86,$A$3:$A$14,0)),((B86-C86)*INDEX(C$3:C$14,MATCH(D86,$A$3:$A$14,0))+ABS(B86-D86)*INDEX(C$3:C$14,MATCH(C86,$A$3:$A$14,0)))/(D86-C86),INDEX(C$3:C$14,MATCH(B86,$A$3:$A$14,0))),IF(E86=2,IF(ISERROR(MATCH(B86,$A$3:$A$14,0)),((B86-C86)*INDEX(D$3:D$14,MATCH(D86,$A$3:$A$14,0))+ABS(B86-D86)*INDEX(D$3:D$14,MATCH(C86,$A$3:$A$14,0)))/(D86-C86),INDEX(D$3:D$14,MATCH(B86,$A$3:$A$14,0))),"Kondensatoen zwischen 1 und 2"))</f>
        <v>Kondensatoen zwischen 1 und 2</v>
      </c>
    </row>
    <row r="87" spans="1:6">
      <c r="A87" s="12">
        <v>68</v>
      </c>
      <c r="B87">
        <f>Eingabe!D68</f>
        <v>0</v>
      </c>
      <c r="C87">
        <f t="array" ref="C87">MAX(IF($A$3:$A$14&lt;=B87,IF($A$3:$A$14&lt;&gt;"",$A$3:$A$14)))</f>
        <v>0</v>
      </c>
      <c r="D87">
        <f t="array" ref="D87">MIN(IF($A$3:$A$14&gt;=B87,IF($A$3:$A$14&lt;&gt;"",$A$3:$A$14)))</f>
        <v>0</v>
      </c>
      <c r="E87">
        <f>Eingabe!C68</f>
        <v>0</v>
      </c>
      <c r="F87" s="33" t="str">
        <f t="array" ref="F87">IF(E87=1,IF(ISERROR(MATCH(B87,$A$3:$A$14,0)),((B87-C87)*INDEX(C$3:C$14,MATCH(D87,$A$3:$A$14,0))+ABS(B87-D87)*INDEX(C$3:C$14,MATCH(C87,$A$3:$A$14,0)))/(D87-C87),INDEX(C$3:C$14,MATCH(B87,$A$3:$A$14,0))),IF(E87=2,IF(ISERROR(MATCH(B87,$A$3:$A$14,0)),((B87-C87)*INDEX(D$3:D$14,MATCH(D87,$A$3:$A$14,0))+ABS(B87-D87)*INDEX(D$3:D$14,MATCH(C87,$A$3:$A$14,0)))/(D87-C87),INDEX(D$3:D$14,MATCH(B87,$A$3:$A$14,0))),"Kondensatoen zwischen 1 und 2"))</f>
        <v>Kondensatoen zwischen 1 und 2</v>
      </c>
    </row>
    <row r="88" spans="1:6">
      <c r="A88" s="12">
        <v>69</v>
      </c>
      <c r="B88">
        <f>Eingabe!D69</f>
        <v>0</v>
      </c>
      <c r="C88">
        <f t="array" ref="C88">MAX(IF($A$3:$A$14&lt;=B88,IF($A$3:$A$14&lt;&gt;"",$A$3:$A$14)))</f>
        <v>0</v>
      </c>
      <c r="D88">
        <f t="array" ref="D88">MIN(IF($A$3:$A$14&gt;=B88,IF($A$3:$A$14&lt;&gt;"",$A$3:$A$14)))</f>
        <v>0</v>
      </c>
      <c r="E88">
        <f>Eingabe!C69</f>
        <v>0</v>
      </c>
      <c r="F88" s="33" t="str">
        <f t="array" ref="F88">IF(E88=1,IF(ISERROR(MATCH(B88,$A$3:$A$14,0)),((B88-C88)*INDEX(C$3:C$14,MATCH(D88,$A$3:$A$14,0))+ABS(B88-D88)*INDEX(C$3:C$14,MATCH(C88,$A$3:$A$14,0)))/(D88-C88),INDEX(C$3:C$14,MATCH(B88,$A$3:$A$14,0))),IF(E88=2,IF(ISERROR(MATCH(B88,$A$3:$A$14,0)),((B88-C88)*INDEX(D$3:D$14,MATCH(D88,$A$3:$A$14,0))+ABS(B88-D88)*INDEX(D$3:D$14,MATCH(C88,$A$3:$A$14,0)))/(D88-C88),INDEX(D$3:D$14,MATCH(B88,$A$3:$A$14,0))),"Kondensatoen zwischen 1 und 2"))</f>
        <v>Kondensatoen zwischen 1 und 2</v>
      </c>
    </row>
    <row r="89" spans="1:6">
      <c r="A89" s="12">
        <v>70</v>
      </c>
      <c r="B89">
        <f>Eingabe!D70</f>
        <v>0</v>
      </c>
      <c r="C89">
        <f t="array" ref="C89">MAX(IF($A$3:$A$14&lt;=B89,IF($A$3:$A$14&lt;&gt;"",$A$3:$A$14)))</f>
        <v>0</v>
      </c>
      <c r="D89">
        <f t="array" ref="D89">MIN(IF($A$3:$A$14&gt;=B89,IF($A$3:$A$14&lt;&gt;"",$A$3:$A$14)))</f>
        <v>0</v>
      </c>
      <c r="E89">
        <f>Eingabe!C70</f>
        <v>0</v>
      </c>
      <c r="F89" s="33" t="str">
        <f t="array" ref="F89">IF(E89=1,IF(ISERROR(MATCH(B89,$A$3:$A$14,0)),((B89-C89)*INDEX(C$3:C$14,MATCH(D89,$A$3:$A$14,0))+ABS(B89-D89)*INDEX(C$3:C$14,MATCH(C89,$A$3:$A$14,0)))/(D89-C89),INDEX(C$3:C$14,MATCH(B89,$A$3:$A$14,0))),IF(E89=2,IF(ISERROR(MATCH(B89,$A$3:$A$14,0)),((B89-C89)*INDEX(D$3:D$14,MATCH(D89,$A$3:$A$14,0))+ABS(B89-D89)*INDEX(D$3:D$14,MATCH(C89,$A$3:$A$14,0)))/(D89-C89),INDEX(D$3:D$14,MATCH(B89,$A$3:$A$14,0))),"Kondensatoen zwischen 1 und 2"))</f>
        <v>Kondensatoen zwischen 1 und 2</v>
      </c>
    </row>
    <row r="90" spans="1:6">
      <c r="A90" s="12">
        <v>71</v>
      </c>
      <c r="B90">
        <f>Eingabe!D71</f>
        <v>0</v>
      </c>
      <c r="C90">
        <f t="array" ref="C90">MAX(IF($A$3:$A$14&lt;=B90,IF($A$3:$A$14&lt;&gt;"",$A$3:$A$14)))</f>
        <v>0</v>
      </c>
      <c r="D90">
        <f t="array" ref="D90">MIN(IF($A$3:$A$14&gt;=B90,IF($A$3:$A$14&lt;&gt;"",$A$3:$A$14)))</f>
        <v>0</v>
      </c>
      <c r="E90">
        <f>Eingabe!C71</f>
        <v>0</v>
      </c>
      <c r="F90" s="33" t="str">
        <f t="array" ref="F90">IF(E90=1,IF(ISERROR(MATCH(B90,$A$3:$A$14,0)),((B90-C90)*INDEX(C$3:C$14,MATCH(D90,$A$3:$A$14,0))+ABS(B90-D90)*INDEX(C$3:C$14,MATCH(C90,$A$3:$A$14,0)))/(D90-C90),INDEX(C$3:C$14,MATCH(B90,$A$3:$A$14,0))),IF(E90=2,IF(ISERROR(MATCH(B90,$A$3:$A$14,0)),((B90-C90)*INDEX(D$3:D$14,MATCH(D90,$A$3:$A$14,0))+ABS(B90-D90)*INDEX(D$3:D$14,MATCH(C90,$A$3:$A$14,0)))/(D90-C90),INDEX(D$3:D$14,MATCH(B90,$A$3:$A$14,0))),"Kondensatoen zwischen 1 und 2"))</f>
        <v>Kondensatoen zwischen 1 und 2</v>
      </c>
    </row>
    <row r="91" spans="1:6">
      <c r="A91" s="12">
        <v>72</v>
      </c>
      <c r="B91">
        <f>Eingabe!D72</f>
        <v>0</v>
      </c>
      <c r="C91">
        <f t="array" ref="C91">MAX(IF($A$3:$A$14&lt;=B91,IF($A$3:$A$14&lt;&gt;"",$A$3:$A$14)))</f>
        <v>0</v>
      </c>
      <c r="D91">
        <f t="array" ref="D91">MIN(IF($A$3:$A$14&gt;=B91,IF($A$3:$A$14&lt;&gt;"",$A$3:$A$14)))</f>
        <v>0</v>
      </c>
      <c r="E91">
        <f>Eingabe!C72</f>
        <v>0</v>
      </c>
      <c r="F91" s="33" t="str">
        <f t="array" ref="F91">IF(E91=1,IF(ISERROR(MATCH(B91,$A$3:$A$14,0)),((B91-C91)*INDEX(C$3:C$14,MATCH(D91,$A$3:$A$14,0))+ABS(B91-D91)*INDEX(C$3:C$14,MATCH(C91,$A$3:$A$14,0)))/(D91-C91),INDEX(C$3:C$14,MATCH(B91,$A$3:$A$14,0))),IF(E91=2,IF(ISERROR(MATCH(B91,$A$3:$A$14,0)),((B91-C91)*INDEX(D$3:D$14,MATCH(D91,$A$3:$A$14,0))+ABS(B91-D91)*INDEX(D$3:D$14,MATCH(C91,$A$3:$A$14,0)))/(D91-C91),INDEX(D$3:D$14,MATCH(B91,$A$3:$A$14,0))),"Kondensatoen zwischen 1 und 2"))</f>
        <v>Kondensatoen zwischen 1 und 2</v>
      </c>
    </row>
    <row r="92" spans="1:6">
      <c r="A92" s="12">
        <v>73</v>
      </c>
      <c r="B92">
        <f>Eingabe!D73</f>
        <v>0</v>
      </c>
      <c r="C92">
        <f t="array" ref="C92">MAX(IF($A$3:$A$14&lt;=B92,IF($A$3:$A$14&lt;&gt;"",$A$3:$A$14)))</f>
        <v>0</v>
      </c>
      <c r="D92">
        <f t="array" ref="D92">MIN(IF($A$3:$A$14&gt;=B92,IF($A$3:$A$14&lt;&gt;"",$A$3:$A$14)))</f>
        <v>0</v>
      </c>
      <c r="E92">
        <f>Eingabe!C73</f>
        <v>0</v>
      </c>
      <c r="F92" s="33" t="str">
        <f t="array" ref="F92">IF(E92=1,IF(ISERROR(MATCH(B92,$A$3:$A$14,0)),((B92-C92)*INDEX(C$3:C$14,MATCH(D92,$A$3:$A$14,0))+ABS(B92-D92)*INDEX(C$3:C$14,MATCH(C92,$A$3:$A$14,0)))/(D92-C92),INDEX(C$3:C$14,MATCH(B92,$A$3:$A$14,0))),IF(E92=2,IF(ISERROR(MATCH(B92,$A$3:$A$14,0)),((B92-C92)*INDEX(D$3:D$14,MATCH(D92,$A$3:$A$14,0))+ABS(B92-D92)*INDEX(D$3:D$14,MATCH(C92,$A$3:$A$14,0)))/(D92-C92),INDEX(D$3:D$14,MATCH(B92,$A$3:$A$14,0))),"Kondensatoen zwischen 1 und 2"))</f>
        <v>Kondensatoen zwischen 1 und 2</v>
      </c>
    </row>
    <row r="93" spans="1:6">
      <c r="A93" s="12">
        <v>74</v>
      </c>
      <c r="B93">
        <f>Eingabe!D74</f>
        <v>0</v>
      </c>
      <c r="C93">
        <f t="array" ref="C93">MAX(IF($A$3:$A$14&lt;=B93,IF($A$3:$A$14&lt;&gt;"",$A$3:$A$14)))</f>
        <v>0</v>
      </c>
      <c r="D93">
        <f t="array" ref="D93">MIN(IF($A$3:$A$14&gt;=B93,IF($A$3:$A$14&lt;&gt;"",$A$3:$A$14)))</f>
        <v>0</v>
      </c>
      <c r="E93">
        <f>Eingabe!C74</f>
        <v>0</v>
      </c>
      <c r="F93" s="33" t="str">
        <f t="array" ref="F93">IF(E93=1,IF(ISERROR(MATCH(B93,$A$3:$A$14,0)),((B93-C93)*INDEX(C$3:C$14,MATCH(D93,$A$3:$A$14,0))+ABS(B93-D93)*INDEX(C$3:C$14,MATCH(C93,$A$3:$A$14,0)))/(D93-C93),INDEX(C$3:C$14,MATCH(B93,$A$3:$A$14,0))),IF(E93=2,IF(ISERROR(MATCH(B93,$A$3:$A$14,0)),((B93-C93)*INDEX(D$3:D$14,MATCH(D93,$A$3:$A$14,0))+ABS(B93-D93)*INDEX(D$3:D$14,MATCH(C93,$A$3:$A$14,0)))/(D93-C93),INDEX(D$3:D$14,MATCH(B93,$A$3:$A$14,0))),"Kondensatoen zwischen 1 und 2"))</f>
        <v>Kondensatoen zwischen 1 und 2</v>
      </c>
    </row>
    <row r="94" spans="1:6">
      <c r="A94" s="12">
        <v>75</v>
      </c>
      <c r="B94">
        <f>Eingabe!D75</f>
        <v>0</v>
      </c>
      <c r="C94">
        <f t="array" ref="C94">MAX(IF($A$3:$A$14&lt;=B94,IF($A$3:$A$14&lt;&gt;"",$A$3:$A$14)))</f>
        <v>0</v>
      </c>
      <c r="D94">
        <f t="array" ref="D94">MIN(IF($A$3:$A$14&gt;=B94,IF($A$3:$A$14&lt;&gt;"",$A$3:$A$14)))</f>
        <v>0</v>
      </c>
      <c r="E94">
        <f>Eingabe!C75</f>
        <v>0</v>
      </c>
      <c r="F94" s="33" t="str">
        <f t="array" ref="F94">IF(E94=1,IF(ISERROR(MATCH(B94,$A$3:$A$14,0)),((B94-C94)*INDEX(C$3:C$14,MATCH(D94,$A$3:$A$14,0))+ABS(B94-D94)*INDEX(C$3:C$14,MATCH(C94,$A$3:$A$14,0)))/(D94-C94),INDEX(C$3:C$14,MATCH(B94,$A$3:$A$14,0))),IF(E94=2,IF(ISERROR(MATCH(B94,$A$3:$A$14,0)),((B94-C94)*INDEX(D$3:D$14,MATCH(D94,$A$3:$A$14,0))+ABS(B94-D94)*INDEX(D$3:D$14,MATCH(C94,$A$3:$A$14,0)))/(D94-C94),INDEX(D$3:D$14,MATCH(B94,$A$3:$A$14,0))),"Kondensatoen zwischen 1 und 2"))</f>
        <v>Kondensatoen zwischen 1 und 2</v>
      </c>
    </row>
    <row r="95" spans="1:6">
      <c r="A95" s="12">
        <v>76</v>
      </c>
      <c r="B95">
        <f>Eingabe!D76</f>
        <v>0</v>
      </c>
      <c r="C95">
        <f t="array" ref="C95">MAX(IF($A$3:$A$14&lt;=B95,IF($A$3:$A$14&lt;&gt;"",$A$3:$A$14)))</f>
        <v>0</v>
      </c>
      <c r="D95">
        <f t="array" ref="D95">MIN(IF($A$3:$A$14&gt;=B95,IF($A$3:$A$14&lt;&gt;"",$A$3:$A$14)))</f>
        <v>0</v>
      </c>
      <c r="E95">
        <f>Eingabe!C76</f>
        <v>0</v>
      </c>
      <c r="F95" s="33" t="str">
        <f t="array" ref="F95">IF(E95=1,IF(ISERROR(MATCH(B95,$A$3:$A$14,0)),((B95-C95)*INDEX(C$3:C$14,MATCH(D95,$A$3:$A$14,0))+ABS(B95-D95)*INDEX(C$3:C$14,MATCH(C95,$A$3:$A$14,0)))/(D95-C95),INDEX(C$3:C$14,MATCH(B95,$A$3:$A$14,0))),IF(E95=2,IF(ISERROR(MATCH(B95,$A$3:$A$14,0)),((B95-C95)*INDEX(D$3:D$14,MATCH(D95,$A$3:$A$14,0))+ABS(B95-D95)*INDEX(D$3:D$14,MATCH(C95,$A$3:$A$14,0)))/(D95-C95),INDEX(D$3:D$14,MATCH(B95,$A$3:$A$14,0))),"Kondensatoen zwischen 1 und 2"))</f>
        <v>Kondensatoen zwischen 1 und 2</v>
      </c>
    </row>
    <row r="96" spans="1:6">
      <c r="A96" s="12">
        <v>77</v>
      </c>
      <c r="B96">
        <f>Eingabe!D77</f>
        <v>0</v>
      </c>
      <c r="C96">
        <f t="array" ref="C96">MAX(IF($A$3:$A$14&lt;=B96,IF($A$3:$A$14&lt;&gt;"",$A$3:$A$14)))</f>
        <v>0</v>
      </c>
      <c r="D96">
        <f t="array" ref="D96">MIN(IF($A$3:$A$14&gt;=B96,IF($A$3:$A$14&lt;&gt;"",$A$3:$A$14)))</f>
        <v>0</v>
      </c>
      <c r="E96">
        <f>Eingabe!C77</f>
        <v>0</v>
      </c>
      <c r="F96" s="33" t="str">
        <f t="array" ref="F96">IF(E96=1,IF(ISERROR(MATCH(B96,$A$3:$A$14,0)),((B96-C96)*INDEX(C$3:C$14,MATCH(D96,$A$3:$A$14,0))+ABS(B96-D96)*INDEX(C$3:C$14,MATCH(C96,$A$3:$A$14,0)))/(D96-C96),INDEX(C$3:C$14,MATCH(B96,$A$3:$A$14,0))),IF(E96=2,IF(ISERROR(MATCH(B96,$A$3:$A$14,0)),((B96-C96)*INDEX(D$3:D$14,MATCH(D96,$A$3:$A$14,0))+ABS(B96-D96)*INDEX(D$3:D$14,MATCH(C96,$A$3:$A$14,0)))/(D96-C96),INDEX(D$3:D$14,MATCH(B96,$A$3:$A$14,0))),"Kondensatoen zwischen 1 und 2"))</f>
        <v>Kondensatoen zwischen 1 und 2</v>
      </c>
    </row>
    <row r="97" spans="1:6">
      <c r="A97" s="12">
        <v>78</v>
      </c>
      <c r="B97">
        <f>Eingabe!D78</f>
        <v>0</v>
      </c>
      <c r="C97">
        <f t="array" ref="C97">MAX(IF($A$3:$A$14&lt;=B97,IF($A$3:$A$14&lt;&gt;"",$A$3:$A$14)))</f>
        <v>0</v>
      </c>
      <c r="D97">
        <f t="array" ref="D97">MIN(IF($A$3:$A$14&gt;=B97,IF($A$3:$A$14&lt;&gt;"",$A$3:$A$14)))</f>
        <v>0</v>
      </c>
      <c r="E97">
        <f>Eingabe!C78</f>
        <v>0</v>
      </c>
      <c r="F97" s="33" t="str">
        <f t="array" ref="F97">IF(E97=1,IF(ISERROR(MATCH(B97,$A$3:$A$14,0)),((B97-C97)*INDEX(C$3:C$14,MATCH(D97,$A$3:$A$14,0))+ABS(B97-D97)*INDEX(C$3:C$14,MATCH(C97,$A$3:$A$14,0)))/(D97-C97),INDEX(C$3:C$14,MATCH(B97,$A$3:$A$14,0))),IF(E97=2,IF(ISERROR(MATCH(B97,$A$3:$A$14,0)),((B97-C97)*INDEX(D$3:D$14,MATCH(D97,$A$3:$A$14,0))+ABS(B97-D97)*INDEX(D$3:D$14,MATCH(C97,$A$3:$A$14,0)))/(D97-C97),INDEX(D$3:D$14,MATCH(B97,$A$3:$A$14,0))),"Kondensatoen zwischen 1 und 2"))</f>
        <v>Kondensatoen zwischen 1 und 2</v>
      </c>
    </row>
    <row r="98" spans="1:6">
      <c r="A98" s="12">
        <v>79</v>
      </c>
      <c r="B98">
        <f>Eingabe!D79</f>
        <v>0</v>
      </c>
      <c r="C98">
        <f t="array" ref="C98">MAX(IF($A$3:$A$14&lt;=B98,IF($A$3:$A$14&lt;&gt;"",$A$3:$A$14)))</f>
        <v>0</v>
      </c>
      <c r="D98">
        <f t="array" ref="D98">MIN(IF($A$3:$A$14&gt;=B98,IF($A$3:$A$14&lt;&gt;"",$A$3:$A$14)))</f>
        <v>0</v>
      </c>
      <c r="E98">
        <f>Eingabe!C79</f>
        <v>0</v>
      </c>
      <c r="F98" s="33" t="str">
        <f t="array" ref="F98">IF(E98=1,IF(ISERROR(MATCH(B98,$A$3:$A$14,0)),((B98-C98)*INDEX(C$3:C$14,MATCH(D98,$A$3:$A$14,0))+ABS(B98-D98)*INDEX(C$3:C$14,MATCH(C98,$A$3:$A$14,0)))/(D98-C98),INDEX(C$3:C$14,MATCH(B98,$A$3:$A$14,0))),IF(E98=2,IF(ISERROR(MATCH(B98,$A$3:$A$14,0)),((B98-C98)*INDEX(D$3:D$14,MATCH(D98,$A$3:$A$14,0))+ABS(B98-D98)*INDEX(D$3:D$14,MATCH(C98,$A$3:$A$14,0)))/(D98-C98),INDEX(D$3:D$14,MATCH(B98,$A$3:$A$14,0))),"Kondensatoen zwischen 1 und 2"))</f>
        <v>Kondensatoen zwischen 1 und 2</v>
      </c>
    </row>
    <row r="99" spans="1:6">
      <c r="A99" s="12">
        <v>80</v>
      </c>
      <c r="B99">
        <f>Eingabe!D80</f>
        <v>0</v>
      </c>
      <c r="C99">
        <f t="array" ref="C99">MAX(IF($A$3:$A$14&lt;=B99,IF($A$3:$A$14&lt;&gt;"",$A$3:$A$14)))</f>
        <v>0</v>
      </c>
      <c r="D99">
        <f t="array" ref="D99">MIN(IF($A$3:$A$14&gt;=B99,IF($A$3:$A$14&lt;&gt;"",$A$3:$A$14)))</f>
        <v>0</v>
      </c>
      <c r="E99">
        <f>Eingabe!C80</f>
        <v>0</v>
      </c>
      <c r="F99" s="33" t="str">
        <f t="array" ref="F99">IF(E99=1,IF(ISERROR(MATCH(B99,$A$3:$A$14,0)),((B99-C99)*INDEX(C$3:C$14,MATCH(D99,$A$3:$A$14,0))+ABS(B99-D99)*INDEX(C$3:C$14,MATCH(C99,$A$3:$A$14,0)))/(D99-C99),INDEX(C$3:C$14,MATCH(B99,$A$3:$A$14,0))),IF(E99=2,IF(ISERROR(MATCH(B99,$A$3:$A$14,0)),((B99-C99)*INDEX(D$3:D$14,MATCH(D99,$A$3:$A$14,0))+ABS(B99-D99)*INDEX(D$3:D$14,MATCH(C99,$A$3:$A$14,0)))/(D99-C99),INDEX(D$3:D$14,MATCH(B99,$A$3:$A$14,0))),"Kondensatoen zwischen 1 und 2"))</f>
        <v>Kondensatoen zwischen 1 und 2</v>
      </c>
    </row>
    <row r="100" spans="1:6">
      <c r="A100" s="12">
        <v>81</v>
      </c>
      <c r="B100">
        <f>Eingabe!D81</f>
        <v>0</v>
      </c>
      <c r="C100">
        <f t="array" ref="C100">MAX(IF($A$3:$A$14&lt;=B100,IF($A$3:$A$14&lt;&gt;"",$A$3:$A$14)))</f>
        <v>0</v>
      </c>
      <c r="D100">
        <f t="array" ref="D100">MIN(IF($A$3:$A$14&gt;=B100,IF($A$3:$A$14&lt;&gt;"",$A$3:$A$14)))</f>
        <v>0</v>
      </c>
      <c r="E100">
        <f>Eingabe!C81</f>
        <v>0</v>
      </c>
      <c r="F100" s="33" t="str">
        <f t="array" ref="F100">IF(E100=1,IF(ISERROR(MATCH(B100,$A$3:$A$14,0)),((B100-C100)*INDEX(C$3:C$14,MATCH(D100,$A$3:$A$14,0))+ABS(B100-D100)*INDEX(C$3:C$14,MATCH(C100,$A$3:$A$14,0)))/(D100-C100),INDEX(C$3:C$14,MATCH(B100,$A$3:$A$14,0))),IF(E100=2,IF(ISERROR(MATCH(B100,$A$3:$A$14,0)),((B100-C100)*INDEX(D$3:D$14,MATCH(D100,$A$3:$A$14,0))+ABS(B100-D100)*INDEX(D$3:D$14,MATCH(C100,$A$3:$A$14,0)))/(D100-C100),INDEX(D$3:D$14,MATCH(B100,$A$3:$A$14,0))),"Kondensatoen zwischen 1 und 2"))</f>
        <v>Kondensatoen zwischen 1 und 2</v>
      </c>
    </row>
    <row r="101" spans="1:6">
      <c r="A101" s="12">
        <v>82</v>
      </c>
      <c r="B101">
        <f>Eingabe!D82</f>
        <v>0</v>
      </c>
      <c r="C101">
        <f t="array" ref="C101">MAX(IF($A$3:$A$14&lt;=B101,IF($A$3:$A$14&lt;&gt;"",$A$3:$A$14)))</f>
        <v>0</v>
      </c>
      <c r="D101">
        <f t="array" ref="D101">MIN(IF($A$3:$A$14&gt;=B101,IF($A$3:$A$14&lt;&gt;"",$A$3:$A$14)))</f>
        <v>0</v>
      </c>
      <c r="E101">
        <f>Eingabe!C82</f>
        <v>0</v>
      </c>
      <c r="F101" s="33" t="str">
        <f t="array" ref="F101">IF(E101=1,IF(ISERROR(MATCH(B101,$A$3:$A$14,0)),((B101-C101)*INDEX(C$3:C$14,MATCH(D101,$A$3:$A$14,0))+ABS(B101-D101)*INDEX(C$3:C$14,MATCH(C101,$A$3:$A$14,0)))/(D101-C101),INDEX(C$3:C$14,MATCH(B101,$A$3:$A$14,0))),IF(E101=2,IF(ISERROR(MATCH(B101,$A$3:$A$14,0)),((B101-C101)*INDEX(D$3:D$14,MATCH(D101,$A$3:$A$14,0))+ABS(B101-D101)*INDEX(D$3:D$14,MATCH(C101,$A$3:$A$14,0)))/(D101-C101),INDEX(D$3:D$14,MATCH(B101,$A$3:$A$14,0))),"Kondensatoen zwischen 1 und 2"))</f>
        <v>Kondensatoen zwischen 1 und 2</v>
      </c>
    </row>
    <row r="102" spans="1:6">
      <c r="A102" s="12">
        <v>83</v>
      </c>
      <c r="B102">
        <f>Eingabe!D83</f>
        <v>0</v>
      </c>
      <c r="C102">
        <f t="array" ref="C102">MAX(IF($A$3:$A$14&lt;=B102,IF($A$3:$A$14&lt;&gt;"",$A$3:$A$14)))</f>
        <v>0</v>
      </c>
      <c r="D102">
        <f t="array" ref="D102">MIN(IF($A$3:$A$14&gt;=B102,IF($A$3:$A$14&lt;&gt;"",$A$3:$A$14)))</f>
        <v>0</v>
      </c>
      <c r="E102">
        <f>Eingabe!C83</f>
        <v>0</v>
      </c>
      <c r="F102" s="33" t="str">
        <f t="array" ref="F102">IF(E102=1,IF(ISERROR(MATCH(B102,$A$3:$A$14,0)),((B102-C102)*INDEX(C$3:C$14,MATCH(D102,$A$3:$A$14,0))+ABS(B102-D102)*INDEX(C$3:C$14,MATCH(C102,$A$3:$A$14,0)))/(D102-C102),INDEX(C$3:C$14,MATCH(B102,$A$3:$A$14,0))),IF(E102=2,IF(ISERROR(MATCH(B102,$A$3:$A$14,0)),((B102-C102)*INDEX(D$3:D$14,MATCH(D102,$A$3:$A$14,0))+ABS(B102-D102)*INDEX(D$3:D$14,MATCH(C102,$A$3:$A$14,0)))/(D102-C102),INDEX(D$3:D$14,MATCH(B102,$A$3:$A$14,0))),"Kondensatoen zwischen 1 und 2"))</f>
        <v>Kondensatoen zwischen 1 und 2</v>
      </c>
    </row>
    <row r="103" spans="1:6">
      <c r="A103" s="12">
        <v>84</v>
      </c>
      <c r="B103">
        <f>Eingabe!D84</f>
        <v>0</v>
      </c>
      <c r="C103">
        <f t="array" ref="C103">MAX(IF($A$3:$A$14&lt;=B103,IF($A$3:$A$14&lt;&gt;"",$A$3:$A$14)))</f>
        <v>0</v>
      </c>
      <c r="D103">
        <f t="array" ref="D103">MIN(IF($A$3:$A$14&gt;=B103,IF($A$3:$A$14&lt;&gt;"",$A$3:$A$14)))</f>
        <v>0</v>
      </c>
      <c r="E103">
        <f>Eingabe!C84</f>
        <v>0</v>
      </c>
      <c r="F103" s="33" t="str">
        <f t="array" ref="F103">IF(E103=1,IF(ISERROR(MATCH(B103,$A$3:$A$14,0)),((B103-C103)*INDEX(C$3:C$14,MATCH(D103,$A$3:$A$14,0))+ABS(B103-D103)*INDEX(C$3:C$14,MATCH(C103,$A$3:$A$14,0)))/(D103-C103),INDEX(C$3:C$14,MATCH(B103,$A$3:$A$14,0))),IF(E103=2,IF(ISERROR(MATCH(B103,$A$3:$A$14,0)),((B103-C103)*INDEX(D$3:D$14,MATCH(D103,$A$3:$A$14,0))+ABS(B103-D103)*INDEX(D$3:D$14,MATCH(C103,$A$3:$A$14,0)))/(D103-C103),INDEX(D$3:D$14,MATCH(B103,$A$3:$A$14,0))),"Kondensatoen zwischen 1 und 2"))</f>
        <v>Kondensatoen zwischen 1 und 2</v>
      </c>
    </row>
    <row r="104" spans="1:6">
      <c r="A104" s="12">
        <v>85</v>
      </c>
      <c r="B104">
        <f>Eingabe!D85</f>
        <v>0</v>
      </c>
      <c r="C104">
        <f t="array" ref="C104">MAX(IF($A$3:$A$14&lt;=B104,IF($A$3:$A$14&lt;&gt;"",$A$3:$A$14)))</f>
        <v>0</v>
      </c>
      <c r="D104">
        <f t="array" ref="D104">MIN(IF($A$3:$A$14&gt;=B104,IF($A$3:$A$14&lt;&gt;"",$A$3:$A$14)))</f>
        <v>0</v>
      </c>
      <c r="E104">
        <f>Eingabe!C85</f>
        <v>0</v>
      </c>
      <c r="F104" s="33" t="str">
        <f t="array" ref="F104">IF(E104=1,IF(ISERROR(MATCH(B104,$A$3:$A$14,0)),((B104-C104)*INDEX(C$3:C$14,MATCH(D104,$A$3:$A$14,0))+ABS(B104-D104)*INDEX(C$3:C$14,MATCH(C104,$A$3:$A$14,0)))/(D104-C104),INDEX(C$3:C$14,MATCH(B104,$A$3:$A$14,0))),IF(E104=2,IF(ISERROR(MATCH(B104,$A$3:$A$14,0)),((B104-C104)*INDEX(D$3:D$14,MATCH(D104,$A$3:$A$14,0))+ABS(B104-D104)*INDEX(D$3:D$14,MATCH(C104,$A$3:$A$14,0)))/(D104-C104),INDEX(D$3:D$14,MATCH(B104,$A$3:$A$14,0))),"Kondensatoen zwischen 1 und 2"))</f>
        <v>Kondensatoen zwischen 1 und 2</v>
      </c>
    </row>
    <row r="105" spans="1:6">
      <c r="A105" s="12">
        <v>86</v>
      </c>
      <c r="B105">
        <f>Eingabe!D86</f>
        <v>0</v>
      </c>
      <c r="C105">
        <f t="array" ref="C105">MAX(IF($A$3:$A$14&lt;=B105,IF($A$3:$A$14&lt;&gt;"",$A$3:$A$14)))</f>
        <v>0</v>
      </c>
      <c r="D105">
        <f t="array" ref="D105">MIN(IF($A$3:$A$14&gt;=B105,IF($A$3:$A$14&lt;&gt;"",$A$3:$A$14)))</f>
        <v>0</v>
      </c>
      <c r="E105">
        <f>Eingabe!C86</f>
        <v>0</v>
      </c>
      <c r="F105" s="33" t="str">
        <f t="array" ref="F105">IF(E105=1,IF(ISERROR(MATCH(B105,$A$3:$A$14,0)),((B105-C105)*INDEX(C$3:C$14,MATCH(D105,$A$3:$A$14,0))+ABS(B105-D105)*INDEX(C$3:C$14,MATCH(C105,$A$3:$A$14,0)))/(D105-C105),INDEX(C$3:C$14,MATCH(B105,$A$3:$A$14,0))),IF(E105=2,IF(ISERROR(MATCH(B105,$A$3:$A$14,0)),((B105-C105)*INDEX(D$3:D$14,MATCH(D105,$A$3:$A$14,0))+ABS(B105-D105)*INDEX(D$3:D$14,MATCH(C105,$A$3:$A$14,0)))/(D105-C105),INDEX(D$3:D$14,MATCH(B105,$A$3:$A$14,0))),"Kondensatoen zwischen 1 und 2"))</f>
        <v>Kondensatoen zwischen 1 und 2</v>
      </c>
    </row>
    <row r="106" spans="1:6">
      <c r="A106" s="12">
        <v>87</v>
      </c>
      <c r="B106">
        <f>Eingabe!D87</f>
        <v>0</v>
      </c>
      <c r="C106">
        <f t="array" ref="C106">MAX(IF($A$3:$A$14&lt;=B106,IF($A$3:$A$14&lt;&gt;"",$A$3:$A$14)))</f>
        <v>0</v>
      </c>
      <c r="D106">
        <f t="array" ref="D106">MIN(IF($A$3:$A$14&gt;=B106,IF($A$3:$A$14&lt;&gt;"",$A$3:$A$14)))</f>
        <v>0</v>
      </c>
      <c r="E106">
        <f>Eingabe!C87</f>
        <v>0</v>
      </c>
      <c r="F106" s="33" t="str">
        <f t="array" ref="F106">IF(E106=1,IF(ISERROR(MATCH(B106,$A$3:$A$14,0)),((B106-C106)*INDEX(C$3:C$14,MATCH(D106,$A$3:$A$14,0))+ABS(B106-D106)*INDEX(C$3:C$14,MATCH(C106,$A$3:$A$14,0)))/(D106-C106),INDEX(C$3:C$14,MATCH(B106,$A$3:$A$14,0))),IF(E106=2,IF(ISERROR(MATCH(B106,$A$3:$A$14,0)),((B106-C106)*INDEX(D$3:D$14,MATCH(D106,$A$3:$A$14,0))+ABS(B106-D106)*INDEX(D$3:D$14,MATCH(C106,$A$3:$A$14,0)))/(D106-C106),INDEX(D$3:D$14,MATCH(B106,$A$3:$A$14,0))),"Kondensatoen zwischen 1 und 2"))</f>
        <v>Kondensatoen zwischen 1 und 2</v>
      </c>
    </row>
    <row r="107" spans="1:6">
      <c r="A107" s="12">
        <v>88</v>
      </c>
      <c r="B107">
        <f>Eingabe!D88</f>
        <v>0</v>
      </c>
      <c r="C107">
        <f t="array" ref="C107">MAX(IF($A$3:$A$14&lt;=B107,IF($A$3:$A$14&lt;&gt;"",$A$3:$A$14)))</f>
        <v>0</v>
      </c>
      <c r="D107">
        <f t="array" ref="D107">MIN(IF($A$3:$A$14&gt;=B107,IF($A$3:$A$14&lt;&gt;"",$A$3:$A$14)))</f>
        <v>0</v>
      </c>
      <c r="E107">
        <f>Eingabe!C88</f>
        <v>0</v>
      </c>
      <c r="F107" s="33" t="str">
        <f t="array" ref="F107">IF(E107=1,IF(ISERROR(MATCH(B107,$A$3:$A$14,0)),((B107-C107)*INDEX(C$3:C$14,MATCH(D107,$A$3:$A$14,0))+ABS(B107-D107)*INDEX(C$3:C$14,MATCH(C107,$A$3:$A$14,0)))/(D107-C107),INDEX(C$3:C$14,MATCH(B107,$A$3:$A$14,0))),IF(E107=2,IF(ISERROR(MATCH(B107,$A$3:$A$14,0)),((B107-C107)*INDEX(D$3:D$14,MATCH(D107,$A$3:$A$14,0))+ABS(B107-D107)*INDEX(D$3:D$14,MATCH(C107,$A$3:$A$14,0)))/(D107-C107),INDEX(D$3:D$14,MATCH(B107,$A$3:$A$14,0))),"Kondensatoen zwischen 1 und 2"))</f>
        <v>Kondensatoen zwischen 1 und 2</v>
      </c>
    </row>
    <row r="108" spans="1:6">
      <c r="A108" s="12">
        <v>89</v>
      </c>
      <c r="B108">
        <f>Eingabe!D89</f>
        <v>0</v>
      </c>
      <c r="C108">
        <f t="array" ref="C108">MAX(IF($A$3:$A$14&lt;=B108,IF($A$3:$A$14&lt;&gt;"",$A$3:$A$14)))</f>
        <v>0</v>
      </c>
      <c r="D108">
        <f t="array" ref="D108">MIN(IF($A$3:$A$14&gt;=B108,IF($A$3:$A$14&lt;&gt;"",$A$3:$A$14)))</f>
        <v>0</v>
      </c>
      <c r="E108">
        <f>Eingabe!C89</f>
        <v>0</v>
      </c>
      <c r="F108" s="33" t="str">
        <f t="array" ref="F108">IF(E108=1,IF(ISERROR(MATCH(B108,$A$3:$A$14,0)),((B108-C108)*INDEX(C$3:C$14,MATCH(D108,$A$3:$A$14,0))+ABS(B108-D108)*INDEX(C$3:C$14,MATCH(C108,$A$3:$A$14,0)))/(D108-C108),INDEX(C$3:C$14,MATCH(B108,$A$3:$A$14,0))),IF(E108=2,IF(ISERROR(MATCH(B108,$A$3:$A$14,0)),((B108-C108)*INDEX(D$3:D$14,MATCH(D108,$A$3:$A$14,0))+ABS(B108-D108)*INDEX(D$3:D$14,MATCH(C108,$A$3:$A$14,0)))/(D108-C108),INDEX(D$3:D$14,MATCH(B108,$A$3:$A$14,0))),"Kondensatoen zwischen 1 und 2"))</f>
        <v>Kondensatoen zwischen 1 und 2</v>
      </c>
    </row>
    <row r="109" spans="1:6">
      <c r="A109" s="12">
        <v>90</v>
      </c>
      <c r="B109">
        <f>Eingabe!D90</f>
        <v>0</v>
      </c>
      <c r="C109">
        <f t="array" ref="C109">MAX(IF($A$3:$A$14&lt;=B109,IF($A$3:$A$14&lt;&gt;"",$A$3:$A$14)))</f>
        <v>0</v>
      </c>
      <c r="D109">
        <f t="array" ref="D109">MIN(IF($A$3:$A$14&gt;=B109,IF($A$3:$A$14&lt;&gt;"",$A$3:$A$14)))</f>
        <v>0</v>
      </c>
      <c r="E109">
        <f>Eingabe!C90</f>
        <v>0</v>
      </c>
      <c r="F109" s="33" t="str">
        <f t="array" ref="F109">IF(E109=1,IF(ISERROR(MATCH(B109,$A$3:$A$14,0)),((B109-C109)*INDEX(C$3:C$14,MATCH(D109,$A$3:$A$14,0))+ABS(B109-D109)*INDEX(C$3:C$14,MATCH(C109,$A$3:$A$14,0)))/(D109-C109),INDEX(C$3:C$14,MATCH(B109,$A$3:$A$14,0))),IF(E109=2,IF(ISERROR(MATCH(B109,$A$3:$A$14,0)),((B109-C109)*INDEX(D$3:D$14,MATCH(D109,$A$3:$A$14,0))+ABS(B109-D109)*INDEX(D$3:D$14,MATCH(C109,$A$3:$A$14,0)))/(D109-C109),INDEX(D$3:D$14,MATCH(B109,$A$3:$A$14,0))),"Kondensatoen zwischen 1 und 2"))</f>
        <v>Kondensatoen zwischen 1 und 2</v>
      </c>
    </row>
    <row r="110" spans="1:6">
      <c r="A110" s="12">
        <v>91</v>
      </c>
      <c r="B110">
        <f>Eingabe!D91</f>
        <v>0</v>
      </c>
      <c r="C110">
        <f t="array" ref="C110">MAX(IF($A$3:$A$14&lt;=B110,IF($A$3:$A$14&lt;&gt;"",$A$3:$A$14)))</f>
        <v>0</v>
      </c>
      <c r="D110">
        <f t="array" ref="D110">MIN(IF($A$3:$A$14&gt;=B110,IF($A$3:$A$14&lt;&gt;"",$A$3:$A$14)))</f>
        <v>0</v>
      </c>
      <c r="E110">
        <f>Eingabe!C91</f>
        <v>0</v>
      </c>
      <c r="F110" s="33" t="str">
        <f t="array" ref="F110">IF(E110=1,IF(ISERROR(MATCH(B110,$A$3:$A$14,0)),((B110-C110)*INDEX(C$3:C$14,MATCH(D110,$A$3:$A$14,0))+ABS(B110-D110)*INDEX(C$3:C$14,MATCH(C110,$A$3:$A$14,0)))/(D110-C110),INDEX(C$3:C$14,MATCH(B110,$A$3:$A$14,0))),IF(E110=2,IF(ISERROR(MATCH(B110,$A$3:$A$14,0)),((B110-C110)*INDEX(D$3:D$14,MATCH(D110,$A$3:$A$14,0))+ABS(B110-D110)*INDEX(D$3:D$14,MATCH(C110,$A$3:$A$14,0)))/(D110-C110),INDEX(D$3:D$14,MATCH(B110,$A$3:$A$14,0))),"Kondensatoen zwischen 1 und 2"))</f>
        <v>Kondensatoen zwischen 1 und 2</v>
      </c>
    </row>
    <row r="111" spans="1:6">
      <c r="A111" s="12">
        <v>92</v>
      </c>
      <c r="B111">
        <f>Eingabe!D92</f>
        <v>0</v>
      </c>
      <c r="C111">
        <f t="array" ref="C111">MAX(IF($A$3:$A$14&lt;=B111,IF($A$3:$A$14&lt;&gt;"",$A$3:$A$14)))</f>
        <v>0</v>
      </c>
      <c r="D111">
        <f t="array" ref="D111">MIN(IF($A$3:$A$14&gt;=B111,IF($A$3:$A$14&lt;&gt;"",$A$3:$A$14)))</f>
        <v>0</v>
      </c>
      <c r="E111">
        <f>Eingabe!C92</f>
        <v>0</v>
      </c>
      <c r="F111" s="33" t="str">
        <f t="array" ref="F111">IF(E111=1,IF(ISERROR(MATCH(B111,$A$3:$A$14,0)),((B111-C111)*INDEX(C$3:C$14,MATCH(D111,$A$3:$A$14,0))+ABS(B111-D111)*INDEX(C$3:C$14,MATCH(C111,$A$3:$A$14,0)))/(D111-C111),INDEX(C$3:C$14,MATCH(B111,$A$3:$A$14,0))),IF(E111=2,IF(ISERROR(MATCH(B111,$A$3:$A$14,0)),((B111-C111)*INDEX(D$3:D$14,MATCH(D111,$A$3:$A$14,0))+ABS(B111-D111)*INDEX(D$3:D$14,MATCH(C111,$A$3:$A$14,0)))/(D111-C111),INDEX(D$3:D$14,MATCH(B111,$A$3:$A$14,0))),"Kondensatoen zwischen 1 und 2"))</f>
        <v>Kondensatoen zwischen 1 und 2</v>
      </c>
    </row>
    <row r="112" spans="1:6">
      <c r="A112" s="12">
        <v>93</v>
      </c>
      <c r="B112">
        <f>Eingabe!D93</f>
        <v>0</v>
      </c>
      <c r="C112">
        <f t="array" ref="C112">MAX(IF($A$3:$A$14&lt;=B112,IF($A$3:$A$14&lt;&gt;"",$A$3:$A$14)))</f>
        <v>0</v>
      </c>
      <c r="D112">
        <f t="array" ref="D112">MIN(IF($A$3:$A$14&gt;=B112,IF($A$3:$A$14&lt;&gt;"",$A$3:$A$14)))</f>
        <v>0</v>
      </c>
      <c r="E112">
        <f>Eingabe!C93</f>
        <v>0</v>
      </c>
      <c r="F112" s="33" t="str">
        <f t="array" ref="F112">IF(E112=1,IF(ISERROR(MATCH(B112,$A$3:$A$14,0)),((B112-C112)*INDEX(C$3:C$14,MATCH(D112,$A$3:$A$14,0))+ABS(B112-D112)*INDEX(C$3:C$14,MATCH(C112,$A$3:$A$14,0)))/(D112-C112),INDEX(C$3:C$14,MATCH(B112,$A$3:$A$14,0))),IF(E112=2,IF(ISERROR(MATCH(B112,$A$3:$A$14,0)),((B112-C112)*INDEX(D$3:D$14,MATCH(D112,$A$3:$A$14,0))+ABS(B112-D112)*INDEX(D$3:D$14,MATCH(C112,$A$3:$A$14,0)))/(D112-C112),INDEX(D$3:D$14,MATCH(B112,$A$3:$A$14,0))),"Kondensatoen zwischen 1 und 2"))</f>
        <v>Kondensatoen zwischen 1 und 2</v>
      </c>
    </row>
    <row r="113" spans="1:6">
      <c r="A113" s="12">
        <v>94</v>
      </c>
      <c r="B113">
        <f>Eingabe!D94</f>
        <v>0</v>
      </c>
      <c r="C113">
        <f t="array" ref="C113">MAX(IF($A$3:$A$14&lt;=B113,IF($A$3:$A$14&lt;&gt;"",$A$3:$A$14)))</f>
        <v>0</v>
      </c>
      <c r="D113">
        <f t="array" ref="D113">MIN(IF($A$3:$A$14&gt;=B113,IF($A$3:$A$14&lt;&gt;"",$A$3:$A$14)))</f>
        <v>0</v>
      </c>
      <c r="E113">
        <f>Eingabe!C94</f>
        <v>0</v>
      </c>
      <c r="F113" s="33" t="str">
        <f t="array" ref="F113">IF(E113=1,IF(ISERROR(MATCH(B113,$A$3:$A$14,0)),((B113-C113)*INDEX(C$3:C$14,MATCH(D113,$A$3:$A$14,0))+ABS(B113-D113)*INDEX(C$3:C$14,MATCH(C113,$A$3:$A$14,0)))/(D113-C113),INDEX(C$3:C$14,MATCH(B113,$A$3:$A$14,0))),IF(E113=2,IF(ISERROR(MATCH(B113,$A$3:$A$14,0)),((B113-C113)*INDEX(D$3:D$14,MATCH(D113,$A$3:$A$14,0))+ABS(B113-D113)*INDEX(D$3:D$14,MATCH(C113,$A$3:$A$14,0)))/(D113-C113),INDEX(D$3:D$14,MATCH(B113,$A$3:$A$14,0))),"Kondensatoen zwischen 1 und 2"))</f>
        <v>Kondensatoen zwischen 1 und 2</v>
      </c>
    </row>
    <row r="114" spans="1:6">
      <c r="A114" s="12">
        <v>95</v>
      </c>
      <c r="B114">
        <f>Eingabe!D95</f>
        <v>0</v>
      </c>
      <c r="C114">
        <f t="array" ref="C114">MAX(IF($A$3:$A$14&lt;=B114,IF($A$3:$A$14&lt;&gt;"",$A$3:$A$14)))</f>
        <v>0</v>
      </c>
      <c r="D114">
        <f t="array" ref="D114">MIN(IF($A$3:$A$14&gt;=B114,IF($A$3:$A$14&lt;&gt;"",$A$3:$A$14)))</f>
        <v>0</v>
      </c>
      <c r="E114">
        <f>Eingabe!C95</f>
        <v>0</v>
      </c>
      <c r="F114" s="33" t="str">
        <f t="array" ref="F114">IF(E114=1,IF(ISERROR(MATCH(B114,$A$3:$A$14,0)),((B114-C114)*INDEX(C$3:C$14,MATCH(D114,$A$3:$A$14,0))+ABS(B114-D114)*INDEX(C$3:C$14,MATCH(C114,$A$3:$A$14,0)))/(D114-C114),INDEX(C$3:C$14,MATCH(B114,$A$3:$A$14,0))),IF(E114=2,IF(ISERROR(MATCH(B114,$A$3:$A$14,0)),((B114-C114)*INDEX(D$3:D$14,MATCH(D114,$A$3:$A$14,0))+ABS(B114-D114)*INDEX(D$3:D$14,MATCH(C114,$A$3:$A$14,0)))/(D114-C114),INDEX(D$3:D$14,MATCH(B114,$A$3:$A$14,0))),"Kondensatoen zwischen 1 und 2"))</f>
        <v>Kondensatoen zwischen 1 und 2</v>
      </c>
    </row>
    <row r="115" spans="1:6">
      <c r="A115" s="12">
        <v>96</v>
      </c>
      <c r="B115">
        <f>Eingabe!D96</f>
        <v>0</v>
      </c>
      <c r="C115">
        <f t="array" ref="C115">MAX(IF($A$3:$A$14&lt;=B115,IF($A$3:$A$14&lt;&gt;"",$A$3:$A$14)))</f>
        <v>0</v>
      </c>
      <c r="D115">
        <f t="array" ref="D115">MIN(IF($A$3:$A$14&gt;=B115,IF($A$3:$A$14&lt;&gt;"",$A$3:$A$14)))</f>
        <v>0</v>
      </c>
      <c r="E115">
        <f>Eingabe!C96</f>
        <v>0</v>
      </c>
      <c r="F115" s="33" t="str">
        <f t="array" ref="F115">IF(E115=1,IF(ISERROR(MATCH(B115,$A$3:$A$14,0)),((B115-C115)*INDEX(C$3:C$14,MATCH(D115,$A$3:$A$14,0))+ABS(B115-D115)*INDEX(C$3:C$14,MATCH(C115,$A$3:$A$14,0)))/(D115-C115),INDEX(C$3:C$14,MATCH(B115,$A$3:$A$14,0))),IF(E115=2,IF(ISERROR(MATCH(B115,$A$3:$A$14,0)),((B115-C115)*INDEX(D$3:D$14,MATCH(D115,$A$3:$A$14,0))+ABS(B115-D115)*INDEX(D$3:D$14,MATCH(C115,$A$3:$A$14,0)))/(D115-C115),INDEX(D$3:D$14,MATCH(B115,$A$3:$A$14,0))),"Kondensatoen zwischen 1 und 2"))</f>
        <v>Kondensatoen zwischen 1 und 2</v>
      </c>
    </row>
    <row r="116" spans="1:6">
      <c r="A116" s="12">
        <v>97</v>
      </c>
      <c r="B116">
        <f>Eingabe!D97</f>
        <v>0</v>
      </c>
      <c r="C116">
        <f t="array" ref="C116">MAX(IF($A$3:$A$14&lt;=B116,IF($A$3:$A$14&lt;&gt;"",$A$3:$A$14)))</f>
        <v>0</v>
      </c>
      <c r="D116">
        <f t="array" ref="D116">MIN(IF($A$3:$A$14&gt;=B116,IF($A$3:$A$14&lt;&gt;"",$A$3:$A$14)))</f>
        <v>0</v>
      </c>
      <c r="E116">
        <f>Eingabe!C97</f>
        <v>0</v>
      </c>
      <c r="F116" s="33" t="str">
        <f t="array" ref="F116">IF(E116=1,IF(ISERROR(MATCH(B116,$A$3:$A$14,0)),((B116-C116)*INDEX(C$3:C$14,MATCH(D116,$A$3:$A$14,0))+ABS(B116-D116)*INDEX(C$3:C$14,MATCH(C116,$A$3:$A$14,0)))/(D116-C116),INDEX(C$3:C$14,MATCH(B116,$A$3:$A$14,0))),IF(E116=2,IF(ISERROR(MATCH(B116,$A$3:$A$14,0)),((B116-C116)*INDEX(D$3:D$14,MATCH(D116,$A$3:$A$14,0))+ABS(B116-D116)*INDEX(D$3:D$14,MATCH(C116,$A$3:$A$14,0)))/(D116-C116),INDEX(D$3:D$14,MATCH(B116,$A$3:$A$14,0))),"Kondensatoen zwischen 1 und 2"))</f>
        <v>Kondensatoen zwischen 1 und 2</v>
      </c>
    </row>
    <row r="117" spans="1:6">
      <c r="A117" s="12">
        <v>98</v>
      </c>
      <c r="B117">
        <f>Eingabe!D98</f>
        <v>0</v>
      </c>
      <c r="C117">
        <f t="array" ref="C117">MAX(IF($A$3:$A$14&lt;=B117,IF($A$3:$A$14&lt;&gt;"",$A$3:$A$14)))</f>
        <v>0</v>
      </c>
      <c r="D117">
        <f t="array" ref="D117">MIN(IF($A$3:$A$14&gt;=B117,IF($A$3:$A$14&lt;&gt;"",$A$3:$A$14)))</f>
        <v>0</v>
      </c>
      <c r="E117">
        <f>Eingabe!C98</f>
        <v>0</v>
      </c>
      <c r="F117" s="33" t="str">
        <f t="array" ref="F117">IF(E117=1,IF(ISERROR(MATCH(B117,$A$3:$A$14,0)),((B117-C117)*INDEX(C$3:C$14,MATCH(D117,$A$3:$A$14,0))+ABS(B117-D117)*INDEX(C$3:C$14,MATCH(C117,$A$3:$A$14,0)))/(D117-C117),INDEX(C$3:C$14,MATCH(B117,$A$3:$A$14,0))),IF(E117=2,IF(ISERROR(MATCH(B117,$A$3:$A$14,0)),((B117-C117)*INDEX(D$3:D$14,MATCH(D117,$A$3:$A$14,0))+ABS(B117-D117)*INDEX(D$3:D$14,MATCH(C117,$A$3:$A$14,0)))/(D117-C117),INDEX(D$3:D$14,MATCH(B117,$A$3:$A$14,0))),"Kondensatoen zwischen 1 und 2"))</f>
        <v>Kondensatoen zwischen 1 und 2</v>
      </c>
    </row>
    <row r="118" spans="1:6">
      <c r="A118" s="12">
        <v>99</v>
      </c>
      <c r="B118">
        <f>Eingabe!D99</f>
        <v>0</v>
      </c>
      <c r="C118">
        <f t="array" ref="C118">MAX(IF($A$3:$A$14&lt;=B118,IF($A$3:$A$14&lt;&gt;"",$A$3:$A$14)))</f>
        <v>0</v>
      </c>
      <c r="D118">
        <f t="array" ref="D118">MIN(IF($A$3:$A$14&gt;=B118,IF($A$3:$A$14&lt;&gt;"",$A$3:$A$14)))</f>
        <v>0</v>
      </c>
      <c r="E118">
        <f>Eingabe!C99</f>
        <v>0</v>
      </c>
      <c r="F118" s="33" t="str">
        <f t="array" ref="F118">IF(E118=1,IF(ISERROR(MATCH(B118,$A$3:$A$14,0)),((B118-C118)*INDEX(C$3:C$14,MATCH(D118,$A$3:$A$14,0))+ABS(B118-D118)*INDEX(C$3:C$14,MATCH(C118,$A$3:$A$14,0)))/(D118-C118),INDEX(C$3:C$14,MATCH(B118,$A$3:$A$14,0))),IF(E118=2,IF(ISERROR(MATCH(B118,$A$3:$A$14,0)),((B118-C118)*INDEX(D$3:D$14,MATCH(D118,$A$3:$A$14,0))+ABS(B118-D118)*INDEX(D$3:D$14,MATCH(C118,$A$3:$A$14,0)))/(D118-C118),INDEX(D$3:D$14,MATCH(B118,$A$3:$A$14,0))),"Kondensatoen zwischen 1 und 2"))</f>
        <v>Kondensatoen zwischen 1 und 2</v>
      </c>
    </row>
    <row r="119" spans="1:6">
      <c r="A119" s="12">
        <v>100</v>
      </c>
      <c r="B119">
        <f>Eingabe!D100</f>
        <v>0</v>
      </c>
      <c r="C119">
        <f t="array" ref="C119">MAX(IF($A$3:$A$14&lt;=B119,IF($A$3:$A$14&lt;&gt;"",$A$3:$A$14)))</f>
        <v>0</v>
      </c>
      <c r="D119">
        <f t="array" ref="D119">MIN(IF($A$3:$A$14&gt;=B119,IF($A$3:$A$14&lt;&gt;"",$A$3:$A$14)))</f>
        <v>0</v>
      </c>
      <c r="E119">
        <f>Eingabe!C100</f>
        <v>0</v>
      </c>
      <c r="F119" s="33" t="str">
        <f t="array" ref="F119">IF(E119=1,IF(ISERROR(MATCH(B119,$A$3:$A$14,0)),((B119-C119)*INDEX(C$3:C$14,MATCH(D119,$A$3:$A$14,0))+ABS(B119-D119)*INDEX(C$3:C$14,MATCH(C119,$A$3:$A$14,0)))/(D119-C119),INDEX(C$3:C$14,MATCH(B119,$A$3:$A$14,0))),IF(E119=2,IF(ISERROR(MATCH(B119,$A$3:$A$14,0)),((B119-C119)*INDEX(D$3:D$14,MATCH(D119,$A$3:$A$14,0))+ABS(B119-D119)*INDEX(D$3:D$14,MATCH(C119,$A$3:$A$14,0)))/(D119-C119),INDEX(D$3:D$14,MATCH(B119,$A$3:$A$14,0))),"Kondensatoen zwischen 1 und 2"))</f>
        <v>Kondensatoen zwischen 1 und 2</v>
      </c>
    </row>
    <row r="120" spans="1:6">
      <c r="A120" s="12">
        <v>101</v>
      </c>
      <c r="B120">
        <f>Eingabe!D101</f>
        <v>0</v>
      </c>
      <c r="C120">
        <f t="array" ref="C120">MAX(IF($A$3:$A$14&lt;=B120,IF($A$3:$A$14&lt;&gt;"",$A$3:$A$14)))</f>
        <v>0</v>
      </c>
      <c r="D120">
        <f t="array" ref="D120">MIN(IF($A$3:$A$14&gt;=B120,IF($A$3:$A$14&lt;&gt;"",$A$3:$A$14)))</f>
        <v>0</v>
      </c>
      <c r="E120">
        <f>Eingabe!C101</f>
        <v>0</v>
      </c>
      <c r="F120" s="33" t="str">
        <f t="array" ref="F120">IF(E120=1,IF(ISERROR(MATCH(B120,$A$3:$A$14,0)),((B120-C120)*INDEX(C$3:C$14,MATCH(D120,$A$3:$A$14,0))+ABS(B120-D120)*INDEX(C$3:C$14,MATCH(C120,$A$3:$A$14,0)))/(D120-C120),INDEX(C$3:C$14,MATCH(B120,$A$3:$A$14,0))),IF(E120=2,IF(ISERROR(MATCH(B120,$A$3:$A$14,0)),((B120-C120)*INDEX(D$3:D$14,MATCH(D120,$A$3:$A$14,0))+ABS(B120-D120)*INDEX(D$3:D$14,MATCH(C120,$A$3:$A$14,0)))/(D120-C120),INDEX(D$3:D$14,MATCH(B120,$A$3:$A$14,0))),"Kondensatoen zwischen 1 und 2"))</f>
        <v>Kondensatoen zwischen 1 und 2</v>
      </c>
    </row>
    <row r="121" spans="1:6">
      <c r="A121" s="12">
        <v>102</v>
      </c>
      <c r="B121">
        <f>Eingabe!D102</f>
        <v>0</v>
      </c>
      <c r="C121">
        <f t="array" ref="C121">MAX(IF($A$3:$A$14&lt;=B121,IF($A$3:$A$14&lt;&gt;"",$A$3:$A$14)))</f>
        <v>0</v>
      </c>
      <c r="D121">
        <f t="array" ref="D121">MIN(IF($A$3:$A$14&gt;=B121,IF($A$3:$A$14&lt;&gt;"",$A$3:$A$14)))</f>
        <v>0</v>
      </c>
      <c r="E121">
        <f>Eingabe!C102</f>
        <v>0</v>
      </c>
      <c r="F121" s="33" t="str">
        <f t="array" ref="F121">IF(E121=1,IF(ISERROR(MATCH(B121,$A$3:$A$14,0)),((B121-C121)*INDEX(C$3:C$14,MATCH(D121,$A$3:$A$14,0))+ABS(B121-D121)*INDEX(C$3:C$14,MATCH(C121,$A$3:$A$14,0)))/(D121-C121),INDEX(C$3:C$14,MATCH(B121,$A$3:$A$14,0))),IF(E121=2,IF(ISERROR(MATCH(B121,$A$3:$A$14,0)),((B121-C121)*INDEX(D$3:D$14,MATCH(D121,$A$3:$A$14,0))+ABS(B121-D121)*INDEX(D$3:D$14,MATCH(C121,$A$3:$A$14,0)))/(D121-C121),INDEX(D$3:D$14,MATCH(B121,$A$3:$A$14,0))),"Kondensatoen zwischen 1 und 2"))</f>
        <v>Kondensatoen zwischen 1 und 2</v>
      </c>
    </row>
    <row r="122" spans="1:6">
      <c r="A122" s="12">
        <v>103</v>
      </c>
      <c r="B122">
        <f>Eingabe!D103</f>
        <v>0</v>
      </c>
      <c r="C122">
        <f t="array" ref="C122">MAX(IF($A$3:$A$14&lt;=B122,IF($A$3:$A$14&lt;&gt;"",$A$3:$A$14)))</f>
        <v>0</v>
      </c>
      <c r="D122">
        <f t="array" ref="D122">MIN(IF($A$3:$A$14&gt;=B122,IF($A$3:$A$14&lt;&gt;"",$A$3:$A$14)))</f>
        <v>0</v>
      </c>
      <c r="E122">
        <f>Eingabe!C103</f>
        <v>0</v>
      </c>
      <c r="F122" s="33" t="str">
        <f t="array" ref="F122">IF(E122=1,IF(ISERROR(MATCH(B122,$A$3:$A$14,0)),((B122-C122)*INDEX(C$3:C$14,MATCH(D122,$A$3:$A$14,0))+ABS(B122-D122)*INDEX(C$3:C$14,MATCH(C122,$A$3:$A$14,0)))/(D122-C122),INDEX(C$3:C$14,MATCH(B122,$A$3:$A$14,0))),IF(E122=2,IF(ISERROR(MATCH(B122,$A$3:$A$14,0)),((B122-C122)*INDEX(D$3:D$14,MATCH(D122,$A$3:$A$14,0))+ABS(B122-D122)*INDEX(D$3:D$14,MATCH(C122,$A$3:$A$14,0)))/(D122-C122),INDEX(D$3:D$14,MATCH(B122,$A$3:$A$14,0))),"Kondensatoen zwischen 1 und 2"))</f>
        <v>Kondensatoen zwischen 1 und 2</v>
      </c>
    </row>
    <row r="123" spans="1:6">
      <c r="A123" s="12">
        <v>104</v>
      </c>
      <c r="B123">
        <f>Eingabe!D104</f>
        <v>0</v>
      </c>
      <c r="C123">
        <f t="array" ref="C123">MAX(IF($A$3:$A$14&lt;=B123,IF($A$3:$A$14&lt;&gt;"",$A$3:$A$14)))</f>
        <v>0</v>
      </c>
      <c r="D123">
        <f t="array" ref="D123">MIN(IF($A$3:$A$14&gt;=B123,IF($A$3:$A$14&lt;&gt;"",$A$3:$A$14)))</f>
        <v>0</v>
      </c>
      <c r="E123">
        <f>Eingabe!C104</f>
        <v>0</v>
      </c>
      <c r="F123" s="33" t="str">
        <f t="array" ref="F123">IF(E123=1,IF(ISERROR(MATCH(B123,$A$3:$A$14,0)),((B123-C123)*INDEX(C$3:C$14,MATCH(D123,$A$3:$A$14,0))+ABS(B123-D123)*INDEX(C$3:C$14,MATCH(C123,$A$3:$A$14,0)))/(D123-C123),INDEX(C$3:C$14,MATCH(B123,$A$3:$A$14,0))),IF(E123=2,IF(ISERROR(MATCH(B123,$A$3:$A$14,0)),((B123-C123)*INDEX(D$3:D$14,MATCH(D123,$A$3:$A$14,0))+ABS(B123-D123)*INDEX(D$3:D$14,MATCH(C123,$A$3:$A$14,0)))/(D123-C123),INDEX(D$3:D$14,MATCH(B123,$A$3:$A$14,0))),"Kondensatoen zwischen 1 und 2"))</f>
        <v>Kondensatoen zwischen 1 und 2</v>
      </c>
    </row>
    <row r="124" spans="1:6">
      <c r="A124" s="12">
        <v>105</v>
      </c>
      <c r="B124">
        <f>Eingabe!D105</f>
        <v>0</v>
      </c>
      <c r="C124">
        <f t="array" ref="C124">MAX(IF($A$3:$A$14&lt;=B124,IF($A$3:$A$14&lt;&gt;"",$A$3:$A$14)))</f>
        <v>0</v>
      </c>
      <c r="D124">
        <f t="array" ref="D124">MIN(IF($A$3:$A$14&gt;=B124,IF($A$3:$A$14&lt;&gt;"",$A$3:$A$14)))</f>
        <v>0</v>
      </c>
      <c r="E124">
        <f>Eingabe!C105</f>
        <v>0</v>
      </c>
      <c r="F124" s="33" t="str">
        <f t="array" ref="F124">IF(E124=1,IF(ISERROR(MATCH(B124,$A$3:$A$14,0)),((B124-C124)*INDEX(C$3:C$14,MATCH(D124,$A$3:$A$14,0))+ABS(B124-D124)*INDEX(C$3:C$14,MATCH(C124,$A$3:$A$14,0)))/(D124-C124),INDEX(C$3:C$14,MATCH(B124,$A$3:$A$14,0))),IF(E124=2,IF(ISERROR(MATCH(B124,$A$3:$A$14,0)),((B124-C124)*INDEX(D$3:D$14,MATCH(D124,$A$3:$A$14,0))+ABS(B124-D124)*INDEX(D$3:D$14,MATCH(C124,$A$3:$A$14,0)))/(D124-C124),INDEX(D$3:D$14,MATCH(B124,$A$3:$A$14,0))),"Kondensatoen zwischen 1 und 2"))</f>
        <v>Kondensatoen zwischen 1 und 2</v>
      </c>
    </row>
    <row r="125" spans="1:6">
      <c r="A125" s="12">
        <v>106</v>
      </c>
      <c r="B125">
        <f>Eingabe!D106</f>
        <v>0</v>
      </c>
      <c r="C125">
        <f t="array" ref="C125">MAX(IF($A$3:$A$14&lt;=B125,IF($A$3:$A$14&lt;&gt;"",$A$3:$A$14)))</f>
        <v>0</v>
      </c>
      <c r="D125">
        <f t="array" ref="D125">MIN(IF($A$3:$A$14&gt;=B125,IF($A$3:$A$14&lt;&gt;"",$A$3:$A$14)))</f>
        <v>0</v>
      </c>
      <c r="E125">
        <f>Eingabe!C106</f>
        <v>0</v>
      </c>
      <c r="F125" s="33" t="str">
        <f t="array" ref="F125">IF(E125=1,IF(ISERROR(MATCH(B125,$A$3:$A$14,0)),((B125-C125)*INDEX(C$3:C$14,MATCH(D125,$A$3:$A$14,0))+ABS(B125-D125)*INDEX(C$3:C$14,MATCH(C125,$A$3:$A$14,0)))/(D125-C125),INDEX(C$3:C$14,MATCH(B125,$A$3:$A$14,0))),IF(E125=2,IF(ISERROR(MATCH(B125,$A$3:$A$14,0)),((B125-C125)*INDEX(D$3:D$14,MATCH(D125,$A$3:$A$14,0))+ABS(B125-D125)*INDEX(D$3:D$14,MATCH(C125,$A$3:$A$14,0)))/(D125-C125),INDEX(D$3:D$14,MATCH(B125,$A$3:$A$14,0))),"Kondensatoen zwischen 1 und 2"))</f>
        <v>Kondensatoen zwischen 1 und 2</v>
      </c>
    </row>
    <row r="126" spans="1:6">
      <c r="A126" s="12">
        <v>107</v>
      </c>
      <c r="B126">
        <f>Eingabe!D107</f>
        <v>0</v>
      </c>
      <c r="C126">
        <f t="array" ref="C126">MAX(IF($A$3:$A$14&lt;=B126,IF($A$3:$A$14&lt;&gt;"",$A$3:$A$14)))</f>
        <v>0</v>
      </c>
      <c r="D126">
        <f t="array" ref="D126">MIN(IF($A$3:$A$14&gt;=B126,IF($A$3:$A$14&lt;&gt;"",$A$3:$A$14)))</f>
        <v>0</v>
      </c>
      <c r="E126">
        <f>Eingabe!C107</f>
        <v>0</v>
      </c>
      <c r="F126" s="33" t="str">
        <f t="array" ref="F126">IF(E126=1,IF(ISERROR(MATCH(B126,$A$3:$A$14,0)),((B126-C126)*INDEX(C$3:C$14,MATCH(D126,$A$3:$A$14,0))+ABS(B126-D126)*INDEX(C$3:C$14,MATCH(C126,$A$3:$A$14,0)))/(D126-C126),INDEX(C$3:C$14,MATCH(B126,$A$3:$A$14,0))),IF(E126=2,IF(ISERROR(MATCH(B126,$A$3:$A$14,0)),((B126-C126)*INDEX(D$3:D$14,MATCH(D126,$A$3:$A$14,0))+ABS(B126-D126)*INDEX(D$3:D$14,MATCH(C126,$A$3:$A$14,0)))/(D126-C126),INDEX(D$3:D$14,MATCH(B126,$A$3:$A$14,0))),"Kondensatoen zwischen 1 und 2"))</f>
        <v>Kondensatoen zwischen 1 und 2</v>
      </c>
    </row>
    <row r="127" spans="1:6">
      <c r="A127" s="12">
        <v>108</v>
      </c>
      <c r="B127">
        <f>Eingabe!D108</f>
        <v>0</v>
      </c>
      <c r="C127">
        <f t="array" ref="C127">MAX(IF($A$3:$A$14&lt;=B127,IF($A$3:$A$14&lt;&gt;"",$A$3:$A$14)))</f>
        <v>0</v>
      </c>
      <c r="D127">
        <f t="array" ref="D127">MIN(IF($A$3:$A$14&gt;=B127,IF($A$3:$A$14&lt;&gt;"",$A$3:$A$14)))</f>
        <v>0</v>
      </c>
      <c r="E127">
        <f>Eingabe!C108</f>
        <v>0</v>
      </c>
      <c r="F127" s="33" t="str">
        <f t="array" ref="F127">IF(E127=1,IF(ISERROR(MATCH(B127,$A$3:$A$14,0)),((B127-C127)*INDEX(C$3:C$14,MATCH(D127,$A$3:$A$14,0))+ABS(B127-D127)*INDEX(C$3:C$14,MATCH(C127,$A$3:$A$14,0)))/(D127-C127),INDEX(C$3:C$14,MATCH(B127,$A$3:$A$14,0))),IF(E127=2,IF(ISERROR(MATCH(B127,$A$3:$A$14,0)),((B127-C127)*INDEX(D$3:D$14,MATCH(D127,$A$3:$A$14,0))+ABS(B127-D127)*INDEX(D$3:D$14,MATCH(C127,$A$3:$A$14,0)))/(D127-C127),INDEX(D$3:D$14,MATCH(B127,$A$3:$A$14,0))),"Kondensatoen zwischen 1 und 2"))</f>
        <v>Kondensatoen zwischen 1 und 2</v>
      </c>
    </row>
    <row r="128" spans="1:6">
      <c r="A128" s="12">
        <v>109</v>
      </c>
      <c r="B128">
        <f>Eingabe!D109</f>
        <v>0</v>
      </c>
      <c r="C128">
        <f t="array" ref="C128">MAX(IF($A$3:$A$14&lt;=B128,IF($A$3:$A$14&lt;&gt;"",$A$3:$A$14)))</f>
        <v>0</v>
      </c>
      <c r="D128">
        <f t="array" ref="D128">MIN(IF($A$3:$A$14&gt;=B128,IF($A$3:$A$14&lt;&gt;"",$A$3:$A$14)))</f>
        <v>0</v>
      </c>
      <c r="E128">
        <f>Eingabe!C109</f>
        <v>0</v>
      </c>
      <c r="F128" s="33" t="str">
        <f t="array" ref="F128">IF(E128=1,IF(ISERROR(MATCH(B128,$A$3:$A$14,0)),((B128-C128)*INDEX(C$3:C$14,MATCH(D128,$A$3:$A$14,0))+ABS(B128-D128)*INDEX(C$3:C$14,MATCH(C128,$A$3:$A$14,0)))/(D128-C128),INDEX(C$3:C$14,MATCH(B128,$A$3:$A$14,0))),IF(E128=2,IF(ISERROR(MATCH(B128,$A$3:$A$14,0)),((B128-C128)*INDEX(D$3:D$14,MATCH(D128,$A$3:$A$14,0))+ABS(B128-D128)*INDEX(D$3:D$14,MATCH(C128,$A$3:$A$14,0)))/(D128-C128),INDEX(D$3:D$14,MATCH(B128,$A$3:$A$14,0))),"Kondensatoen zwischen 1 und 2"))</f>
        <v>Kondensatoen zwischen 1 und 2</v>
      </c>
    </row>
    <row r="129" spans="1:6">
      <c r="A129" s="12">
        <v>110</v>
      </c>
      <c r="B129">
        <f>Eingabe!D110</f>
        <v>0</v>
      </c>
      <c r="C129">
        <f t="array" ref="C129">MAX(IF($A$3:$A$14&lt;=B129,IF($A$3:$A$14&lt;&gt;"",$A$3:$A$14)))</f>
        <v>0</v>
      </c>
      <c r="D129">
        <f t="array" ref="D129">MIN(IF($A$3:$A$14&gt;=B129,IF($A$3:$A$14&lt;&gt;"",$A$3:$A$14)))</f>
        <v>0</v>
      </c>
      <c r="E129">
        <f>Eingabe!C110</f>
        <v>0</v>
      </c>
      <c r="F129" s="33" t="str">
        <f t="array" ref="F129">IF(E129=1,IF(ISERROR(MATCH(B129,$A$3:$A$14,0)),((B129-C129)*INDEX(C$3:C$14,MATCH(D129,$A$3:$A$14,0))+ABS(B129-D129)*INDEX(C$3:C$14,MATCH(C129,$A$3:$A$14,0)))/(D129-C129),INDEX(C$3:C$14,MATCH(B129,$A$3:$A$14,0))),IF(E129=2,IF(ISERROR(MATCH(B129,$A$3:$A$14,0)),((B129-C129)*INDEX(D$3:D$14,MATCH(D129,$A$3:$A$14,0))+ABS(B129-D129)*INDEX(D$3:D$14,MATCH(C129,$A$3:$A$14,0)))/(D129-C129),INDEX(D$3:D$14,MATCH(B129,$A$3:$A$14,0))),"Kondensatoen zwischen 1 und 2"))</f>
        <v>Kondensatoen zwischen 1 und 2</v>
      </c>
    </row>
    <row r="130" spans="1:6">
      <c r="A130" s="12">
        <v>111</v>
      </c>
      <c r="B130">
        <f>Eingabe!D111</f>
        <v>0</v>
      </c>
      <c r="C130">
        <f t="array" ref="C130">MAX(IF($A$3:$A$14&lt;=B130,IF($A$3:$A$14&lt;&gt;"",$A$3:$A$14)))</f>
        <v>0</v>
      </c>
      <c r="D130">
        <f t="array" ref="D130">MIN(IF($A$3:$A$14&gt;=B130,IF($A$3:$A$14&lt;&gt;"",$A$3:$A$14)))</f>
        <v>0</v>
      </c>
      <c r="E130">
        <f>Eingabe!C111</f>
        <v>0</v>
      </c>
      <c r="F130" s="33" t="str">
        <f t="array" ref="F130">IF(E130=1,IF(ISERROR(MATCH(B130,$A$3:$A$14,0)),((B130-C130)*INDEX(C$3:C$14,MATCH(D130,$A$3:$A$14,0))+ABS(B130-D130)*INDEX(C$3:C$14,MATCH(C130,$A$3:$A$14,0)))/(D130-C130),INDEX(C$3:C$14,MATCH(B130,$A$3:$A$14,0))),IF(E130=2,IF(ISERROR(MATCH(B130,$A$3:$A$14,0)),((B130-C130)*INDEX(D$3:D$14,MATCH(D130,$A$3:$A$14,0))+ABS(B130-D130)*INDEX(D$3:D$14,MATCH(C130,$A$3:$A$14,0)))/(D130-C130),INDEX(D$3:D$14,MATCH(B130,$A$3:$A$14,0))),"Kondensatoen zwischen 1 und 2"))</f>
        <v>Kondensatoen zwischen 1 und 2</v>
      </c>
    </row>
    <row r="131" spans="1:6">
      <c r="A131" s="12">
        <v>112</v>
      </c>
      <c r="B131">
        <f>Eingabe!D112</f>
        <v>0</v>
      </c>
      <c r="C131">
        <f t="array" ref="C131">MAX(IF($A$3:$A$14&lt;=B131,IF($A$3:$A$14&lt;&gt;"",$A$3:$A$14)))</f>
        <v>0</v>
      </c>
      <c r="D131">
        <f t="array" ref="D131">MIN(IF($A$3:$A$14&gt;=B131,IF($A$3:$A$14&lt;&gt;"",$A$3:$A$14)))</f>
        <v>0</v>
      </c>
      <c r="E131">
        <f>Eingabe!C112</f>
        <v>0</v>
      </c>
      <c r="F131" s="33" t="str">
        <f t="array" ref="F131">IF(E131=1,IF(ISERROR(MATCH(B131,$A$3:$A$14,0)),((B131-C131)*INDEX(C$3:C$14,MATCH(D131,$A$3:$A$14,0))+ABS(B131-D131)*INDEX(C$3:C$14,MATCH(C131,$A$3:$A$14,0)))/(D131-C131),INDEX(C$3:C$14,MATCH(B131,$A$3:$A$14,0))),IF(E131=2,IF(ISERROR(MATCH(B131,$A$3:$A$14,0)),((B131-C131)*INDEX(D$3:D$14,MATCH(D131,$A$3:$A$14,0))+ABS(B131-D131)*INDEX(D$3:D$14,MATCH(C131,$A$3:$A$14,0)))/(D131-C131),INDEX(D$3:D$14,MATCH(B131,$A$3:$A$14,0))),"Kondensatoen zwischen 1 und 2"))</f>
        <v>Kondensatoen zwischen 1 und 2</v>
      </c>
    </row>
    <row r="132" spans="1:6">
      <c r="A132" s="12">
        <v>113</v>
      </c>
      <c r="B132">
        <f>Eingabe!D113</f>
        <v>0</v>
      </c>
      <c r="C132">
        <f t="array" ref="C132">MAX(IF($A$3:$A$14&lt;=B132,IF($A$3:$A$14&lt;&gt;"",$A$3:$A$14)))</f>
        <v>0</v>
      </c>
      <c r="D132">
        <f t="array" ref="D132">MIN(IF($A$3:$A$14&gt;=B132,IF($A$3:$A$14&lt;&gt;"",$A$3:$A$14)))</f>
        <v>0</v>
      </c>
      <c r="E132">
        <f>Eingabe!C113</f>
        <v>0</v>
      </c>
      <c r="F132" s="33" t="str">
        <f t="array" ref="F132">IF(E132=1,IF(ISERROR(MATCH(B132,$A$3:$A$14,0)),((B132-C132)*INDEX(C$3:C$14,MATCH(D132,$A$3:$A$14,0))+ABS(B132-D132)*INDEX(C$3:C$14,MATCH(C132,$A$3:$A$14,0)))/(D132-C132),INDEX(C$3:C$14,MATCH(B132,$A$3:$A$14,0))),IF(E132=2,IF(ISERROR(MATCH(B132,$A$3:$A$14,0)),((B132-C132)*INDEX(D$3:D$14,MATCH(D132,$A$3:$A$14,0))+ABS(B132-D132)*INDEX(D$3:D$14,MATCH(C132,$A$3:$A$14,0)))/(D132-C132),INDEX(D$3:D$14,MATCH(B132,$A$3:$A$14,0))),"Kondensatoen zwischen 1 und 2"))</f>
        <v>Kondensatoen zwischen 1 und 2</v>
      </c>
    </row>
    <row r="133" spans="1:6">
      <c r="A133" s="12">
        <v>114</v>
      </c>
      <c r="B133">
        <f>Eingabe!D114</f>
        <v>0</v>
      </c>
      <c r="C133">
        <f t="array" ref="C133">MAX(IF($A$3:$A$14&lt;=B133,IF($A$3:$A$14&lt;&gt;"",$A$3:$A$14)))</f>
        <v>0</v>
      </c>
      <c r="D133">
        <f t="array" ref="D133">MIN(IF($A$3:$A$14&gt;=B133,IF($A$3:$A$14&lt;&gt;"",$A$3:$A$14)))</f>
        <v>0</v>
      </c>
      <c r="E133">
        <f>Eingabe!C114</f>
        <v>0</v>
      </c>
      <c r="F133" s="33" t="str">
        <f t="array" ref="F133">IF(E133=1,IF(ISERROR(MATCH(B133,$A$3:$A$14,0)),((B133-C133)*INDEX(C$3:C$14,MATCH(D133,$A$3:$A$14,0))+ABS(B133-D133)*INDEX(C$3:C$14,MATCH(C133,$A$3:$A$14,0)))/(D133-C133),INDEX(C$3:C$14,MATCH(B133,$A$3:$A$14,0))),IF(E133=2,IF(ISERROR(MATCH(B133,$A$3:$A$14,0)),((B133-C133)*INDEX(D$3:D$14,MATCH(D133,$A$3:$A$14,0))+ABS(B133-D133)*INDEX(D$3:D$14,MATCH(C133,$A$3:$A$14,0)))/(D133-C133),INDEX(D$3:D$14,MATCH(B133,$A$3:$A$14,0))),"Kondensatoen zwischen 1 und 2"))</f>
        <v>Kondensatoen zwischen 1 und 2</v>
      </c>
    </row>
    <row r="134" spans="1:6">
      <c r="A134" s="12">
        <v>115</v>
      </c>
      <c r="B134">
        <f>Eingabe!D115</f>
        <v>0</v>
      </c>
      <c r="C134">
        <f t="array" ref="C134">MAX(IF($A$3:$A$14&lt;=B134,IF($A$3:$A$14&lt;&gt;"",$A$3:$A$14)))</f>
        <v>0</v>
      </c>
      <c r="D134">
        <f t="array" ref="D134">MIN(IF($A$3:$A$14&gt;=B134,IF($A$3:$A$14&lt;&gt;"",$A$3:$A$14)))</f>
        <v>0</v>
      </c>
      <c r="E134">
        <f>Eingabe!C115</f>
        <v>0</v>
      </c>
      <c r="F134" s="33" t="str">
        <f t="array" ref="F134">IF(E134=1,IF(ISERROR(MATCH(B134,$A$3:$A$14,0)),((B134-C134)*INDEX(C$3:C$14,MATCH(D134,$A$3:$A$14,0))+ABS(B134-D134)*INDEX(C$3:C$14,MATCH(C134,$A$3:$A$14,0)))/(D134-C134),INDEX(C$3:C$14,MATCH(B134,$A$3:$A$14,0))),IF(E134=2,IF(ISERROR(MATCH(B134,$A$3:$A$14,0)),((B134-C134)*INDEX(D$3:D$14,MATCH(D134,$A$3:$A$14,0))+ABS(B134-D134)*INDEX(D$3:D$14,MATCH(C134,$A$3:$A$14,0)))/(D134-C134),INDEX(D$3:D$14,MATCH(B134,$A$3:$A$14,0))),"Kondensatoen zwischen 1 und 2"))</f>
        <v>Kondensatoen zwischen 1 und 2</v>
      </c>
    </row>
    <row r="135" spans="1:6">
      <c r="A135" s="12">
        <v>116</v>
      </c>
      <c r="B135">
        <f>Eingabe!D116</f>
        <v>0</v>
      </c>
      <c r="C135">
        <f t="array" ref="C135">MAX(IF($A$3:$A$14&lt;=B135,IF($A$3:$A$14&lt;&gt;"",$A$3:$A$14)))</f>
        <v>0</v>
      </c>
      <c r="D135">
        <f t="array" ref="D135">MIN(IF($A$3:$A$14&gt;=B135,IF($A$3:$A$14&lt;&gt;"",$A$3:$A$14)))</f>
        <v>0</v>
      </c>
      <c r="E135">
        <f>Eingabe!C116</f>
        <v>0</v>
      </c>
      <c r="F135" s="33" t="str">
        <f t="array" ref="F135">IF(E135=1,IF(ISERROR(MATCH(B135,$A$3:$A$14,0)),((B135-C135)*INDEX(C$3:C$14,MATCH(D135,$A$3:$A$14,0))+ABS(B135-D135)*INDEX(C$3:C$14,MATCH(C135,$A$3:$A$14,0)))/(D135-C135),INDEX(C$3:C$14,MATCH(B135,$A$3:$A$14,0))),IF(E135=2,IF(ISERROR(MATCH(B135,$A$3:$A$14,0)),((B135-C135)*INDEX(D$3:D$14,MATCH(D135,$A$3:$A$14,0))+ABS(B135-D135)*INDEX(D$3:D$14,MATCH(C135,$A$3:$A$14,0)))/(D135-C135),INDEX(D$3:D$14,MATCH(B135,$A$3:$A$14,0))),"Kondensatoen zwischen 1 und 2"))</f>
        <v>Kondensatoen zwischen 1 und 2</v>
      </c>
    </row>
    <row r="136" spans="1:6">
      <c r="A136" s="12">
        <v>117</v>
      </c>
      <c r="B136">
        <f>Eingabe!D117</f>
        <v>0</v>
      </c>
      <c r="C136">
        <f t="array" ref="C136">MAX(IF($A$3:$A$14&lt;=B136,IF($A$3:$A$14&lt;&gt;"",$A$3:$A$14)))</f>
        <v>0</v>
      </c>
      <c r="D136">
        <f t="array" ref="D136">MIN(IF($A$3:$A$14&gt;=B136,IF($A$3:$A$14&lt;&gt;"",$A$3:$A$14)))</f>
        <v>0</v>
      </c>
      <c r="E136">
        <f>Eingabe!C117</f>
        <v>0</v>
      </c>
      <c r="F136" s="33" t="str">
        <f t="array" ref="F136">IF(E136=1,IF(ISERROR(MATCH(B136,$A$3:$A$14,0)),((B136-C136)*INDEX(C$3:C$14,MATCH(D136,$A$3:$A$14,0))+ABS(B136-D136)*INDEX(C$3:C$14,MATCH(C136,$A$3:$A$14,0)))/(D136-C136),INDEX(C$3:C$14,MATCH(B136,$A$3:$A$14,0))),IF(E136=2,IF(ISERROR(MATCH(B136,$A$3:$A$14,0)),((B136-C136)*INDEX(D$3:D$14,MATCH(D136,$A$3:$A$14,0))+ABS(B136-D136)*INDEX(D$3:D$14,MATCH(C136,$A$3:$A$14,0)))/(D136-C136),INDEX(D$3:D$14,MATCH(B136,$A$3:$A$14,0))),"Kondensatoen zwischen 1 und 2"))</f>
        <v>Kondensatoen zwischen 1 und 2</v>
      </c>
    </row>
    <row r="137" spans="1:6">
      <c r="A137" s="12">
        <v>118</v>
      </c>
      <c r="B137">
        <f>Eingabe!D118</f>
        <v>0</v>
      </c>
      <c r="C137">
        <f t="array" ref="C137">MAX(IF($A$3:$A$14&lt;=B137,IF($A$3:$A$14&lt;&gt;"",$A$3:$A$14)))</f>
        <v>0</v>
      </c>
      <c r="D137">
        <f t="array" ref="D137">MIN(IF($A$3:$A$14&gt;=B137,IF($A$3:$A$14&lt;&gt;"",$A$3:$A$14)))</f>
        <v>0</v>
      </c>
      <c r="E137">
        <f>Eingabe!C118</f>
        <v>0</v>
      </c>
      <c r="F137" s="33" t="str">
        <f t="array" ref="F137">IF(E137=1,IF(ISERROR(MATCH(B137,$A$3:$A$14,0)),((B137-C137)*INDEX(C$3:C$14,MATCH(D137,$A$3:$A$14,0))+ABS(B137-D137)*INDEX(C$3:C$14,MATCH(C137,$A$3:$A$14,0)))/(D137-C137),INDEX(C$3:C$14,MATCH(B137,$A$3:$A$14,0))),IF(E137=2,IF(ISERROR(MATCH(B137,$A$3:$A$14,0)),((B137-C137)*INDEX(D$3:D$14,MATCH(D137,$A$3:$A$14,0))+ABS(B137-D137)*INDEX(D$3:D$14,MATCH(C137,$A$3:$A$14,0)))/(D137-C137),INDEX(D$3:D$14,MATCH(B137,$A$3:$A$14,0))),"Kondensatoen zwischen 1 und 2"))</f>
        <v>Kondensatoen zwischen 1 und 2</v>
      </c>
    </row>
    <row r="138" spans="1:6">
      <c r="A138" s="12">
        <v>119</v>
      </c>
      <c r="B138">
        <f>Eingabe!D119</f>
        <v>0</v>
      </c>
      <c r="C138">
        <f t="array" ref="C138">MAX(IF($A$3:$A$14&lt;=B138,IF($A$3:$A$14&lt;&gt;"",$A$3:$A$14)))</f>
        <v>0</v>
      </c>
      <c r="D138">
        <f t="array" ref="D138">MIN(IF($A$3:$A$14&gt;=B138,IF($A$3:$A$14&lt;&gt;"",$A$3:$A$14)))</f>
        <v>0</v>
      </c>
      <c r="E138">
        <f>Eingabe!C119</f>
        <v>0</v>
      </c>
      <c r="F138" s="33" t="str">
        <f t="array" ref="F138">IF(E138=1,IF(ISERROR(MATCH(B138,$A$3:$A$14,0)),((B138-C138)*INDEX(C$3:C$14,MATCH(D138,$A$3:$A$14,0))+ABS(B138-D138)*INDEX(C$3:C$14,MATCH(C138,$A$3:$A$14,0)))/(D138-C138),INDEX(C$3:C$14,MATCH(B138,$A$3:$A$14,0))),IF(E138=2,IF(ISERROR(MATCH(B138,$A$3:$A$14,0)),((B138-C138)*INDEX(D$3:D$14,MATCH(D138,$A$3:$A$14,0))+ABS(B138-D138)*INDEX(D$3:D$14,MATCH(C138,$A$3:$A$14,0)))/(D138-C138),INDEX(D$3:D$14,MATCH(B138,$A$3:$A$14,0))),"Kondensatoen zwischen 1 und 2"))</f>
        <v>Kondensatoen zwischen 1 und 2</v>
      </c>
    </row>
    <row r="139" spans="1:6">
      <c r="A139" s="12">
        <v>120</v>
      </c>
      <c r="B139">
        <f>Eingabe!D120</f>
        <v>0</v>
      </c>
      <c r="C139">
        <f t="array" ref="C139">MAX(IF($A$3:$A$14&lt;=B139,IF($A$3:$A$14&lt;&gt;"",$A$3:$A$14)))</f>
        <v>0</v>
      </c>
      <c r="D139">
        <f t="array" ref="D139">MIN(IF($A$3:$A$14&gt;=B139,IF($A$3:$A$14&lt;&gt;"",$A$3:$A$14)))</f>
        <v>0</v>
      </c>
      <c r="E139">
        <f>Eingabe!C120</f>
        <v>0</v>
      </c>
      <c r="F139" s="33" t="str">
        <f t="array" ref="F139">IF(E139=1,IF(ISERROR(MATCH(B139,$A$3:$A$14,0)),((B139-C139)*INDEX(C$3:C$14,MATCH(D139,$A$3:$A$14,0))+ABS(B139-D139)*INDEX(C$3:C$14,MATCH(C139,$A$3:$A$14,0)))/(D139-C139),INDEX(C$3:C$14,MATCH(B139,$A$3:$A$14,0))),IF(E139=2,IF(ISERROR(MATCH(B139,$A$3:$A$14,0)),((B139-C139)*INDEX(D$3:D$14,MATCH(D139,$A$3:$A$14,0))+ABS(B139-D139)*INDEX(D$3:D$14,MATCH(C139,$A$3:$A$14,0)))/(D139-C139),INDEX(D$3:D$14,MATCH(B139,$A$3:$A$14,0))),"Kondensatoen zwischen 1 und 2"))</f>
        <v>Kondensatoen zwischen 1 und 2</v>
      </c>
    </row>
    <row r="140" spans="1:6">
      <c r="A140" s="12">
        <v>121</v>
      </c>
      <c r="B140">
        <f>Eingabe!D121</f>
        <v>0</v>
      </c>
      <c r="C140">
        <f t="array" ref="C140">MAX(IF($A$3:$A$14&lt;=B140,IF($A$3:$A$14&lt;&gt;"",$A$3:$A$14)))</f>
        <v>0</v>
      </c>
      <c r="D140">
        <f t="array" ref="D140">MIN(IF($A$3:$A$14&gt;=B140,IF($A$3:$A$14&lt;&gt;"",$A$3:$A$14)))</f>
        <v>0</v>
      </c>
      <c r="E140">
        <f>Eingabe!C121</f>
        <v>0</v>
      </c>
      <c r="F140" s="33" t="str">
        <f t="array" ref="F140">IF(E140=1,IF(ISERROR(MATCH(B140,$A$3:$A$14,0)),((B140-C140)*INDEX(C$3:C$14,MATCH(D140,$A$3:$A$14,0))+ABS(B140-D140)*INDEX(C$3:C$14,MATCH(C140,$A$3:$A$14,0)))/(D140-C140),INDEX(C$3:C$14,MATCH(B140,$A$3:$A$14,0))),IF(E140=2,IF(ISERROR(MATCH(B140,$A$3:$A$14,0)),((B140-C140)*INDEX(D$3:D$14,MATCH(D140,$A$3:$A$14,0))+ABS(B140-D140)*INDEX(D$3:D$14,MATCH(C140,$A$3:$A$14,0)))/(D140-C140),INDEX(D$3:D$14,MATCH(B140,$A$3:$A$14,0))),"Kondensatoen zwischen 1 und 2"))</f>
        <v>Kondensatoen zwischen 1 und 2</v>
      </c>
    </row>
    <row r="141" spans="1:6">
      <c r="A141" s="12">
        <v>122</v>
      </c>
      <c r="B141">
        <f>Eingabe!D122</f>
        <v>0</v>
      </c>
      <c r="C141">
        <f t="array" ref="C141">MAX(IF($A$3:$A$14&lt;=B141,IF($A$3:$A$14&lt;&gt;"",$A$3:$A$14)))</f>
        <v>0</v>
      </c>
      <c r="D141">
        <f t="array" ref="D141">MIN(IF($A$3:$A$14&gt;=B141,IF($A$3:$A$14&lt;&gt;"",$A$3:$A$14)))</f>
        <v>0</v>
      </c>
      <c r="E141">
        <f>Eingabe!C122</f>
        <v>0</v>
      </c>
      <c r="F141" s="33" t="str">
        <f t="array" ref="F141">IF(E141=1,IF(ISERROR(MATCH(B141,$A$3:$A$14,0)),((B141-C141)*INDEX(C$3:C$14,MATCH(D141,$A$3:$A$14,0))+ABS(B141-D141)*INDEX(C$3:C$14,MATCH(C141,$A$3:$A$14,0)))/(D141-C141),INDEX(C$3:C$14,MATCH(B141,$A$3:$A$14,0))),IF(E141=2,IF(ISERROR(MATCH(B141,$A$3:$A$14,0)),((B141-C141)*INDEX(D$3:D$14,MATCH(D141,$A$3:$A$14,0))+ABS(B141-D141)*INDEX(D$3:D$14,MATCH(C141,$A$3:$A$14,0)))/(D141-C141),INDEX(D$3:D$14,MATCH(B141,$A$3:$A$14,0))),"Kondensatoen zwischen 1 und 2"))</f>
        <v>Kondensatoen zwischen 1 und 2</v>
      </c>
    </row>
    <row r="142" spans="1:6">
      <c r="A142" s="12">
        <v>123</v>
      </c>
      <c r="B142">
        <f>Eingabe!D123</f>
        <v>0</v>
      </c>
      <c r="C142">
        <f t="array" ref="C142">MAX(IF($A$3:$A$14&lt;=B142,IF($A$3:$A$14&lt;&gt;"",$A$3:$A$14)))</f>
        <v>0</v>
      </c>
      <c r="D142">
        <f t="array" ref="D142">MIN(IF($A$3:$A$14&gt;=B142,IF($A$3:$A$14&lt;&gt;"",$A$3:$A$14)))</f>
        <v>0</v>
      </c>
      <c r="E142">
        <f>Eingabe!C123</f>
        <v>0</v>
      </c>
      <c r="F142" s="33" t="str">
        <f t="array" ref="F142">IF(E142=1,IF(ISERROR(MATCH(B142,$A$3:$A$14,0)),((B142-C142)*INDEX(C$3:C$14,MATCH(D142,$A$3:$A$14,0))+ABS(B142-D142)*INDEX(C$3:C$14,MATCH(C142,$A$3:$A$14,0)))/(D142-C142),INDEX(C$3:C$14,MATCH(B142,$A$3:$A$14,0))),IF(E142=2,IF(ISERROR(MATCH(B142,$A$3:$A$14,0)),((B142-C142)*INDEX(D$3:D$14,MATCH(D142,$A$3:$A$14,0))+ABS(B142-D142)*INDEX(D$3:D$14,MATCH(C142,$A$3:$A$14,0)))/(D142-C142),INDEX(D$3:D$14,MATCH(B142,$A$3:$A$14,0))),"Kondensatoen zwischen 1 und 2"))</f>
        <v>Kondensatoen zwischen 1 und 2</v>
      </c>
    </row>
    <row r="143" spans="1:6">
      <c r="A143" s="12">
        <v>124</v>
      </c>
      <c r="B143">
        <f>Eingabe!D124</f>
        <v>0</v>
      </c>
      <c r="C143">
        <f t="array" ref="C143">MAX(IF($A$3:$A$14&lt;=B143,IF($A$3:$A$14&lt;&gt;"",$A$3:$A$14)))</f>
        <v>0</v>
      </c>
      <c r="D143">
        <f t="array" ref="D143">MIN(IF($A$3:$A$14&gt;=B143,IF($A$3:$A$14&lt;&gt;"",$A$3:$A$14)))</f>
        <v>0</v>
      </c>
      <c r="E143">
        <f>Eingabe!C124</f>
        <v>0</v>
      </c>
      <c r="F143" s="33" t="str">
        <f t="array" ref="F143">IF(E143=1,IF(ISERROR(MATCH(B143,$A$3:$A$14,0)),((B143-C143)*INDEX(C$3:C$14,MATCH(D143,$A$3:$A$14,0))+ABS(B143-D143)*INDEX(C$3:C$14,MATCH(C143,$A$3:$A$14,0)))/(D143-C143),INDEX(C$3:C$14,MATCH(B143,$A$3:$A$14,0))),IF(E143=2,IF(ISERROR(MATCH(B143,$A$3:$A$14,0)),((B143-C143)*INDEX(D$3:D$14,MATCH(D143,$A$3:$A$14,0))+ABS(B143-D143)*INDEX(D$3:D$14,MATCH(C143,$A$3:$A$14,0)))/(D143-C143),INDEX(D$3:D$14,MATCH(B143,$A$3:$A$14,0))),"Kondensatoen zwischen 1 und 2"))</f>
        <v>Kondensatoen zwischen 1 und 2</v>
      </c>
    </row>
    <row r="144" spans="1:6">
      <c r="A144" s="12">
        <v>125</v>
      </c>
      <c r="B144">
        <f>Eingabe!D125</f>
        <v>0</v>
      </c>
      <c r="C144">
        <f t="array" ref="C144">MAX(IF($A$3:$A$14&lt;=B144,IF($A$3:$A$14&lt;&gt;"",$A$3:$A$14)))</f>
        <v>0</v>
      </c>
      <c r="D144">
        <f t="array" ref="D144">MIN(IF($A$3:$A$14&gt;=B144,IF($A$3:$A$14&lt;&gt;"",$A$3:$A$14)))</f>
        <v>0</v>
      </c>
      <c r="E144">
        <f>Eingabe!C125</f>
        <v>0</v>
      </c>
      <c r="F144" s="33" t="str">
        <f t="array" ref="F144">IF(E144=1,IF(ISERROR(MATCH(B144,$A$3:$A$14,0)),((B144-C144)*INDEX(C$3:C$14,MATCH(D144,$A$3:$A$14,0))+ABS(B144-D144)*INDEX(C$3:C$14,MATCH(C144,$A$3:$A$14,0)))/(D144-C144),INDEX(C$3:C$14,MATCH(B144,$A$3:$A$14,0))),IF(E144=2,IF(ISERROR(MATCH(B144,$A$3:$A$14,0)),((B144-C144)*INDEX(D$3:D$14,MATCH(D144,$A$3:$A$14,0))+ABS(B144-D144)*INDEX(D$3:D$14,MATCH(C144,$A$3:$A$14,0)))/(D144-C144),INDEX(D$3:D$14,MATCH(B144,$A$3:$A$14,0))),"Kondensatoen zwischen 1 und 2"))</f>
        <v>Kondensatoen zwischen 1 und 2</v>
      </c>
    </row>
    <row r="145" spans="1:6">
      <c r="A145" s="12">
        <v>126</v>
      </c>
      <c r="B145">
        <f>Eingabe!D126</f>
        <v>0</v>
      </c>
      <c r="C145">
        <f t="array" ref="C145">MAX(IF($A$3:$A$14&lt;=B145,IF($A$3:$A$14&lt;&gt;"",$A$3:$A$14)))</f>
        <v>0</v>
      </c>
      <c r="D145">
        <f t="array" ref="D145">MIN(IF($A$3:$A$14&gt;=B145,IF($A$3:$A$14&lt;&gt;"",$A$3:$A$14)))</f>
        <v>0</v>
      </c>
      <c r="E145">
        <f>Eingabe!C126</f>
        <v>0</v>
      </c>
      <c r="F145" s="33" t="str">
        <f t="array" ref="F145">IF(E145=1,IF(ISERROR(MATCH(B145,$A$3:$A$14,0)),((B145-C145)*INDEX(C$3:C$14,MATCH(D145,$A$3:$A$14,0))+ABS(B145-D145)*INDEX(C$3:C$14,MATCH(C145,$A$3:$A$14,0)))/(D145-C145),INDEX(C$3:C$14,MATCH(B145,$A$3:$A$14,0))),IF(E145=2,IF(ISERROR(MATCH(B145,$A$3:$A$14,0)),((B145-C145)*INDEX(D$3:D$14,MATCH(D145,$A$3:$A$14,0))+ABS(B145-D145)*INDEX(D$3:D$14,MATCH(C145,$A$3:$A$14,0)))/(D145-C145),INDEX(D$3:D$14,MATCH(B145,$A$3:$A$14,0))),"Kondensatoen zwischen 1 und 2"))</f>
        <v>Kondensatoen zwischen 1 und 2</v>
      </c>
    </row>
    <row r="146" spans="1:6">
      <c r="A146" s="12">
        <v>127</v>
      </c>
      <c r="B146">
        <f>Eingabe!D127</f>
        <v>0</v>
      </c>
      <c r="C146">
        <f t="array" ref="C146">MAX(IF($A$3:$A$14&lt;=B146,IF($A$3:$A$14&lt;&gt;"",$A$3:$A$14)))</f>
        <v>0</v>
      </c>
      <c r="D146">
        <f t="array" ref="D146">MIN(IF($A$3:$A$14&gt;=B146,IF($A$3:$A$14&lt;&gt;"",$A$3:$A$14)))</f>
        <v>0</v>
      </c>
      <c r="E146">
        <f>Eingabe!C127</f>
        <v>0</v>
      </c>
      <c r="F146" s="33" t="str">
        <f t="array" ref="F146">IF(E146=1,IF(ISERROR(MATCH(B146,$A$3:$A$14,0)),((B146-C146)*INDEX(C$3:C$14,MATCH(D146,$A$3:$A$14,0))+ABS(B146-D146)*INDEX(C$3:C$14,MATCH(C146,$A$3:$A$14,0)))/(D146-C146),INDEX(C$3:C$14,MATCH(B146,$A$3:$A$14,0))),IF(E146=2,IF(ISERROR(MATCH(B146,$A$3:$A$14,0)),((B146-C146)*INDEX(D$3:D$14,MATCH(D146,$A$3:$A$14,0))+ABS(B146-D146)*INDEX(D$3:D$14,MATCH(C146,$A$3:$A$14,0)))/(D146-C146),INDEX(D$3:D$14,MATCH(B146,$A$3:$A$14,0))),"Kondensatoen zwischen 1 und 2"))</f>
        <v>Kondensatoen zwischen 1 und 2</v>
      </c>
    </row>
    <row r="147" spans="1:6">
      <c r="A147" s="12">
        <v>128</v>
      </c>
      <c r="B147">
        <f>Eingabe!D128</f>
        <v>0</v>
      </c>
      <c r="C147">
        <f t="array" ref="C147">MAX(IF($A$3:$A$14&lt;=B147,IF($A$3:$A$14&lt;&gt;"",$A$3:$A$14)))</f>
        <v>0</v>
      </c>
      <c r="D147">
        <f t="array" ref="D147">MIN(IF($A$3:$A$14&gt;=B147,IF($A$3:$A$14&lt;&gt;"",$A$3:$A$14)))</f>
        <v>0</v>
      </c>
      <c r="E147">
        <f>Eingabe!C128</f>
        <v>0</v>
      </c>
      <c r="F147" s="33" t="str">
        <f t="array" ref="F147">IF(E147=1,IF(ISERROR(MATCH(B147,$A$3:$A$14,0)),((B147-C147)*INDEX(C$3:C$14,MATCH(D147,$A$3:$A$14,0))+ABS(B147-D147)*INDEX(C$3:C$14,MATCH(C147,$A$3:$A$14,0)))/(D147-C147),INDEX(C$3:C$14,MATCH(B147,$A$3:$A$14,0))),IF(E147=2,IF(ISERROR(MATCH(B147,$A$3:$A$14,0)),((B147-C147)*INDEX(D$3:D$14,MATCH(D147,$A$3:$A$14,0))+ABS(B147-D147)*INDEX(D$3:D$14,MATCH(C147,$A$3:$A$14,0)))/(D147-C147),INDEX(D$3:D$14,MATCH(B147,$A$3:$A$14,0))),"Kondensatoen zwischen 1 und 2"))</f>
        <v>Kondensatoen zwischen 1 und 2</v>
      </c>
    </row>
    <row r="148" spans="1:6">
      <c r="A148" s="12">
        <v>129</v>
      </c>
      <c r="B148">
        <f>Eingabe!D129</f>
        <v>0</v>
      </c>
      <c r="C148">
        <f t="array" ref="C148">MAX(IF($A$3:$A$14&lt;=B148,IF($A$3:$A$14&lt;&gt;"",$A$3:$A$14)))</f>
        <v>0</v>
      </c>
      <c r="D148">
        <f t="array" ref="D148">MIN(IF($A$3:$A$14&gt;=B148,IF($A$3:$A$14&lt;&gt;"",$A$3:$A$14)))</f>
        <v>0</v>
      </c>
      <c r="E148">
        <f>Eingabe!C129</f>
        <v>0</v>
      </c>
      <c r="F148" s="33" t="str">
        <f t="array" ref="F148">IF(E148=1,IF(ISERROR(MATCH(B148,$A$3:$A$14,0)),((B148-C148)*INDEX(C$3:C$14,MATCH(D148,$A$3:$A$14,0))+ABS(B148-D148)*INDEX(C$3:C$14,MATCH(C148,$A$3:$A$14,0)))/(D148-C148),INDEX(C$3:C$14,MATCH(B148,$A$3:$A$14,0))),IF(E148=2,IF(ISERROR(MATCH(B148,$A$3:$A$14,0)),((B148-C148)*INDEX(D$3:D$14,MATCH(D148,$A$3:$A$14,0))+ABS(B148-D148)*INDEX(D$3:D$14,MATCH(C148,$A$3:$A$14,0)))/(D148-C148),INDEX(D$3:D$14,MATCH(B148,$A$3:$A$14,0))),"Kondensatoen zwischen 1 und 2"))</f>
        <v>Kondensatoen zwischen 1 und 2</v>
      </c>
    </row>
    <row r="149" spans="1:6">
      <c r="A149" s="12">
        <v>130</v>
      </c>
      <c r="B149">
        <f>Eingabe!D130</f>
        <v>0</v>
      </c>
      <c r="C149">
        <f t="array" ref="C149">MAX(IF($A$3:$A$14&lt;=B149,IF($A$3:$A$14&lt;&gt;"",$A$3:$A$14)))</f>
        <v>0</v>
      </c>
      <c r="D149">
        <f t="array" ref="D149">MIN(IF($A$3:$A$14&gt;=B149,IF($A$3:$A$14&lt;&gt;"",$A$3:$A$14)))</f>
        <v>0</v>
      </c>
      <c r="E149">
        <f>Eingabe!C130</f>
        <v>0</v>
      </c>
      <c r="F149" s="33" t="str">
        <f t="array" ref="F149">IF(E149=1,IF(ISERROR(MATCH(B149,$A$3:$A$14,0)),((B149-C149)*INDEX(C$3:C$14,MATCH(D149,$A$3:$A$14,0))+ABS(B149-D149)*INDEX(C$3:C$14,MATCH(C149,$A$3:$A$14,0)))/(D149-C149),INDEX(C$3:C$14,MATCH(B149,$A$3:$A$14,0))),IF(E149=2,IF(ISERROR(MATCH(B149,$A$3:$A$14,0)),((B149-C149)*INDEX(D$3:D$14,MATCH(D149,$A$3:$A$14,0))+ABS(B149-D149)*INDEX(D$3:D$14,MATCH(C149,$A$3:$A$14,0)))/(D149-C149),INDEX(D$3:D$14,MATCH(B149,$A$3:$A$14,0))),"Kondensatoen zwischen 1 und 2"))</f>
        <v>Kondensatoen zwischen 1 und 2</v>
      </c>
    </row>
    <row r="150" spans="1:6">
      <c r="A150" s="12">
        <v>131</v>
      </c>
      <c r="B150">
        <f>Eingabe!D131</f>
        <v>0</v>
      </c>
      <c r="C150">
        <f t="array" ref="C150">MAX(IF($A$3:$A$14&lt;=B150,IF($A$3:$A$14&lt;&gt;"",$A$3:$A$14)))</f>
        <v>0</v>
      </c>
      <c r="D150">
        <f t="array" ref="D150">MIN(IF($A$3:$A$14&gt;=B150,IF($A$3:$A$14&lt;&gt;"",$A$3:$A$14)))</f>
        <v>0</v>
      </c>
      <c r="E150">
        <f>Eingabe!C131</f>
        <v>0</v>
      </c>
      <c r="F150" s="33" t="str">
        <f t="array" ref="F150">IF(E150=1,IF(ISERROR(MATCH(B150,$A$3:$A$14,0)),((B150-C150)*INDEX(C$3:C$14,MATCH(D150,$A$3:$A$14,0))+ABS(B150-D150)*INDEX(C$3:C$14,MATCH(C150,$A$3:$A$14,0)))/(D150-C150),INDEX(C$3:C$14,MATCH(B150,$A$3:$A$14,0))),IF(E150=2,IF(ISERROR(MATCH(B150,$A$3:$A$14,0)),((B150-C150)*INDEX(D$3:D$14,MATCH(D150,$A$3:$A$14,0))+ABS(B150-D150)*INDEX(D$3:D$14,MATCH(C150,$A$3:$A$14,0)))/(D150-C150),INDEX(D$3:D$14,MATCH(B150,$A$3:$A$14,0))),"Kondensatoen zwischen 1 und 2"))</f>
        <v>Kondensatoen zwischen 1 und 2</v>
      </c>
    </row>
    <row r="151" spans="1:6">
      <c r="A151" s="12">
        <v>132</v>
      </c>
      <c r="B151">
        <f>Eingabe!D132</f>
        <v>0</v>
      </c>
      <c r="C151">
        <f t="array" ref="C151">MAX(IF($A$3:$A$14&lt;=B151,IF($A$3:$A$14&lt;&gt;"",$A$3:$A$14)))</f>
        <v>0</v>
      </c>
      <c r="D151">
        <f t="array" ref="D151">MIN(IF($A$3:$A$14&gt;=B151,IF($A$3:$A$14&lt;&gt;"",$A$3:$A$14)))</f>
        <v>0</v>
      </c>
      <c r="E151">
        <f>Eingabe!C132</f>
        <v>0</v>
      </c>
      <c r="F151" s="33" t="str">
        <f t="array" ref="F151">IF(E151=1,IF(ISERROR(MATCH(B151,$A$3:$A$14,0)),((B151-C151)*INDEX(C$3:C$14,MATCH(D151,$A$3:$A$14,0))+ABS(B151-D151)*INDEX(C$3:C$14,MATCH(C151,$A$3:$A$14,0)))/(D151-C151),INDEX(C$3:C$14,MATCH(B151,$A$3:$A$14,0))),IF(E151=2,IF(ISERROR(MATCH(B151,$A$3:$A$14,0)),((B151-C151)*INDEX(D$3:D$14,MATCH(D151,$A$3:$A$14,0))+ABS(B151-D151)*INDEX(D$3:D$14,MATCH(C151,$A$3:$A$14,0)))/(D151-C151),INDEX(D$3:D$14,MATCH(B151,$A$3:$A$14,0))),"Kondensatoen zwischen 1 und 2"))</f>
        <v>Kondensatoen zwischen 1 und 2</v>
      </c>
    </row>
    <row r="152" spans="1:6">
      <c r="A152" s="12">
        <v>133</v>
      </c>
      <c r="B152">
        <f>Eingabe!D133</f>
        <v>0</v>
      </c>
      <c r="C152">
        <f t="array" ref="C152">MAX(IF($A$3:$A$14&lt;=B152,IF($A$3:$A$14&lt;&gt;"",$A$3:$A$14)))</f>
        <v>0</v>
      </c>
      <c r="D152">
        <f t="array" ref="D152">MIN(IF($A$3:$A$14&gt;=B152,IF($A$3:$A$14&lt;&gt;"",$A$3:$A$14)))</f>
        <v>0</v>
      </c>
      <c r="E152">
        <f>Eingabe!C133</f>
        <v>0</v>
      </c>
      <c r="F152" s="33" t="str">
        <f t="array" ref="F152">IF(E152=1,IF(ISERROR(MATCH(B152,$A$3:$A$14,0)),((B152-C152)*INDEX(C$3:C$14,MATCH(D152,$A$3:$A$14,0))+ABS(B152-D152)*INDEX(C$3:C$14,MATCH(C152,$A$3:$A$14,0)))/(D152-C152),INDEX(C$3:C$14,MATCH(B152,$A$3:$A$14,0))),IF(E152=2,IF(ISERROR(MATCH(B152,$A$3:$A$14,0)),((B152-C152)*INDEX(D$3:D$14,MATCH(D152,$A$3:$A$14,0))+ABS(B152-D152)*INDEX(D$3:D$14,MATCH(C152,$A$3:$A$14,0)))/(D152-C152),INDEX(D$3:D$14,MATCH(B152,$A$3:$A$14,0))),"Kondensatoen zwischen 1 und 2"))</f>
        <v>Kondensatoen zwischen 1 und 2</v>
      </c>
    </row>
    <row r="153" spans="1:6">
      <c r="A153" s="12">
        <v>134</v>
      </c>
      <c r="B153">
        <f>Eingabe!D134</f>
        <v>0</v>
      </c>
      <c r="C153">
        <f t="array" ref="C153">MAX(IF($A$3:$A$14&lt;=B153,IF($A$3:$A$14&lt;&gt;"",$A$3:$A$14)))</f>
        <v>0</v>
      </c>
      <c r="D153">
        <f t="array" ref="D153">MIN(IF($A$3:$A$14&gt;=B153,IF($A$3:$A$14&lt;&gt;"",$A$3:$A$14)))</f>
        <v>0</v>
      </c>
      <c r="E153">
        <f>Eingabe!C134</f>
        <v>0</v>
      </c>
      <c r="F153" s="33" t="str">
        <f t="array" ref="F153">IF(E153=1,IF(ISERROR(MATCH(B153,$A$3:$A$14,0)),((B153-C153)*INDEX(C$3:C$14,MATCH(D153,$A$3:$A$14,0))+ABS(B153-D153)*INDEX(C$3:C$14,MATCH(C153,$A$3:$A$14,0)))/(D153-C153),INDEX(C$3:C$14,MATCH(B153,$A$3:$A$14,0))),IF(E153=2,IF(ISERROR(MATCH(B153,$A$3:$A$14,0)),((B153-C153)*INDEX(D$3:D$14,MATCH(D153,$A$3:$A$14,0))+ABS(B153-D153)*INDEX(D$3:D$14,MATCH(C153,$A$3:$A$14,0)))/(D153-C153),INDEX(D$3:D$14,MATCH(B153,$A$3:$A$14,0))),"Kondensatoen zwischen 1 und 2"))</f>
        <v>Kondensatoen zwischen 1 und 2</v>
      </c>
    </row>
    <row r="154" spans="1:6">
      <c r="A154" s="12">
        <v>135</v>
      </c>
      <c r="B154">
        <f>Eingabe!D135</f>
        <v>0</v>
      </c>
      <c r="C154">
        <f t="array" ref="C154">MAX(IF($A$3:$A$14&lt;=B154,IF($A$3:$A$14&lt;&gt;"",$A$3:$A$14)))</f>
        <v>0</v>
      </c>
      <c r="D154">
        <f t="array" ref="D154">MIN(IF($A$3:$A$14&gt;=B154,IF($A$3:$A$14&lt;&gt;"",$A$3:$A$14)))</f>
        <v>0</v>
      </c>
      <c r="E154">
        <f>Eingabe!C135</f>
        <v>0</v>
      </c>
      <c r="F154" s="33" t="str">
        <f t="array" ref="F154">IF(E154=1,IF(ISERROR(MATCH(B154,$A$3:$A$14,0)),((B154-C154)*INDEX(C$3:C$14,MATCH(D154,$A$3:$A$14,0))+ABS(B154-D154)*INDEX(C$3:C$14,MATCH(C154,$A$3:$A$14,0)))/(D154-C154),INDEX(C$3:C$14,MATCH(B154,$A$3:$A$14,0))),IF(E154=2,IF(ISERROR(MATCH(B154,$A$3:$A$14,0)),((B154-C154)*INDEX(D$3:D$14,MATCH(D154,$A$3:$A$14,0))+ABS(B154-D154)*INDEX(D$3:D$14,MATCH(C154,$A$3:$A$14,0)))/(D154-C154),INDEX(D$3:D$14,MATCH(B154,$A$3:$A$14,0))),"Kondensatoen zwischen 1 und 2"))</f>
        <v>Kondensatoen zwischen 1 und 2</v>
      </c>
    </row>
    <row r="155" spans="1:6">
      <c r="A155" s="12">
        <v>136</v>
      </c>
      <c r="B155">
        <f>Eingabe!D136</f>
        <v>0</v>
      </c>
      <c r="C155">
        <f t="array" ref="C155">MAX(IF($A$3:$A$14&lt;=B155,IF($A$3:$A$14&lt;&gt;"",$A$3:$A$14)))</f>
        <v>0</v>
      </c>
      <c r="D155">
        <f t="array" ref="D155">MIN(IF($A$3:$A$14&gt;=B155,IF($A$3:$A$14&lt;&gt;"",$A$3:$A$14)))</f>
        <v>0</v>
      </c>
      <c r="E155">
        <f>Eingabe!C136</f>
        <v>0</v>
      </c>
      <c r="F155" s="33" t="str">
        <f t="array" ref="F155">IF(E155=1,IF(ISERROR(MATCH(B155,$A$3:$A$14,0)),((B155-C155)*INDEX(C$3:C$14,MATCH(D155,$A$3:$A$14,0))+ABS(B155-D155)*INDEX(C$3:C$14,MATCH(C155,$A$3:$A$14,0)))/(D155-C155),INDEX(C$3:C$14,MATCH(B155,$A$3:$A$14,0))),IF(E155=2,IF(ISERROR(MATCH(B155,$A$3:$A$14,0)),((B155-C155)*INDEX(D$3:D$14,MATCH(D155,$A$3:$A$14,0))+ABS(B155-D155)*INDEX(D$3:D$14,MATCH(C155,$A$3:$A$14,0)))/(D155-C155),INDEX(D$3:D$14,MATCH(B155,$A$3:$A$14,0))),"Kondensatoen zwischen 1 und 2"))</f>
        <v>Kondensatoen zwischen 1 und 2</v>
      </c>
    </row>
    <row r="156" spans="1:6">
      <c r="A156" s="12">
        <v>137</v>
      </c>
      <c r="B156">
        <f>Eingabe!D137</f>
        <v>0</v>
      </c>
      <c r="C156">
        <f t="array" ref="C156">MAX(IF($A$3:$A$14&lt;=B156,IF($A$3:$A$14&lt;&gt;"",$A$3:$A$14)))</f>
        <v>0</v>
      </c>
      <c r="D156">
        <f t="array" ref="D156">MIN(IF($A$3:$A$14&gt;=B156,IF($A$3:$A$14&lt;&gt;"",$A$3:$A$14)))</f>
        <v>0</v>
      </c>
      <c r="E156">
        <f>Eingabe!C137</f>
        <v>0</v>
      </c>
      <c r="F156" s="33" t="str">
        <f t="array" ref="F156">IF(E156=1,IF(ISERROR(MATCH(B156,$A$3:$A$14,0)),((B156-C156)*INDEX(C$3:C$14,MATCH(D156,$A$3:$A$14,0))+ABS(B156-D156)*INDEX(C$3:C$14,MATCH(C156,$A$3:$A$14,0)))/(D156-C156),INDEX(C$3:C$14,MATCH(B156,$A$3:$A$14,0))),IF(E156=2,IF(ISERROR(MATCH(B156,$A$3:$A$14,0)),((B156-C156)*INDEX(D$3:D$14,MATCH(D156,$A$3:$A$14,0))+ABS(B156-D156)*INDEX(D$3:D$14,MATCH(C156,$A$3:$A$14,0)))/(D156-C156),INDEX(D$3:D$14,MATCH(B156,$A$3:$A$14,0))),"Kondensatoen zwischen 1 und 2"))</f>
        <v>Kondensatoen zwischen 1 und 2</v>
      </c>
    </row>
    <row r="157" spans="1:6">
      <c r="A157" s="12">
        <v>138</v>
      </c>
      <c r="B157">
        <f>Eingabe!D138</f>
        <v>0</v>
      </c>
      <c r="C157">
        <f t="array" ref="C157">MAX(IF($A$3:$A$14&lt;=B157,IF($A$3:$A$14&lt;&gt;"",$A$3:$A$14)))</f>
        <v>0</v>
      </c>
      <c r="D157">
        <f t="array" ref="D157">MIN(IF($A$3:$A$14&gt;=B157,IF($A$3:$A$14&lt;&gt;"",$A$3:$A$14)))</f>
        <v>0</v>
      </c>
      <c r="E157">
        <f>Eingabe!C138</f>
        <v>0</v>
      </c>
      <c r="F157" s="33" t="str">
        <f t="array" ref="F157">IF(E157=1,IF(ISERROR(MATCH(B157,$A$3:$A$14,0)),((B157-C157)*INDEX(C$3:C$14,MATCH(D157,$A$3:$A$14,0))+ABS(B157-D157)*INDEX(C$3:C$14,MATCH(C157,$A$3:$A$14,0)))/(D157-C157),INDEX(C$3:C$14,MATCH(B157,$A$3:$A$14,0))),IF(E157=2,IF(ISERROR(MATCH(B157,$A$3:$A$14,0)),((B157-C157)*INDEX(D$3:D$14,MATCH(D157,$A$3:$A$14,0))+ABS(B157-D157)*INDEX(D$3:D$14,MATCH(C157,$A$3:$A$14,0)))/(D157-C157),INDEX(D$3:D$14,MATCH(B157,$A$3:$A$14,0))),"Kondensatoen zwischen 1 und 2"))</f>
        <v>Kondensatoen zwischen 1 und 2</v>
      </c>
    </row>
    <row r="158" spans="1:6">
      <c r="A158" s="12">
        <v>139</v>
      </c>
      <c r="B158">
        <f>Eingabe!D139</f>
        <v>0</v>
      </c>
      <c r="C158">
        <f t="array" ref="C158">MAX(IF($A$3:$A$14&lt;=B158,IF($A$3:$A$14&lt;&gt;"",$A$3:$A$14)))</f>
        <v>0</v>
      </c>
      <c r="D158">
        <f t="array" ref="D158">MIN(IF($A$3:$A$14&gt;=B158,IF($A$3:$A$14&lt;&gt;"",$A$3:$A$14)))</f>
        <v>0</v>
      </c>
      <c r="E158">
        <f>Eingabe!C139</f>
        <v>0</v>
      </c>
      <c r="F158" s="33" t="str">
        <f t="array" ref="F158">IF(E158=1,IF(ISERROR(MATCH(B158,$A$3:$A$14,0)),((B158-C158)*INDEX(C$3:C$14,MATCH(D158,$A$3:$A$14,0))+ABS(B158-D158)*INDEX(C$3:C$14,MATCH(C158,$A$3:$A$14,0)))/(D158-C158),INDEX(C$3:C$14,MATCH(B158,$A$3:$A$14,0))),IF(E158=2,IF(ISERROR(MATCH(B158,$A$3:$A$14,0)),((B158-C158)*INDEX(D$3:D$14,MATCH(D158,$A$3:$A$14,0))+ABS(B158-D158)*INDEX(D$3:D$14,MATCH(C158,$A$3:$A$14,0)))/(D158-C158),INDEX(D$3:D$14,MATCH(B158,$A$3:$A$14,0))),"Kondensatoen zwischen 1 und 2"))</f>
        <v>Kondensatoen zwischen 1 und 2</v>
      </c>
    </row>
    <row r="159" spans="1:6">
      <c r="A159" s="12">
        <v>140</v>
      </c>
      <c r="B159">
        <f>Eingabe!D140</f>
        <v>0</v>
      </c>
      <c r="C159">
        <f t="array" ref="C159">MAX(IF($A$3:$A$14&lt;=B159,IF($A$3:$A$14&lt;&gt;"",$A$3:$A$14)))</f>
        <v>0</v>
      </c>
      <c r="D159">
        <f t="array" ref="D159">MIN(IF($A$3:$A$14&gt;=B159,IF($A$3:$A$14&lt;&gt;"",$A$3:$A$14)))</f>
        <v>0</v>
      </c>
      <c r="E159">
        <f>Eingabe!C140</f>
        <v>0</v>
      </c>
      <c r="F159" s="33" t="str">
        <f t="array" ref="F159">IF(E159=1,IF(ISERROR(MATCH(B159,$A$3:$A$14,0)),((B159-C159)*INDEX(C$3:C$14,MATCH(D159,$A$3:$A$14,0))+ABS(B159-D159)*INDEX(C$3:C$14,MATCH(C159,$A$3:$A$14,0)))/(D159-C159),INDEX(C$3:C$14,MATCH(B159,$A$3:$A$14,0))),IF(E159=2,IF(ISERROR(MATCH(B159,$A$3:$A$14,0)),((B159-C159)*INDEX(D$3:D$14,MATCH(D159,$A$3:$A$14,0))+ABS(B159-D159)*INDEX(D$3:D$14,MATCH(C159,$A$3:$A$14,0)))/(D159-C159),INDEX(D$3:D$14,MATCH(B159,$A$3:$A$14,0))),"Kondensatoen zwischen 1 und 2"))</f>
        <v>Kondensatoen zwischen 1 und 2</v>
      </c>
    </row>
    <row r="160" spans="1:6">
      <c r="A160" s="12">
        <v>141</v>
      </c>
      <c r="B160">
        <f>Eingabe!D141</f>
        <v>0</v>
      </c>
      <c r="C160">
        <f t="array" ref="C160">MAX(IF($A$3:$A$14&lt;=B160,IF($A$3:$A$14&lt;&gt;"",$A$3:$A$14)))</f>
        <v>0</v>
      </c>
      <c r="D160">
        <f t="array" ref="D160">MIN(IF($A$3:$A$14&gt;=B160,IF($A$3:$A$14&lt;&gt;"",$A$3:$A$14)))</f>
        <v>0</v>
      </c>
      <c r="E160">
        <f>Eingabe!C141</f>
        <v>0</v>
      </c>
      <c r="F160" s="33" t="str">
        <f t="array" ref="F160">IF(E160=1,IF(ISERROR(MATCH(B160,$A$3:$A$14,0)),((B160-C160)*INDEX(C$3:C$14,MATCH(D160,$A$3:$A$14,0))+ABS(B160-D160)*INDEX(C$3:C$14,MATCH(C160,$A$3:$A$14,0)))/(D160-C160),INDEX(C$3:C$14,MATCH(B160,$A$3:$A$14,0))),IF(E160=2,IF(ISERROR(MATCH(B160,$A$3:$A$14,0)),((B160-C160)*INDEX(D$3:D$14,MATCH(D160,$A$3:$A$14,0))+ABS(B160-D160)*INDEX(D$3:D$14,MATCH(C160,$A$3:$A$14,0)))/(D160-C160),INDEX(D$3:D$14,MATCH(B160,$A$3:$A$14,0))),"Kondensatoen zwischen 1 und 2"))</f>
        <v>Kondensatoen zwischen 1 und 2</v>
      </c>
    </row>
    <row r="161" spans="1:6">
      <c r="A161" s="12">
        <v>142</v>
      </c>
      <c r="B161">
        <f>Eingabe!D142</f>
        <v>0</v>
      </c>
      <c r="C161">
        <f t="array" ref="C161">MAX(IF($A$3:$A$14&lt;=B161,IF($A$3:$A$14&lt;&gt;"",$A$3:$A$14)))</f>
        <v>0</v>
      </c>
      <c r="D161">
        <f t="array" ref="D161">MIN(IF($A$3:$A$14&gt;=B161,IF($A$3:$A$14&lt;&gt;"",$A$3:$A$14)))</f>
        <v>0</v>
      </c>
      <c r="E161">
        <f>Eingabe!C142</f>
        <v>0</v>
      </c>
      <c r="F161" s="33" t="str">
        <f t="array" ref="F161">IF(E161=1,IF(ISERROR(MATCH(B161,$A$3:$A$14,0)),((B161-C161)*INDEX(C$3:C$14,MATCH(D161,$A$3:$A$14,0))+ABS(B161-D161)*INDEX(C$3:C$14,MATCH(C161,$A$3:$A$14,0)))/(D161-C161),INDEX(C$3:C$14,MATCH(B161,$A$3:$A$14,0))),IF(E161=2,IF(ISERROR(MATCH(B161,$A$3:$A$14,0)),((B161-C161)*INDEX(D$3:D$14,MATCH(D161,$A$3:$A$14,0))+ABS(B161-D161)*INDEX(D$3:D$14,MATCH(C161,$A$3:$A$14,0)))/(D161-C161),INDEX(D$3:D$14,MATCH(B161,$A$3:$A$14,0))),"Kondensatoen zwischen 1 und 2"))</f>
        <v>Kondensatoen zwischen 1 und 2</v>
      </c>
    </row>
    <row r="162" spans="1:6">
      <c r="A162" s="12">
        <v>143</v>
      </c>
      <c r="B162">
        <f>Eingabe!D143</f>
        <v>0</v>
      </c>
      <c r="C162">
        <f t="array" ref="C162">MAX(IF($A$3:$A$14&lt;=B162,IF($A$3:$A$14&lt;&gt;"",$A$3:$A$14)))</f>
        <v>0</v>
      </c>
      <c r="D162">
        <f t="array" ref="D162">MIN(IF($A$3:$A$14&gt;=B162,IF($A$3:$A$14&lt;&gt;"",$A$3:$A$14)))</f>
        <v>0</v>
      </c>
      <c r="E162">
        <f>Eingabe!C143</f>
        <v>0</v>
      </c>
      <c r="F162" s="33" t="str">
        <f t="array" ref="F162">IF(E162=1,IF(ISERROR(MATCH(B162,$A$3:$A$14,0)),((B162-C162)*INDEX(C$3:C$14,MATCH(D162,$A$3:$A$14,0))+ABS(B162-D162)*INDEX(C$3:C$14,MATCH(C162,$A$3:$A$14,0)))/(D162-C162),INDEX(C$3:C$14,MATCH(B162,$A$3:$A$14,0))),IF(E162=2,IF(ISERROR(MATCH(B162,$A$3:$A$14,0)),((B162-C162)*INDEX(D$3:D$14,MATCH(D162,$A$3:$A$14,0))+ABS(B162-D162)*INDEX(D$3:D$14,MATCH(C162,$A$3:$A$14,0)))/(D162-C162),INDEX(D$3:D$14,MATCH(B162,$A$3:$A$14,0))),"Kondensatoen zwischen 1 und 2"))</f>
        <v>Kondensatoen zwischen 1 und 2</v>
      </c>
    </row>
    <row r="163" spans="1:6">
      <c r="A163" s="12">
        <v>144</v>
      </c>
      <c r="B163">
        <f>Eingabe!D144</f>
        <v>0</v>
      </c>
      <c r="C163">
        <f t="array" ref="C163">MAX(IF($A$3:$A$14&lt;=B163,IF($A$3:$A$14&lt;&gt;"",$A$3:$A$14)))</f>
        <v>0</v>
      </c>
      <c r="D163">
        <f t="array" ref="D163">MIN(IF($A$3:$A$14&gt;=B163,IF($A$3:$A$14&lt;&gt;"",$A$3:$A$14)))</f>
        <v>0</v>
      </c>
      <c r="E163">
        <f>Eingabe!C144</f>
        <v>0</v>
      </c>
      <c r="F163" s="33" t="str">
        <f t="array" ref="F163">IF(E163=1,IF(ISERROR(MATCH(B163,$A$3:$A$14,0)),((B163-C163)*INDEX(C$3:C$14,MATCH(D163,$A$3:$A$14,0))+ABS(B163-D163)*INDEX(C$3:C$14,MATCH(C163,$A$3:$A$14,0)))/(D163-C163),INDEX(C$3:C$14,MATCH(B163,$A$3:$A$14,0))),IF(E163=2,IF(ISERROR(MATCH(B163,$A$3:$A$14,0)),((B163-C163)*INDEX(D$3:D$14,MATCH(D163,$A$3:$A$14,0))+ABS(B163-D163)*INDEX(D$3:D$14,MATCH(C163,$A$3:$A$14,0)))/(D163-C163),INDEX(D$3:D$14,MATCH(B163,$A$3:$A$14,0))),"Kondensatoen zwischen 1 und 2"))</f>
        <v>Kondensatoen zwischen 1 und 2</v>
      </c>
    </row>
    <row r="164" spans="1:6">
      <c r="A164" s="12">
        <v>145</v>
      </c>
      <c r="B164">
        <f>Eingabe!D145</f>
        <v>0</v>
      </c>
      <c r="C164">
        <f t="array" ref="C164">MAX(IF($A$3:$A$14&lt;=B164,IF($A$3:$A$14&lt;&gt;"",$A$3:$A$14)))</f>
        <v>0</v>
      </c>
      <c r="D164">
        <f t="array" ref="D164">MIN(IF($A$3:$A$14&gt;=B164,IF($A$3:$A$14&lt;&gt;"",$A$3:$A$14)))</f>
        <v>0</v>
      </c>
      <c r="E164">
        <f>Eingabe!C145</f>
        <v>0</v>
      </c>
      <c r="F164" s="33" t="str">
        <f t="array" ref="F164">IF(E164=1,IF(ISERROR(MATCH(B164,$A$3:$A$14,0)),((B164-C164)*INDEX(C$3:C$14,MATCH(D164,$A$3:$A$14,0))+ABS(B164-D164)*INDEX(C$3:C$14,MATCH(C164,$A$3:$A$14,0)))/(D164-C164),INDEX(C$3:C$14,MATCH(B164,$A$3:$A$14,0))),IF(E164=2,IF(ISERROR(MATCH(B164,$A$3:$A$14,0)),((B164-C164)*INDEX(D$3:D$14,MATCH(D164,$A$3:$A$14,0))+ABS(B164-D164)*INDEX(D$3:D$14,MATCH(C164,$A$3:$A$14,0)))/(D164-C164),INDEX(D$3:D$14,MATCH(B164,$A$3:$A$14,0))),"Kondensatoen zwischen 1 und 2"))</f>
        <v>Kondensatoen zwischen 1 und 2</v>
      </c>
    </row>
    <row r="165" spans="1:6">
      <c r="A165" s="12">
        <v>146</v>
      </c>
      <c r="B165">
        <f>Eingabe!D146</f>
        <v>0</v>
      </c>
      <c r="C165">
        <f t="array" ref="C165">MAX(IF($A$3:$A$14&lt;=B165,IF($A$3:$A$14&lt;&gt;"",$A$3:$A$14)))</f>
        <v>0</v>
      </c>
      <c r="D165">
        <f t="array" ref="D165">MIN(IF($A$3:$A$14&gt;=B165,IF($A$3:$A$14&lt;&gt;"",$A$3:$A$14)))</f>
        <v>0</v>
      </c>
      <c r="E165">
        <f>Eingabe!C146</f>
        <v>0</v>
      </c>
      <c r="F165" s="33" t="str">
        <f t="array" ref="F165">IF(E165=1,IF(ISERROR(MATCH(B165,$A$3:$A$14,0)),((B165-C165)*INDEX(C$3:C$14,MATCH(D165,$A$3:$A$14,0))+ABS(B165-D165)*INDEX(C$3:C$14,MATCH(C165,$A$3:$A$14,0)))/(D165-C165),INDEX(C$3:C$14,MATCH(B165,$A$3:$A$14,0))),IF(E165=2,IF(ISERROR(MATCH(B165,$A$3:$A$14,0)),((B165-C165)*INDEX(D$3:D$14,MATCH(D165,$A$3:$A$14,0))+ABS(B165-D165)*INDEX(D$3:D$14,MATCH(C165,$A$3:$A$14,0)))/(D165-C165),INDEX(D$3:D$14,MATCH(B165,$A$3:$A$14,0))),"Kondensatoen zwischen 1 und 2"))</f>
        <v>Kondensatoen zwischen 1 und 2</v>
      </c>
    </row>
    <row r="166" spans="1:6">
      <c r="A166" s="12">
        <v>147</v>
      </c>
      <c r="B166">
        <f>Eingabe!D147</f>
        <v>0</v>
      </c>
      <c r="C166">
        <f t="array" ref="C166">MAX(IF($A$3:$A$14&lt;=B166,IF($A$3:$A$14&lt;&gt;"",$A$3:$A$14)))</f>
        <v>0</v>
      </c>
      <c r="D166">
        <f t="array" ref="D166">MIN(IF($A$3:$A$14&gt;=B166,IF($A$3:$A$14&lt;&gt;"",$A$3:$A$14)))</f>
        <v>0</v>
      </c>
      <c r="E166">
        <f>Eingabe!C147</f>
        <v>0</v>
      </c>
      <c r="F166" s="33" t="str">
        <f t="array" ref="F166">IF(E166=1,IF(ISERROR(MATCH(B166,$A$3:$A$14,0)),((B166-C166)*INDEX(C$3:C$14,MATCH(D166,$A$3:$A$14,0))+ABS(B166-D166)*INDEX(C$3:C$14,MATCH(C166,$A$3:$A$14,0)))/(D166-C166),INDEX(C$3:C$14,MATCH(B166,$A$3:$A$14,0))),IF(E166=2,IF(ISERROR(MATCH(B166,$A$3:$A$14,0)),((B166-C166)*INDEX(D$3:D$14,MATCH(D166,$A$3:$A$14,0))+ABS(B166-D166)*INDEX(D$3:D$14,MATCH(C166,$A$3:$A$14,0)))/(D166-C166),INDEX(D$3:D$14,MATCH(B166,$A$3:$A$14,0))),"Kondensatoen zwischen 1 und 2"))</f>
        <v>Kondensatoen zwischen 1 und 2</v>
      </c>
    </row>
    <row r="167" spans="1:6">
      <c r="A167" s="12">
        <v>148</v>
      </c>
      <c r="B167">
        <f>Eingabe!D148</f>
        <v>0</v>
      </c>
      <c r="C167">
        <f t="array" ref="C167">MAX(IF($A$3:$A$14&lt;=B167,IF($A$3:$A$14&lt;&gt;"",$A$3:$A$14)))</f>
        <v>0</v>
      </c>
      <c r="D167">
        <f t="array" ref="D167">MIN(IF($A$3:$A$14&gt;=B167,IF($A$3:$A$14&lt;&gt;"",$A$3:$A$14)))</f>
        <v>0</v>
      </c>
      <c r="E167">
        <f>Eingabe!C148</f>
        <v>0</v>
      </c>
      <c r="F167" s="33" t="str">
        <f t="array" ref="F167">IF(E167=1,IF(ISERROR(MATCH(B167,$A$3:$A$14,0)),((B167-C167)*INDEX(C$3:C$14,MATCH(D167,$A$3:$A$14,0))+ABS(B167-D167)*INDEX(C$3:C$14,MATCH(C167,$A$3:$A$14,0)))/(D167-C167),INDEX(C$3:C$14,MATCH(B167,$A$3:$A$14,0))),IF(E167=2,IF(ISERROR(MATCH(B167,$A$3:$A$14,0)),((B167-C167)*INDEX(D$3:D$14,MATCH(D167,$A$3:$A$14,0))+ABS(B167-D167)*INDEX(D$3:D$14,MATCH(C167,$A$3:$A$14,0)))/(D167-C167),INDEX(D$3:D$14,MATCH(B167,$A$3:$A$14,0))),"Kondensatoen zwischen 1 und 2"))</f>
        <v>Kondensatoen zwischen 1 und 2</v>
      </c>
    </row>
    <row r="168" spans="1:6">
      <c r="A168" s="12">
        <v>149</v>
      </c>
      <c r="B168">
        <f>Eingabe!D149</f>
        <v>0</v>
      </c>
      <c r="C168">
        <f t="array" ref="C168">MAX(IF($A$3:$A$14&lt;=B168,IF($A$3:$A$14&lt;&gt;"",$A$3:$A$14)))</f>
        <v>0</v>
      </c>
      <c r="D168">
        <f t="array" ref="D168">MIN(IF($A$3:$A$14&gt;=B168,IF($A$3:$A$14&lt;&gt;"",$A$3:$A$14)))</f>
        <v>0</v>
      </c>
      <c r="E168">
        <f>Eingabe!C149</f>
        <v>0</v>
      </c>
      <c r="F168" s="33" t="str">
        <f t="array" ref="F168">IF(E168=1,IF(ISERROR(MATCH(B168,$A$3:$A$14,0)),((B168-C168)*INDEX(C$3:C$14,MATCH(D168,$A$3:$A$14,0))+ABS(B168-D168)*INDEX(C$3:C$14,MATCH(C168,$A$3:$A$14,0)))/(D168-C168),INDEX(C$3:C$14,MATCH(B168,$A$3:$A$14,0))),IF(E168=2,IF(ISERROR(MATCH(B168,$A$3:$A$14,0)),((B168-C168)*INDEX(D$3:D$14,MATCH(D168,$A$3:$A$14,0))+ABS(B168-D168)*INDEX(D$3:D$14,MATCH(C168,$A$3:$A$14,0)))/(D168-C168),INDEX(D$3:D$14,MATCH(B168,$A$3:$A$14,0))),"Kondensatoen zwischen 1 und 2"))</f>
        <v>Kondensatoen zwischen 1 und 2</v>
      </c>
    </row>
    <row r="169" spans="1:6">
      <c r="A169" s="12">
        <v>150</v>
      </c>
      <c r="B169">
        <f>Eingabe!D150</f>
        <v>0</v>
      </c>
      <c r="C169">
        <f t="array" ref="C169">MAX(IF($A$3:$A$14&lt;=B169,IF($A$3:$A$14&lt;&gt;"",$A$3:$A$14)))</f>
        <v>0</v>
      </c>
      <c r="D169">
        <f t="array" ref="D169">MIN(IF($A$3:$A$14&gt;=B169,IF($A$3:$A$14&lt;&gt;"",$A$3:$A$14)))</f>
        <v>0</v>
      </c>
      <c r="E169">
        <f>Eingabe!C150</f>
        <v>0</v>
      </c>
      <c r="F169" s="33" t="str">
        <f t="array" ref="F169">IF(E169=1,IF(ISERROR(MATCH(B169,$A$3:$A$14,0)),((B169-C169)*INDEX(C$3:C$14,MATCH(D169,$A$3:$A$14,0))+ABS(B169-D169)*INDEX(C$3:C$14,MATCH(C169,$A$3:$A$14,0)))/(D169-C169),INDEX(C$3:C$14,MATCH(B169,$A$3:$A$14,0))),IF(E169=2,IF(ISERROR(MATCH(B169,$A$3:$A$14,0)),((B169-C169)*INDEX(D$3:D$14,MATCH(D169,$A$3:$A$14,0))+ABS(B169-D169)*INDEX(D$3:D$14,MATCH(C169,$A$3:$A$14,0)))/(D169-C169),INDEX(D$3:D$14,MATCH(B169,$A$3:$A$14,0))),"Kondensatoen zwischen 1 und 2"))</f>
        <v>Kondensatoen zwischen 1 und 2</v>
      </c>
    </row>
    <row r="170" spans="1:6">
      <c r="A170" s="12">
        <v>151</v>
      </c>
      <c r="B170">
        <f>Eingabe!D151</f>
        <v>0</v>
      </c>
      <c r="C170">
        <f t="array" ref="C170">MAX(IF($A$3:$A$14&lt;=B170,IF($A$3:$A$14&lt;&gt;"",$A$3:$A$14)))</f>
        <v>0</v>
      </c>
      <c r="D170">
        <f t="array" ref="D170">MIN(IF($A$3:$A$14&gt;=B170,IF($A$3:$A$14&lt;&gt;"",$A$3:$A$14)))</f>
        <v>0</v>
      </c>
      <c r="E170">
        <f>Eingabe!C151</f>
        <v>0</v>
      </c>
      <c r="F170" s="33" t="str">
        <f t="array" ref="F170">IF(E170=1,IF(ISERROR(MATCH(B170,$A$3:$A$14,0)),((B170-C170)*INDEX(C$3:C$14,MATCH(D170,$A$3:$A$14,0))+ABS(B170-D170)*INDEX(C$3:C$14,MATCH(C170,$A$3:$A$14,0)))/(D170-C170),INDEX(C$3:C$14,MATCH(B170,$A$3:$A$14,0))),IF(E170=2,IF(ISERROR(MATCH(B170,$A$3:$A$14,0)),((B170-C170)*INDEX(D$3:D$14,MATCH(D170,$A$3:$A$14,0))+ABS(B170-D170)*INDEX(D$3:D$14,MATCH(C170,$A$3:$A$14,0)))/(D170-C170),INDEX(D$3:D$14,MATCH(B170,$A$3:$A$14,0))),"Kondensatoen zwischen 1 und 2"))</f>
        <v>Kondensatoen zwischen 1 und 2</v>
      </c>
    </row>
    <row r="171" spans="1:6">
      <c r="A171" s="12">
        <v>152</v>
      </c>
      <c r="B171">
        <f>Eingabe!D152</f>
        <v>0</v>
      </c>
      <c r="C171">
        <f t="array" ref="C171">MAX(IF($A$3:$A$14&lt;=B171,IF($A$3:$A$14&lt;&gt;"",$A$3:$A$14)))</f>
        <v>0</v>
      </c>
      <c r="D171">
        <f t="array" ref="D171">MIN(IF($A$3:$A$14&gt;=B171,IF($A$3:$A$14&lt;&gt;"",$A$3:$A$14)))</f>
        <v>0</v>
      </c>
      <c r="E171">
        <f>Eingabe!C152</f>
        <v>0</v>
      </c>
      <c r="F171" s="33" t="str">
        <f t="array" ref="F171">IF(E171=1,IF(ISERROR(MATCH(B171,$A$3:$A$14,0)),((B171-C171)*INDEX(C$3:C$14,MATCH(D171,$A$3:$A$14,0))+ABS(B171-D171)*INDEX(C$3:C$14,MATCH(C171,$A$3:$A$14,0)))/(D171-C171),INDEX(C$3:C$14,MATCH(B171,$A$3:$A$14,0))),IF(E171=2,IF(ISERROR(MATCH(B171,$A$3:$A$14,0)),((B171-C171)*INDEX(D$3:D$14,MATCH(D171,$A$3:$A$14,0))+ABS(B171-D171)*INDEX(D$3:D$14,MATCH(C171,$A$3:$A$14,0)))/(D171-C171),INDEX(D$3:D$14,MATCH(B171,$A$3:$A$14,0))),"Kondensatoen zwischen 1 und 2"))</f>
        <v>Kondensatoen zwischen 1 und 2</v>
      </c>
    </row>
    <row r="172" spans="1:6">
      <c r="A172" s="12">
        <v>153</v>
      </c>
      <c r="B172">
        <f>Eingabe!D153</f>
        <v>0</v>
      </c>
      <c r="C172">
        <f t="array" ref="C172">MAX(IF($A$3:$A$14&lt;=B172,IF($A$3:$A$14&lt;&gt;"",$A$3:$A$14)))</f>
        <v>0</v>
      </c>
      <c r="D172">
        <f t="array" ref="D172">MIN(IF($A$3:$A$14&gt;=B172,IF($A$3:$A$14&lt;&gt;"",$A$3:$A$14)))</f>
        <v>0</v>
      </c>
      <c r="E172">
        <f>Eingabe!C153</f>
        <v>0</v>
      </c>
      <c r="F172" s="33" t="str">
        <f t="array" ref="F172">IF(E172=1,IF(ISERROR(MATCH(B172,$A$3:$A$14,0)),((B172-C172)*INDEX(C$3:C$14,MATCH(D172,$A$3:$A$14,0))+ABS(B172-D172)*INDEX(C$3:C$14,MATCH(C172,$A$3:$A$14,0)))/(D172-C172),INDEX(C$3:C$14,MATCH(B172,$A$3:$A$14,0))),IF(E172=2,IF(ISERROR(MATCH(B172,$A$3:$A$14,0)),((B172-C172)*INDEX(D$3:D$14,MATCH(D172,$A$3:$A$14,0))+ABS(B172-D172)*INDEX(D$3:D$14,MATCH(C172,$A$3:$A$14,0)))/(D172-C172),INDEX(D$3:D$14,MATCH(B172,$A$3:$A$14,0))),"Kondensatoen zwischen 1 und 2"))</f>
        <v>Kondensatoen zwischen 1 und 2</v>
      </c>
    </row>
    <row r="173" spans="1:6">
      <c r="A173" s="12">
        <v>154</v>
      </c>
      <c r="B173">
        <f>Eingabe!D154</f>
        <v>0</v>
      </c>
      <c r="C173">
        <f t="array" ref="C173">MAX(IF($A$3:$A$14&lt;=B173,IF($A$3:$A$14&lt;&gt;"",$A$3:$A$14)))</f>
        <v>0</v>
      </c>
      <c r="D173">
        <f t="array" ref="D173">MIN(IF($A$3:$A$14&gt;=B173,IF($A$3:$A$14&lt;&gt;"",$A$3:$A$14)))</f>
        <v>0</v>
      </c>
      <c r="E173">
        <f>Eingabe!C154</f>
        <v>0</v>
      </c>
      <c r="F173" s="33" t="str">
        <f t="array" ref="F173">IF(E173=1,IF(ISERROR(MATCH(B173,$A$3:$A$14,0)),((B173-C173)*INDEX(C$3:C$14,MATCH(D173,$A$3:$A$14,0))+ABS(B173-D173)*INDEX(C$3:C$14,MATCH(C173,$A$3:$A$14,0)))/(D173-C173),INDEX(C$3:C$14,MATCH(B173,$A$3:$A$14,0))),IF(E173=2,IF(ISERROR(MATCH(B173,$A$3:$A$14,0)),((B173-C173)*INDEX(D$3:D$14,MATCH(D173,$A$3:$A$14,0))+ABS(B173-D173)*INDEX(D$3:D$14,MATCH(C173,$A$3:$A$14,0)))/(D173-C173),INDEX(D$3:D$14,MATCH(B173,$A$3:$A$14,0))),"Kondensatoen zwischen 1 und 2"))</f>
        <v>Kondensatoen zwischen 1 und 2</v>
      </c>
    </row>
    <row r="174" spans="1:6">
      <c r="A174" s="12">
        <v>155</v>
      </c>
      <c r="B174">
        <f>Eingabe!D155</f>
        <v>0</v>
      </c>
      <c r="C174">
        <f t="array" ref="C174">MAX(IF($A$3:$A$14&lt;=B174,IF($A$3:$A$14&lt;&gt;"",$A$3:$A$14)))</f>
        <v>0</v>
      </c>
      <c r="D174">
        <f t="array" ref="D174">MIN(IF($A$3:$A$14&gt;=B174,IF($A$3:$A$14&lt;&gt;"",$A$3:$A$14)))</f>
        <v>0</v>
      </c>
      <c r="E174">
        <f>Eingabe!C155</f>
        <v>0</v>
      </c>
      <c r="F174" s="33" t="str">
        <f t="array" ref="F174">IF(E174=1,IF(ISERROR(MATCH(B174,$A$3:$A$14,0)),((B174-C174)*INDEX(C$3:C$14,MATCH(D174,$A$3:$A$14,0))+ABS(B174-D174)*INDEX(C$3:C$14,MATCH(C174,$A$3:$A$14,0)))/(D174-C174),INDEX(C$3:C$14,MATCH(B174,$A$3:$A$14,0))),IF(E174=2,IF(ISERROR(MATCH(B174,$A$3:$A$14,0)),((B174-C174)*INDEX(D$3:D$14,MATCH(D174,$A$3:$A$14,0))+ABS(B174-D174)*INDEX(D$3:D$14,MATCH(C174,$A$3:$A$14,0)))/(D174-C174),INDEX(D$3:D$14,MATCH(B174,$A$3:$A$14,0))),"Kondensatoen zwischen 1 und 2"))</f>
        <v>Kondensatoen zwischen 1 und 2</v>
      </c>
    </row>
    <row r="175" spans="1:6">
      <c r="A175" s="12">
        <v>156</v>
      </c>
      <c r="B175">
        <f>Eingabe!D156</f>
        <v>0</v>
      </c>
      <c r="C175">
        <f t="array" ref="C175">MAX(IF($A$3:$A$14&lt;=B175,IF($A$3:$A$14&lt;&gt;"",$A$3:$A$14)))</f>
        <v>0</v>
      </c>
      <c r="D175">
        <f t="array" ref="D175">MIN(IF($A$3:$A$14&gt;=B175,IF($A$3:$A$14&lt;&gt;"",$A$3:$A$14)))</f>
        <v>0</v>
      </c>
      <c r="E175">
        <f>Eingabe!C156</f>
        <v>0</v>
      </c>
      <c r="F175" s="33" t="str">
        <f t="array" ref="F175">IF(E175=1,IF(ISERROR(MATCH(B175,$A$3:$A$14,0)),((B175-C175)*INDEX(C$3:C$14,MATCH(D175,$A$3:$A$14,0))+ABS(B175-D175)*INDEX(C$3:C$14,MATCH(C175,$A$3:$A$14,0)))/(D175-C175),INDEX(C$3:C$14,MATCH(B175,$A$3:$A$14,0))),IF(E175=2,IF(ISERROR(MATCH(B175,$A$3:$A$14,0)),((B175-C175)*INDEX(D$3:D$14,MATCH(D175,$A$3:$A$14,0))+ABS(B175-D175)*INDEX(D$3:D$14,MATCH(C175,$A$3:$A$14,0)))/(D175-C175),INDEX(D$3:D$14,MATCH(B175,$A$3:$A$14,0))),"Kondensatoen zwischen 1 und 2"))</f>
        <v>Kondensatoen zwischen 1 und 2</v>
      </c>
    </row>
    <row r="176" spans="1:6">
      <c r="A176" s="12">
        <v>157</v>
      </c>
      <c r="B176">
        <f>Eingabe!D157</f>
        <v>0</v>
      </c>
      <c r="C176">
        <f t="array" ref="C176">MAX(IF($A$3:$A$14&lt;=B176,IF($A$3:$A$14&lt;&gt;"",$A$3:$A$14)))</f>
        <v>0</v>
      </c>
      <c r="D176">
        <f t="array" ref="D176">MIN(IF($A$3:$A$14&gt;=B176,IF($A$3:$A$14&lt;&gt;"",$A$3:$A$14)))</f>
        <v>0</v>
      </c>
      <c r="E176">
        <f>Eingabe!C157</f>
        <v>0</v>
      </c>
      <c r="F176" s="33" t="str">
        <f t="array" ref="F176">IF(E176=1,IF(ISERROR(MATCH(B176,$A$3:$A$14,0)),((B176-C176)*INDEX(C$3:C$14,MATCH(D176,$A$3:$A$14,0))+ABS(B176-D176)*INDEX(C$3:C$14,MATCH(C176,$A$3:$A$14,0)))/(D176-C176),INDEX(C$3:C$14,MATCH(B176,$A$3:$A$14,0))),IF(E176=2,IF(ISERROR(MATCH(B176,$A$3:$A$14,0)),((B176-C176)*INDEX(D$3:D$14,MATCH(D176,$A$3:$A$14,0))+ABS(B176-D176)*INDEX(D$3:D$14,MATCH(C176,$A$3:$A$14,0)))/(D176-C176),INDEX(D$3:D$14,MATCH(B176,$A$3:$A$14,0))),"Kondensatoen zwischen 1 und 2"))</f>
        <v>Kondensatoen zwischen 1 und 2</v>
      </c>
    </row>
    <row r="177" spans="1:6">
      <c r="A177" s="12">
        <v>158</v>
      </c>
      <c r="B177">
        <f>Eingabe!D158</f>
        <v>0</v>
      </c>
      <c r="C177">
        <f t="array" ref="C177">MAX(IF($A$3:$A$14&lt;=B177,IF($A$3:$A$14&lt;&gt;"",$A$3:$A$14)))</f>
        <v>0</v>
      </c>
      <c r="D177">
        <f t="array" ref="D177">MIN(IF($A$3:$A$14&gt;=B177,IF($A$3:$A$14&lt;&gt;"",$A$3:$A$14)))</f>
        <v>0</v>
      </c>
      <c r="E177">
        <f>Eingabe!C158</f>
        <v>0</v>
      </c>
      <c r="F177" s="33" t="str">
        <f t="array" ref="F177">IF(E177=1,IF(ISERROR(MATCH(B177,$A$3:$A$14,0)),((B177-C177)*INDEX(C$3:C$14,MATCH(D177,$A$3:$A$14,0))+ABS(B177-D177)*INDEX(C$3:C$14,MATCH(C177,$A$3:$A$14,0)))/(D177-C177),INDEX(C$3:C$14,MATCH(B177,$A$3:$A$14,0))),IF(E177=2,IF(ISERROR(MATCH(B177,$A$3:$A$14,0)),((B177-C177)*INDEX(D$3:D$14,MATCH(D177,$A$3:$A$14,0))+ABS(B177-D177)*INDEX(D$3:D$14,MATCH(C177,$A$3:$A$14,0)))/(D177-C177),INDEX(D$3:D$14,MATCH(B177,$A$3:$A$14,0))),"Kondensatoen zwischen 1 und 2"))</f>
        <v>Kondensatoen zwischen 1 und 2</v>
      </c>
    </row>
    <row r="178" spans="1:6">
      <c r="A178" s="12">
        <v>159</v>
      </c>
      <c r="B178">
        <f>Eingabe!D159</f>
        <v>0</v>
      </c>
      <c r="C178">
        <f t="array" ref="C178">MAX(IF($A$3:$A$14&lt;=B178,IF($A$3:$A$14&lt;&gt;"",$A$3:$A$14)))</f>
        <v>0</v>
      </c>
      <c r="D178">
        <f t="array" ref="D178">MIN(IF($A$3:$A$14&gt;=B178,IF($A$3:$A$14&lt;&gt;"",$A$3:$A$14)))</f>
        <v>0</v>
      </c>
      <c r="E178">
        <f>Eingabe!C159</f>
        <v>0</v>
      </c>
      <c r="F178" s="33" t="str">
        <f t="array" ref="F178">IF(E178=1,IF(ISERROR(MATCH(B178,$A$3:$A$14,0)),((B178-C178)*INDEX(C$3:C$14,MATCH(D178,$A$3:$A$14,0))+ABS(B178-D178)*INDEX(C$3:C$14,MATCH(C178,$A$3:$A$14,0)))/(D178-C178),INDEX(C$3:C$14,MATCH(B178,$A$3:$A$14,0))),IF(E178=2,IF(ISERROR(MATCH(B178,$A$3:$A$14,0)),((B178-C178)*INDEX(D$3:D$14,MATCH(D178,$A$3:$A$14,0))+ABS(B178-D178)*INDEX(D$3:D$14,MATCH(C178,$A$3:$A$14,0)))/(D178-C178),INDEX(D$3:D$14,MATCH(B178,$A$3:$A$14,0))),"Kondensatoen zwischen 1 und 2"))</f>
        <v>Kondensatoen zwischen 1 und 2</v>
      </c>
    </row>
    <row r="179" spans="1:6">
      <c r="A179" s="12">
        <v>160</v>
      </c>
      <c r="B179">
        <f>Eingabe!D160</f>
        <v>0</v>
      </c>
      <c r="C179">
        <f t="array" ref="C179">MAX(IF($A$3:$A$14&lt;=B179,IF($A$3:$A$14&lt;&gt;"",$A$3:$A$14)))</f>
        <v>0</v>
      </c>
      <c r="D179">
        <f t="array" ref="D179">MIN(IF($A$3:$A$14&gt;=B179,IF($A$3:$A$14&lt;&gt;"",$A$3:$A$14)))</f>
        <v>0</v>
      </c>
      <c r="E179">
        <f>Eingabe!C160</f>
        <v>0</v>
      </c>
      <c r="F179" s="33" t="str">
        <f t="array" ref="F179">IF(E179=1,IF(ISERROR(MATCH(B179,$A$3:$A$14,0)),((B179-C179)*INDEX(C$3:C$14,MATCH(D179,$A$3:$A$14,0))+ABS(B179-D179)*INDEX(C$3:C$14,MATCH(C179,$A$3:$A$14,0)))/(D179-C179),INDEX(C$3:C$14,MATCH(B179,$A$3:$A$14,0))),IF(E179=2,IF(ISERROR(MATCH(B179,$A$3:$A$14,0)),((B179-C179)*INDEX(D$3:D$14,MATCH(D179,$A$3:$A$14,0))+ABS(B179-D179)*INDEX(D$3:D$14,MATCH(C179,$A$3:$A$14,0)))/(D179-C179),INDEX(D$3:D$14,MATCH(B179,$A$3:$A$14,0))),"Kondensatoen zwischen 1 und 2"))</f>
        <v>Kondensatoen zwischen 1 und 2</v>
      </c>
    </row>
    <row r="180" spans="1:6">
      <c r="A180" s="12">
        <v>161</v>
      </c>
      <c r="B180">
        <f>Eingabe!D161</f>
        <v>0</v>
      </c>
      <c r="C180">
        <f t="array" ref="C180">MAX(IF($A$3:$A$14&lt;=B180,IF($A$3:$A$14&lt;&gt;"",$A$3:$A$14)))</f>
        <v>0</v>
      </c>
      <c r="D180">
        <f t="array" ref="D180">MIN(IF($A$3:$A$14&gt;=B180,IF($A$3:$A$14&lt;&gt;"",$A$3:$A$14)))</f>
        <v>0</v>
      </c>
      <c r="E180">
        <f>Eingabe!C161</f>
        <v>0</v>
      </c>
      <c r="F180" s="33" t="str">
        <f t="array" ref="F180">IF(E180=1,IF(ISERROR(MATCH(B180,$A$3:$A$14,0)),((B180-C180)*INDEX(C$3:C$14,MATCH(D180,$A$3:$A$14,0))+ABS(B180-D180)*INDEX(C$3:C$14,MATCH(C180,$A$3:$A$14,0)))/(D180-C180),INDEX(C$3:C$14,MATCH(B180,$A$3:$A$14,0))),IF(E180=2,IF(ISERROR(MATCH(B180,$A$3:$A$14,0)),((B180-C180)*INDEX(D$3:D$14,MATCH(D180,$A$3:$A$14,0))+ABS(B180-D180)*INDEX(D$3:D$14,MATCH(C180,$A$3:$A$14,0)))/(D180-C180),INDEX(D$3:D$14,MATCH(B180,$A$3:$A$14,0))),"Kondensatoen zwischen 1 und 2"))</f>
        <v>Kondensatoen zwischen 1 und 2</v>
      </c>
    </row>
    <row r="181" spans="1:6">
      <c r="A181" s="12">
        <v>162</v>
      </c>
      <c r="B181">
        <f>Eingabe!D162</f>
        <v>0</v>
      </c>
      <c r="C181">
        <f t="array" ref="C181">MAX(IF($A$3:$A$14&lt;=B181,IF($A$3:$A$14&lt;&gt;"",$A$3:$A$14)))</f>
        <v>0</v>
      </c>
      <c r="D181">
        <f t="array" ref="D181">MIN(IF($A$3:$A$14&gt;=B181,IF($A$3:$A$14&lt;&gt;"",$A$3:$A$14)))</f>
        <v>0</v>
      </c>
      <c r="E181">
        <f>Eingabe!C162</f>
        <v>0</v>
      </c>
      <c r="F181" s="33" t="str">
        <f t="array" ref="F181">IF(E181=1,IF(ISERROR(MATCH(B181,$A$3:$A$14,0)),((B181-C181)*INDEX(C$3:C$14,MATCH(D181,$A$3:$A$14,0))+ABS(B181-D181)*INDEX(C$3:C$14,MATCH(C181,$A$3:$A$14,0)))/(D181-C181),INDEX(C$3:C$14,MATCH(B181,$A$3:$A$14,0))),IF(E181=2,IF(ISERROR(MATCH(B181,$A$3:$A$14,0)),((B181-C181)*INDEX(D$3:D$14,MATCH(D181,$A$3:$A$14,0))+ABS(B181-D181)*INDEX(D$3:D$14,MATCH(C181,$A$3:$A$14,0)))/(D181-C181),INDEX(D$3:D$14,MATCH(B181,$A$3:$A$14,0))),"Kondensatoen zwischen 1 und 2"))</f>
        <v>Kondensatoen zwischen 1 und 2</v>
      </c>
    </row>
    <row r="182" spans="1:6">
      <c r="A182" s="12">
        <v>163</v>
      </c>
      <c r="B182">
        <f>Eingabe!D163</f>
        <v>0</v>
      </c>
      <c r="C182">
        <f t="array" ref="C182">MAX(IF($A$3:$A$14&lt;=B182,IF($A$3:$A$14&lt;&gt;"",$A$3:$A$14)))</f>
        <v>0</v>
      </c>
      <c r="D182">
        <f t="array" ref="D182">MIN(IF($A$3:$A$14&gt;=B182,IF($A$3:$A$14&lt;&gt;"",$A$3:$A$14)))</f>
        <v>0</v>
      </c>
      <c r="E182">
        <f>Eingabe!C163</f>
        <v>0</v>
      </c>
      <c r="F182" s="33" t="str">
        <f t="array" ref="F182">IF(E182=1,IF(ISERROR(MATCH(B182,$A$3:$A$14,0)),((B182-C182)*INDEX(C$3:C$14,MATCH(D182,$A$3:$A$14,0))+ABS(B182-D182)*INDEX(C$3:C$14,MATCH(C182,$A$3:$A$14,0)))/(D182-C182),INDEX(C$3:C$14,MATCH(B182,$A$3:$A$14,0))),IF(E182=2,IF(ISERROR(MATCH(B182,$A$3:$A$14,0)),((B182-C182)*INDEX(D$3:D$14,MATCH(D182,$A$3:$A$14,0))+ABS(B182-D182)*INDEX(D$3:D$14,MATCH(C182,$A$3:$A$14,0)))/(D182-C182),INDEX(D$3:D$14,MATCH(B182,$A$3:$A$14,0))),"Kondensatoen zwischen 1 und 2"))</f>
        <v>Kondensatoen zwischen 1 und 2</v>
      </c>
    </row>
    <row r="183" spans="1:6">
      <c r="A183" s="12">
        <v>164</v>
      </c>
      <c r="B183">
        <f>Eingabe!D164</f>
        <v>0</v>
      </c>
      <c r="C183">
        <f t="array" ref="C183">MAX(IF($A$3:$A$14&lt;=B183,IF($A$3:$A$14&lt;&gt;"",$A$3:$A$14)))</f>
        <v>0</v>
      </c>
      <c r="D183">
        <f t="array" ref="D183">MIN(IF($A$3:$A$14&gt;=B183,IF($A$3:$A$14&lt;&gt;"",$A$3:$A$14)))</f>
        <v>0</v>
      </c>
      <c r="E183">
        <f>Eingabe!C164</f>
        <v>0</v>
      </c>
      <c r="F183" s="33" t="str">
        <f t="array" ref="F183">IF(E183=1,IF(ISERROR(MATCH(B183,$A$3:$A$14,0)),((B183-C183)*INDEX(C$3:C$14,MATCH(D183,$A$3:$A$14,0))+ABS(B183-D183)*INDEX(C$3:C$14,MATCH(C183,$A$3:$A$14,0)))/(D183-C183),INDEX(C$3:C$14,MATCH(B183,$A$3:$A$14,0))),IF(E183=2,IF(ISERROR(MATCH(B183,$A$3:$A$14,0)),((B183-C183)*INDEX(D$3:D$14,MATCH(D183,$A$3:$A$14,0))+ABS(B183-D183)*INDEX(D$3:D$14,MATCH(C183,$A$3:$A$14,0)))/(D183-C183),INDEX(D$3:D$14,MATCH(B183,$A$3:$A$14,0))),"Kondensatoen zwischen 1 und 2"))</f>
        <v>Kondensatoen zwischen 1 und 2</v>
      </c>
    </row>
    <row r="184" spans="1:6">
      <c r="A184" s="12">
        <v>165</v>
      </c>
      <c r="B184">
        <f>Eingabe!D165</f>
        <v>0</v>
      </c>
      <c r="C184">
        <f t="array" ref="C184">MAX(IF($A$3:$A$14&lt;=B184,IF($A$3:$A$14&lt;&gt;"",$A$3:$A$14)))</f>
        <v>0</v>
      </c>
      <c r="D184">
        <f t="array" ref="D184">MIN(IF($A$3:$A$14&gt;=B184,IF($A$3:$A$14&lt;&gt;"",$A$3:$A$14)))</f>
        <v>0</v>
      </c>
      <c r="E184">
        <f>Eingabe!C165</f>
        <v>0</v>
      </c>
      <c r="F184" s="33" t="str">
        <f t="array" ref="F184">IF(E184=1,IF(ISERROR(MATCH(B184,$A$3:$A$14,0)),((B184-C184)*INDEX(C$3:C$14,MATCH(D184,$A$3:$A$14,0))+ABS(B184-D184)*INDEX(C$3:C$14,MATCH(C184,$A$3:$A$14,0)))/(D184-C184),INDEX(C$3:C$14,MATCH(B184,$A$3:$A$14,0))),IF(E184=2,IF(ISERROR(MATCH(B184,$A$3:$A$14,0)),((B184-C184)*INDEX(D$3:D$14,MATCH(D184,$A$3:$A$14,0))+ABS(B184-D184)*INDEX(D$3:D$14,MATCH(C184,$A$3:$A$14,0)))/(D184-C184),INDEX(D$3:D$14,MATCH(B184,$A$3:$A$14,0))),"Kondensatoen zwischen 1 und 2"))</f>
        <v>Kondensatoen zwischen 1 und 2</v>
      </c>
    </row>
    <row r="185" spans="1:6">
      <c r="A185" s="12">
        <v>166</v>
      </c>
      <c r="B185">
        <f>Eingabe!D166</f>
        <v>0</v>
      </c>
      <c r="C185">
        <f t="array" ref="C185">MAX(IF($A$3:$A$14&lt;=B185,IF($A$3:$A$14&lt;&gt;"",$A$3:$A$14)))</f>
        <v>0</v>
      </c>
      <c r="D185">
        <f t="array" ref="D185">MIN(IF($A$3:$A$14&gt;=B185,IF($A$3:$A$14&lt;&gt;"",$A$3:$A$14)))</f>
        <v>0</v>
      </c>
      <c r="E185">
        <f>Eingabe!C166</f>
        <v>0</v>
      </c>
      <c r="F185" s="33" t="str">
        <f t="array" ref="F185">IF(E185=1,IF(ISERROR(MATCH(B185,$A$3:$A$14,0)),((B185-C185)*INDEX(C$3:C$14,MATCH(D185,$A$3:$A$14,0))+ABS(B185-D185)*INDEX(C$3:C$14,MATCH(C185,$A$3:$A$14,0)))/(D185-C185),INDEX(C$3:C$14,MATCH(B185,$A$3:$A$14,0))),IF(E185=2,IF(ISERROR(MATCH(B185,$A$3:$A$14,0)),((B185-C185)*INDEX(D$3:D$14,MATCH(D185,$A$3:$A$14,0))+ABS(B185-D185)*INDEX(D$3:D$14,MATCH(C185,$A$3:$A$14,0)))/(D185-C185),INDEX(D$3:D$14,MATCH(B185,$A$3:$A$14,0))),"Kondensatoen zwischen 1 und 2"))</f>
        <v>Kondensatoen zwischen 1 und 2</v>
      </c>
    </row>
    <row r="186" spans="1:6">
      <c r="A186" s="12">
        <v>167</v>
      </c>
      <c r="B186">
        <f>Eingabe!D167</f>
        <v>0</v>
      </c>
      <c r="C186">
        <f t="array" ref="C186">MAX(IF($A$3:$A$14&lt;=B186,IF($A$3:$A$14&lt;&gt;"",$A$3:$A$14)))</f>
        <v>0</v>
      </c>
      <c r="D186">
        <f t="array" ref="D186">MIN(IF($A$3:$A$14&gt;=B186,IF($A$3:$A$14&lt;&gt;"",$A$3:$A$14)))</f>
        <v>0</v>
      </c>
      <c r="E186">
        <f>Eingabe!C167</f>
        <v>0</v>
      </c>
      <c r="F186" s="33" t="str">
        <f t="array" ref="F186">IF(E186=1,IF(ISERROR(MATCH(B186,$A$3:$A$14,0)),((B186-C186)*INDEX(C$3:C$14,MATCH(D186,$A$3:$A$14,0))+ABS(B186-D186)*INDEX(C$3:C$14,MATCH(C186,$A$3:$A$14,0)))/(D186-C186),INDEX(C$3:C$14,MATCH(B186,$A$3:$A$14,0))),IF(E186=2,IF(ISERROR(MATCH(B186,$A$3:$A$14,0)),((B186-C186)*INDEX(D$3:D$14,MATCH(D186,$A$3:$A$14,0))+ABS(B186-D186)*INDEX(D$3:D$14,MATCH(C186,$A$3:$A$14,0)))/(D186-C186),INDEX(D$3:D$14,MATCH(B186,$A$3:$A$14,0))),"Kondensatoen zwischen 1 und 2"))</f>
        <v>Kondensatoen zwischen 1 und 2</v>
      </c>
    </row>
    <row r="187" spans="1:6">
      <c r="A187" s="12">
        <v>168</v>
      </c>
      <c r="B187">
        <f>Eingabe!D168</f>
        <v>0</v>
      </c>
      <c r="C187">
        <f t="array" ref="C187">MAX(IF($A$3:$A$14&lt;=B187,IF($A$3:$A$14&lt;&gt;"",$A$3:$A$14)))</f>
        <v>0</v>
      </c>
      <c r="D187">
        <f t="array" ref="D187">MIN(IF($A$3:$A$14&gt;=B187,IF($A$3:$A$14&lt;&gt;"",$A$3:$A$14)))</f>
        <v>0</v>
      </c>
      <c r="E187">
        <f>Eingabe!C168</f>
        <v>0</v>
      </c>
      <c r="F187" s="33" t="str">
        <f t="array" ref="F187">IF(E187=1,IF(ISERROR(MATCH(B187,$A$3:$A$14,0)),((B187-C187)*INDEX(C$3:C$14,MATCH(D187,$A$3:$A$14,0))+ABS(B187-D187)*INDEX(C$3:C$14,MATCH(C187,$A$3:$A$14,0)))/(D187-C187),INDEX(C$3:C$14,MATCH(B187,$A$3:$A$14,0))),IF(E187=2,IF(ISERROR(MATCH(B187,$A$3:$A$14,0)),((B187-C187)*INDEX(D$3:D$14,MATCH(D187,$A$3:$A$14,0))+ABS(B187-D187)*INDEX(D$3:D$14,MATCH(C187,$A$3:$A$14,0)))/(D187-C187),INDEX(D$3:D$14,MATCH(B187,$A$3:$A$14,0))),"Kondensatoen zwischen 1 und 2"))</f>
        <v>Kondensatoen zwischen 1 und 2</v>
      </c>
    </row>
    <row r="188" spans="1:6">
      <c r="A188" s="12">
        <v>169</v>
      </c>
      <c r="B188">
        <f>Eingabe!D169</f>
        <v>0</v>
      </c>
      <c r="C188">
        <f t="array" ref="C188">MAX(IF($A$3:$A$14&lt;=B188,IF($A$3:$A$14&lt;&gt;"",$A$3:$A$14)))</f>
        <v>0</v>
      </c>
      <c r="D188">
        <f t="array" ref="D188">MIN(IF($A$3:$A$14&gt;=B188,IF($A$3:$A$14&lt;&gt;"",$A$3:$A$14)))</f>
        <v>0</v>
      </c>
      <c r="E188">
        <f>Eingabe!C169</f>
        <v>0</v>
      </c>
      <c r="F188" s="33" t="str">
        <f t="array" ref="F188">IF(E188=1,IF(ISERROR(MATCH(B188,$A$3:$A$14,0)),((B188-C188)*INDEX(C$3:C$14,MATCH(D188,$A$3:$A$14,0))+ABS(B188-D188)*INDEX(C$3:C$14,MATCH(C188,$A$3:$A$14,0)))/(D188-C188),INDEX(C$3:C$14,MATCH(B188,$A$3:$A$14,0))),IF(E188=2,IF(ISERROR(MATCH(B188,$A$3:$A$14,0)),((B188-C188)*INDEX(D$3:D$14,MATCH(D188,$A$3:$A$14,0))+ABS(B188-D188)*INDEX(D$3:D$14,MATCH(C188,$A$3:$A$14,0)))/(D188-C188),INDEX(D$3:D$14,MATCH(B188,$A$3:$A$14,0))),"Kondensatoen zwischen 1 und 2"))</f>
        <v>Kondensatoen zwischen 1 und 2</v>
      </c>
    </row>
    <row r="189" spans="1:6">
      <c r="A189" s="12">
        <v>170</v>
      </c>
      <c r="B189">
        <f>Eingabe!D170</f>
        <v>0</v>
      </c>
      <c r="C189">
        <f t="array" ref="C189">MAX(IF($A$3:$A$14&lt;=B189,IF($A$3:$A$14&lt;&gt;"",$A$3:$A$14)))</f>
        <v>0</v>
      </c>
      <c r="D189">
        <f t="array" ref="D189">MIN(IF($A$3:$A$14&gt;=B189,IF($A$3:$A$14&lt;&gt;"",$A$3:$A$14)))</f>
        <v>0</v>
      </c>
      <c r="E189">
        <f>Eingabe!C170</f>
        <v>0</v>
      </c>
      <c r="F189" s="33" t="str">
        <f t="array" ref="F189">IF(E189=1,IF(ISERROR(MATCH(B189,$A$3:$A$14,0)),((B189-C189)*INDEX(C$3:C$14,MATCH(D189,$A$3:$A$14,0))+ABS(B189-D189)*INDEX(C$3:C$14,MATCH(C189,$A$3:$A$14,0)))/(D189-C189),INDEX(C$3:C$14,MATCH(B189,$A$3:$A$14,0))),IF(E189=2,IF(ISERROR(MATCH(B189,$A$3:$A$14,0)),((B189-C189)*INDEX(D$3:D$14,MATCH(D189,$A$3:$A$14,0))+ABS(B189-D189)*INDEX(D$3:D$14,MATCH(C189,$A$3:$A$14,0)))/(D189-C189),INDEX(D$3:D$14,MATCH(B189,$A$3:$A$14,0))),"Kondensatoen zwischen 1 und 2"))</f>
        <v>Kondensatoen zwischen 1 und 2</v>
      </c>
    </row>
    <row r="190" spans="1:6">
      <c r="A190" s="12">
        <v>171</v>
      </c>
      <c r="B190">
        <f>Eingabe!D171</f>
        <v>0</v>
      </c>
      <c r="C190">
        <f t="array" ref="C190">MAX(IF($A$3:$A$14&lt;=B190,IF($A$3:$A$14&lt;&gt;"",$A$3:$A$14)))</f>
        <v>0</v>
      </c>
      <c r="D190">
        <f t="array" ref="D190">MIN(IF($A$3:$A$14&gt;=B190,IF($A$3:$A$14&lt;&gt;"",$A$3:$A$14)))</f>
        <v>0</v>
      </c>
      <c r="E190">
        <f>Eingabe!C171</f>
        <v>0</v>
      </c>
      <c r="F190" s="33" t="str">
        <f t="array" ref="F190">IF(E190=1,IF(ISERROR(MATCH(B190,$A$3:$A$14,0)),((B190-C190)*INDEX(C$3:C$14,MATCH(D190,$A$3:$A$14,0))+ABS(B190-D190)*INDEX(C$3:C$14,MATCH(C190,$A$3:$A$14,0)))/(D190-C190),INDEX(C$3:C$14,MATCH(B190,$A$3:$A$14,0))),IF(E190=2,IF(ISERROR(MATCH(B190,$A$3:$A$14,0)),((B190-C190)*INDEX(D$3:D$14,MATCH(D190,$A$3:$A$14,0))+ABS(B190-D190)*INDEX(D$3:D$14,MATCH(C190,$A$3:$A$14,0)))/(D190-C190),INDEX(D$3:D$14,MATCH(B190,$A$3:$A$14,0))),"Kondensatoen zwischen 1 und 2"))</f>
        <v>Kondensatoen zwischen 1 und 2</v>
      </c>
    </row>
    <row r="191" spans="1:6">
      <c r="A191" s="12">
        <v>172</v>
      </c>
      <c r="B191">
        <f>Eingabe!D172</f>
        <v>0</v>
      </c>
      <c r="C191">
        <f t="array" ref="C191">MAX(IF($A$3:$A$14&lt;=B191,IF($A$3:$A$14&lt;&gt;"",$A$3:$A$14)))</f>
        <v>0</v>
      </c>
      <c r="D191">
        <f t="array" ref="D191">MIN(IF($A$3:$A$14&gt;=B191,IF($A$3:$A$14&lt;&gt;"",$A$3:$A$14)))</f>
        <v>0</v>
      </c>
      <c r="E191">
        <f>Eingabe!C172</f>
        <v>0</v>
      </c>
      <c r="F191" s="33" t="str">
        <f t="array" ref="F191">IF(E191=1,IF(ISERROR(MATCH(B191,$A$3:$A$14,0)),((B191-C191)*INDEX(C$3:C$14,MATCH(D191,$A$3:$A$14,0))+ABS(B191-D191)*INDEX(C$3:C$14,MATCH(C191,$A$3:$A$14,0)))/(D191-C191),INDEX(C$3:C$14,MATCH(B191,$A$3:$A$14,0))),IF(E191=2,IF(ISERROR(MATCH(B191,$A$3:$A$14,0)),((B191-C191)*INDEX(D$3:D$14,MATCH(D191,$A$3:$A$14,0))+ABS(B191-D191)*INDEX(D$3:D$14,MATCH(C191,$A$3:$A$14,0)))/(D191-C191),INDEX(D$3:D$14,MATCH(B191,$A$3:$A$14,0))),"Kondensatoen zwischen 1 und 2"))</f>
        <v>Kondensatoen zwischen 1 und 2</v>
      </c>
    </row>
    <row r="192" spans="1:6">
      <c r="A192" s="12">
        <v>173</v>
      </c>
      <c r="B192">
        <f>Eingabe!D173</f>
        <v>0</v>
      </c>
      <c r="C192">
        <f t="array" ref="C192">MAX(IF($A$3:$A$14&lt;=B192,IF($A$3:$A$14&lt;&gt;"",$A$3:$A$14)))</f>
        <v>0</v>
      </c>
      <c r="D192">
        <f t="array" ref="D192">MIN(IF($A$3:$A$14&gt;=B192,IF($A$3:$A$14&lt;&gt;"",$A$3:$A$14)))</f>
        <v>0</v>
      </c>
      <c r="E192">
        <f>Eingabe!C173</f>
        <v>0</v>
      </c>
      <c r="F192" s="33" t="str">
        <f t="array" ref="F192">IF(E192=1,IF(ISERROR(MATCH(B192,$A$3:$A$14,0)),((B192-C192)*INDEX(C$3:C$14,MATCH(D192,$A$3:$A$14,0))+ABS(B192-D192)*INDEX(C$3:C$14,MATCH(C192,$A$3:$A$14,0)))/(D192-C192),INDEX(C$3:C$14,MATCH(B192,$A$3:$A$14,0))),IF(E192=2,IF(ISERROR(MATCH(B192,$A$3:$A$14,0)),((B192-C192)*INDEX(D$3:D$14,MATCH(D192,$A$3:$A$14,0))+ABS(B192-D192)*INDEX(D$3:D$14,MATCH(C192,$A$3:$A$14,0)))/(D192-C192),INDEX(D$3:D$14,MATCH(B192,$A$3:$A$14,0))),"Kondensatoen zwischen 1 und 2"))</f>
        <v>Kondensatoen zwischen 1 und 2</v>
      </c>
    </row>
    <row r="193" spans="1:6">
      <c r="A193" s="12">
        <v>174</v>
      </c>
      <c r="B193">
        <f>Eingabe!D174</f>
        <v>0</v>
      </c>
      <c r="C193">
        <f t="array" ref="C193">MAX(IF($A$3:$A$14&lt;=B193,IF($A$3:$A$14&lt;&gt;"",$A$3:$A$14)))</f>
        <v>0</v>
      </c>
      <c r="D193">
        <f t="array" ref="D193">MIN(IF($A$3:$A$14&gt;=B193,IF($A$3:$A$14&lt;&gt;"",$A$3:$A$14)))</f>
        <v>0</v>
      </c>
      <c r="E193">
        <f>Eingabe!C174</f>
        <v>0</v>
      </c>
      <c r="F193" s="33" t="str">
        <f t="array" ref="F193">IF(E193=1,IF(ISERROR(MATCH(B193,$A$3:$A$14,0)),((B193-C193)*INDEX(C$3:C$14,MATCH(D193,$A$3:$A$14,0))+ABS(B193-D193)*INDEX(C$3:C$14,MATCH(C193,$A$3:$A$14,0)))/(D193-C193),INDEX(C$3:C$14,MATCH(B193,$A$3:$A$14,0))),IF(E193=2,IF(ISERROR(MATCH(B193,$A$3:$A$14,0)),((B193-C193)*INDEX(D$3:D$14,MATCH(D193,$A$3:$A$14,0))+ABS(B193-D193)*INDEX(D$3:D$14,MATCH(C193,$A$3:$A$14,0)))/(D193-C193),INDEX(D$3:D$14,MATCH(B193,$A$3:$A$14,0))),"Kondensatoen zwischen 1 und 2"))</f>
        <v>Kondensatoen zwischen 1 und 2</v>
      </c>
    </row>
    <row r="194" spans="1:6">
      <c r="A194" s="12">
        <v>175</v>
      </c>
      <c r="B194">
        <f>Eingabe!D175</f>
        <v>0</v>
      </c>
      <c r="C194">
        <f t="array" ref="C194">MAX(IF($A$3:$A$14&lt;=B194,IF($A$3:$A$14&lt;&gt;"",$A$3:$A$14)))</f>
        <v>0</v>
      </c>
      <c r="D194">
        <f t="array" ref="D194">MIN(IF($A$3:$A$14&gt;=B194,IF($A$3:$A$14&lt;&gt;"",$A$3:$A$14)))</f>
        <v>0</v>
      </c>
      <c r="E194">
        <f>Eingabe!C175</f>
        <v>0</v>
      </c>
      <c r="F194" s="33" t="str">
        <f t="array" ref="F194">IF(E194=1,IF(ISERROR(MATCH(B194,$A$3:$A$14,0)),((B194-C194)*INDEX(C$3:C$14,MATCH(D194,$A$3:$A$14,0))+ABS(B194-D194)*INDEX(C$3:C$14,MATCH(C194,$A$3:$A$14,0)))/(D194-C194),INDEX(C$3:C$14,MATCH(B194,$A$3:$A$14,0))),IF(E194=2,IF(ISERROR(MATCH(B194,$A$3:$A$14,0)),((B194-C194)*INDEX(D$3:D$14,MATCH(D194,$A$3:$A$14,0))+ABS(B194-D194)*INDEX(D$3:D$14,MATCH(C194,$A$3:$A$14,0)))/(D194-C194),INDEX(D$3:D$14,MATCH(B194,$A$3:$A$14,0))),"Kondensatoen zwischen 1 und 2"))</f>
        <v>Kondensatoen zwischen 1 und 2</v>
      </c>
    </row>
    <row r="195" spans="1:6">
      <c r="A195" s="12">
        <v>176</v>
      </c>
      <c r="B195">
        <f>Eingabe!D176</f>
        <v>0</v>
      </c>
      <c r="C195">
        <f t="array" ref="C195">MAX(IF($A$3:$A$14&lt;=B195,IF($A$3:$A$14&lt;&gt;"",$A$3:$A$14)))</f>
        <v>0</v>
      </c>
      <c r="D195">
        <f t="array" ref="D195">MIN(IF($A$3:$A$14&gt;=B195,IF($A$3:$A$14&lt;&gt;"",$A$3:$A$14)))</f>
        <v>0</v>
      </c>
      <c r="E195">
        <f>Eingabe!C176</f>
        <v>0</v>
      </c>
      <c r="F195" s="33" t="str">
        <f t="array" ref="F195">IF(E195=1,IF(ISERROR(MATCH(B195,$A$3:$A$14,0)),((B195-C195)*INDEX(C$3:C$14,MATCH(D195,$A$3:$A$14,0))+ABS(B195-D195)*INDEX(C$3:C$14,MATCH(C195,$A$3:$A$14,0)))/(D195-C195),INDEX(C$3:C$14,MATCH(B195,$A$3:$A$14,0))),IF(E195=2,IF(ISERROR(MATCH(B195,$A$3:$A$14,0)),((B195-C195)*INDEX(D$3:D$14,MATCH(D195,$A$3:$A$14,0))+ABS(B195-D195)*INDEX(D$3:D$14,MATCH(C195,$A$3:$A$14,0)))/(D195-C195),INDEX(D$3:D$14,MATCH(B195,$A$3:$A$14,0))),"Kondensatoen zwischen 1 und 2"))</f>
        <v>Kondensatoen zwischen 1 und 2</v>
      </c>
    </row>
    <row r="196" spans="1:6">
      <c r="A196" s="12">
        <v>177</v>
      </c>
      <c r="B196">
        <f>Eingabe!D177</f>
        <v>0</v>
      </c>
      <c r="C196">
        <f t="array" ref="C196">MAX(IF($A$3:$A$14&lt;=B196,IF($A$3:$A$14&lt;&gt;"",$A$3:$A$14)))</f>
        <v>0</v>
      </c>
      <c r="D196">
        <f t="array" ref="D196">MIN(IF($A$3:$A$14&gt;=B196,IF($A$3:$A$14&lt;&gt;"",$A$3:$A$14)))</f>
        <v>0</v>
      </c>
      <c r="E196">
        <f>Eingabe!C177</f>
        <v>0</v>
      </c>
      <c r="F196" s="33" t="str">
        <f t="array" ref="F196">IF(E196=1,IF(ISERROR(MATCH(B196,$A$3:$A$14,0)),((B196-C196)*INDEX(C$3:C$14,MATCH(D196,$A$3:$A$14,0))+ABS(B196-D196)*INDEX(C$3:C$14,MATCH(C196,$A$3:$A$14,0)))/(D196-C196),INDEX(C$3:C$14,MATCH(B196,$A$3:$A$14,0))),IF(E196=2,IF(ISERROR(MATCH(B196,$A$3:$A$14,0)),((B196-C196)*INDEX(D$3:D$14,MATCH(D196,$A$3:$A$14,0))+ABS(B196-D196)*INDEX(D$3:D$14,MATCH(C196,$A$3:$A$14,0)))/(D196-C196),INDEX(D$3:D$14,MATCH(B196,$A$3:$A$14,0))),"Kondensatoen zwischen 1 und 2"))</f>
        <v>Kondensatoen zwischen 1 und 2</v>
      </c>
    </row>
    <row r="197" spans="1:6">
      <c r="A197" s="12">
        <v>178</v>
      </c>
      <c r="B197">
        <f>Eingabe!D178</f>
        <v>0</v>
      </c>
      <c r="C197">
        <f t="array" ref="C197">MAX(IF($A$3:$A$14&lt;=B197,IF($A$3:$A$14&lt;&gt;"",$A$3:$A$14)))</f>
        <v>0</v>
      </c>
      <c r="D197">
        <f t="array" ref="D197">MIN(IF($A$3:$A$14&gt;=B197,IF($A$3:$A$14&lt;&gt;"",$A$3:$A$14)))</f>
        <v>0</v>
      </c>
      <c r="E197">
        <f>Eingabe!C178</f>
        <v>0</v>
      </c>
      <c r="F197" s="33" t="str">
        <f t="array" ref="F197">IF(E197=1,IF(ISERROR(MATCH(B197,$A$3:$A$14,0)),((B197-C197)*INDEX(C$3:C$14,MATCH(D197,$A$3:$A$14,0))+ABS(B197-D197)*INDEX(C$3:C$14,MATCH(C197,$A$3:$A$14,0)))/(D197-C197),INDEX(C$3:C$14,MATCH(B197,$A$3:$A$14,0))),IF(E197=2,IF(ISERROR(MATCH(B197,$A$3:$A$14,0)),((B197-C197)*INDEX(D$3:D$14,MATCH(D197,$A$3:$A$14,0))+ABS(B197-D197)*INDEX(D$3:D$14,MATCH(C197,$A$3:$A$14,0)))/(D197-C197),INDEX(D$3:D$14,MATCH(B197,$A$3:$A$14,0))),"Kondensatoen zwischen 1 und 2"))</f>
        <v>Kondensatoen zwischen 1 und 2</v>
      </c>
    </row>
    <row r="198" spans="1:6">
      <c r="A198" s="12">
        <v>179</v>
      </c>
      <c r="B198">
        <f>Eingabe!D179</f>
        <v>0</v>
      </c>
      <c r="C198">
        <f t="array" ref="C198">MAX(IF($A$3:$A$14&lt;=B198,IF($A$3:$A$14&lt;&gt;"",$A$3:$A$14)))</f>
        <v>0</v>
      </c>
      <c r="D198">
        <f t="array" ref="D198">MIN(IF($A$3:$A$14&gt;=B198,IF($A$3:$A$14&lt;&gt;"",$A$3:$A$14)))</f>
        <v>0</v>
      </c>
      <c r="E198">
        <f>Eingabe!C179</f>
        <v>0</v>
      </c>
      <c r="F198" s="33" t="str">
        <f t="array" ref="F198">IF(E198=1,IF(ISERROR(MATCH(B198,$A$3:$A$14,0)),((B198-C198)*INDEX(C$3:C$14,MATCH(D198,$A$3:$A$14,0))+ABS(B198-D198)*INDEX(C$3:C$14,MATCH(C198,$A$3:$A$14,0)))/(D198-C198),INDEX(C$3:C$14,MATCH(B198,$A$3:$A$14,0))),IF(E198=2,IF(ISERROR(MATCH(B198,$A$3:$A$14,0)),((B198-C198)*INDEX(D$3:D$14,MATCH(D198,$A$3:$A$14,0))+ABS(B198-D198)*INDEX(D$3:D$14,MATCH(C198,$A$3:$A$14,0)))/(D198-C198),INDEX(D$3:D$14,MATCH(B198,$A$3:$A$14,0))),"Kondensatoen zwischen 1 und 2"))</f>
        <v>Kondensatoen zwischen 1 und 2</v>
      </c>
    </row>
    <row r="199" spans="1:6">
      <c r="A199" s="12">
        <v>180</v>
      </c>
      <c r="B199">
        <f>Eingabe!D180</f>
        <v>0</v>
      </c>
      <c r="C199">
        <f t="array" ref="C199">MAX(IF($A$3:$A$14&lt;=B199,IF($A$3:$A$14&lt;&gt;"",$A$3:$A$14)))</f>
        <v>0</v>
      </c>
      <c r="D199">
        <f t="array" ref="D199">MIN(IF($A$3:$A$14&gt;=B199,IF($A$3:$A$14&lt;&gt;"",$A$3:$A$14)))</f>
        <v>0</v>
      </c>
      <c r="E199">
        <f>Eingabe!C180</f>
        <v>0</v>
      </c>
      <c r="F199" s="33" t="str">
        <f t="array" ref="F199">IF(E199=1,IF(ISERROR(MATCH(B199,$A$3:$A$14,0)),((B199-C199)*INDEX(C$3:C$14,MATCH(D199,$A$3:$A$14,0))+ABS(B199-D199)*INDEX(C$3:C$14,MATCH(C199,$A$3:$A$14,0)))/(D199-C199),INDEX(C$3:C$14,MATCH(B199,$A$3:$A$14,0))),IF(E199=2,IF(ISERROR(MATCH(B199,$A$3:$A$14,0)),((B199-C199)*INDEX(D$3:D$14,MATCH(D199,$A$3:$A$14,0))+ABS(B199-D199)*INDEX(D$3:D$14,MATCH(C199,$A$3:$A$14,0)))/(D199-C199),INDEX(D$3:D$14,MATCH(B199,$A$3:$A$14,0))),"Kondensatoen zwischen 1 und 2"))</f>
        <v>Kondensatoen zwischen 1 und 2</v>
      </c>
    </row>
    <row r="200" spans="1:6">
      <c r="A200" s="12">
        <v>181</v>
      </c>
      <c r="B200">
        <f>Eingabe!D181</f>
        <v>0</v>
      </c>
      <c r="C200">
        <f t="array" ref="C200">MAX(IF($A$3:$A$14&lt;=B200,IF($A$3:$A$14&lt;&gt;"",$A$3:$A$14)))</f>
        <v>0</v>
      </c>
      <c r="D200">
        <f t="array" ref="D200">MIN(IF($A$3:$A$14&gt;=B200,IF($A$3:$A$14&lt;&gt;"",$A$3:$A$14)))</f>
        <v>0</v>
      </c>
      <c r="E200">
        <f>Eingabe!C181</f>
        <v>0</v>
      </c>
      <c r="F200" s="33" t="str">
        <f t="array" ref="F200">IF(E200=1,IF(ISERROR(MATCH(B200,$A$3:$A$14,0)),((B200-C200)*INDEX(C$3:C$14,MATCH(D200,$A$3:$A$14,0))+ABS(B200-D200)*INDEX(C$3:C$14,MATCH(C200,$A$3:$A$14,0)))/(D200-C200),INDEX(C$3:C$14,MATCH(B200,$A$3:$A$14,0))),IF(E200=2,IF(ISERROR(MATCH(B200,$A$3:$A$14,0)),((B200-C200)*INDEX(D$3:D$14,MATCH(D200,$A$3:$A$14,0))+ABS(B200-D200)*INDEX(D$3:D$14,MATCH(C200,$A$3:$A$14,0)))/(D200-C200),INDEX(D$3:D$14,MATCH(B200,$A$3:$A$14,0))),"Kondensatoen zwischen 1 und 2"))</f>
        <v>Kondensatoen zwischen 1 und 2</v>
      </c>
    </row>
    <row r="201" spans="1:6">
      <c r="A201" s="12">
        <v>182</v>
      </c>
      <c r="B201">
        <f>Eingabe!D182</f>
        <v>0</v>
      </c>
      <c r="C201">
        <f t="array" ref="C201">MAX(IF($A$3:$A$14&lt;=B201,IF($A$3:$A$14&lt;&gt;"",$A$3:$A$14)))</f>
        <v>0</v>
      </c>
      <c r="D201">
        <f t="array" ref="D201">MIN(IF($A$3:$A$14&gt;=B201,IF($A$3:$A$14&lt;&gt;"",$A$3:$A$14)))</f>
        <v>0</v>
      </c>
      <c r="E201">
        <f>Eingabe!C182</f>
        <v>0</v>
      </c>
      <c r="F201" s="33" t="str">
        <f t="array" ref="F201">IF(E201=1,IF(ISERROR(MATCH(B201,$A$3:$A$14,0)),((B201-C201)*INDEX(C$3:C$14,MATCH(D201,$A$3:$A$14,0))+ABS(B201-D201)*INDEX(C$3:C$14,MATCH(C201,$A$3:$A$14,0)))/(D201-C201),INDEX(C$3:C$14,MATCH(B201,$A$3:$A$14,0))),IF(E201=2,IF(ISERROR(MATCH(B201,$A$3:$A$14,0)),((B201-C201)*INDEX(D$3:D$14,MATCH(D201,$A$3:$A$14,0))+ABS(B201-D201)*INDEX(D$3:D$14,MATCH(C201,$A$3:$A$14,0)))/(D201-C201),INDEX(D$3:D$14,MATCH(B201,$A$3:$A$14,0))),"Kondensatoen zwischen 1 und 2"))</f>
        <v>Kondensatoen zwischen 1 und 2</v>
      </c>
    </row>
    <row r="202" spans="1:6">
      <c r="A202" s="12">
        <v>183</v>
      </c>
      <c r="B202">
        <f>Eingabe!D183</f>
        <v>0</v>
      </c>
      <c r="C202">
        <f t="array" ref="C202">MAX(IF($A$3:$A$14&lt;=B202,IF($A$3:$A$14&lt;&gt;"",$A$3:$A$14)))</f>
        <v>0</v>
      </c>
      <c r="D202">
        <f t="array" ref="D202">MIN(IF($A$3:$A$14&gt;=B202,IF($A$3:$A$14&lt;&gt;"",$A$3:$A$14)))</f>
        <v>0</v>
      </c>
      <c r="E202">
        <f>Eingabe!C183</f>
        <v>0</v>
      </c>
      <c r="F202" s="33" t="str">
        <f t="array" ref="F202">IF(E202=1,IF(ISERROR(MATCH(B202,$A$3:$A$14,0)),((B202-C202)*INDEX(C$3:C$14,MATCH(D202,$A$3:$A$14,0))+ABS(B202-D202)*INDEX(C$3:C$14,MATCH(C202,$A$3:$A$14,0)))/(D202-C202),INDEX(C$3:C$14,MATCH(B202,$A$3:$A$14,0))),IF(E202=2,IF(ISERROR(MATCH(B202,$A$3:$A$14,0)),((B202-C202)*INDEX(D$3:D$14,MATCH(D202,$A$3:$A$14,0))+ABS(B202-D202)*INDEX(D$3:D$14,MATCH(C202,$A$3:$A$14,0)))/(D202-C202),INDEX(D$3:D$14,MATCH(B202,$A$3:$A$14,0))),"Kondensatoen zwischen 1 und 2"))</f>
        <v>Kondensatoen zwischen 1 und 2</v>
      </c>
    </row>
    <row r="203" spans="1:6">
      <c r="A203" s="12">
        <v>184</v>
      </c>
      <c r="B203">
        <f>Eingabe!D184</f>
        <v>0</v>
      </c>
      <c r="C203">
        <f t="array" ref="C203">MAX(IF($A$3:$A$14&lt;=B203,IF($A$3:$A$14&lt;&gt;"",$A$3:$A$14)))</f>
        <v>0</v>
      </c>
      <c r="D203">
        <f t="array" ref="D203">MIN(IF($A$3:$A$14&gt;=B203,IF($A$3:$A$14&lt;&gt;"",$A$3:$A$14)))</f>
        <v>0</v>
      </c>
      <c r="E203">
        <f>Eingabe!C184</f>
        <v>0</v>
      </c>
      <c r="F203" s="33" t="str">
        <f t="array" ref="F203">IF(E203=1,IF(ISERROR(MATCH(B203,$A$3:$A$14,0)),((B203-C203)*INDEX(C$3:C$14,MATCH(D203,$A$3:$A$14,0))+ABS(B203-D203)*INDEX(C$3:C$14,MATCH(C203,$A$3:$A$14,0)))/(D203-C203),INDEX(C$3:C$14,MATCH(B203,$A$3:$A$14,0))),IF(E203=2,IF(ISERROR(MATCH(B203,$A$3:$A$14,0)),((B203-C203)*INDEX(D$3:D$14,MATCH(D203,$A$3:$A$14,0))+ABS(B203-D203)*INDEX(D$3:D$14,MATCH(C203,$A$3:$A$14,0)))/(D203-C203),INDEX(D$3:D$14,MATCH(B203,$A$3:$A$14,0))),"Kondensatoen zwischen 1 und 2"))</f>
        <v>Kondensatoen zwischen 1 und 2</v>
      </c>
    </row>
    <row r="204" spans="1:6">
      <c r="A204" s="12">
        <v>185</v>
      </c>
      <c r="B204">
        <f>Eingabe!D185</f>
        <v>0</v>
      </c>
      <c r="C204">
        <f t="array" ref="C204">MAX(IF($A$3:$A$14&lt;=B204,IF($A$3:$A$14&lt;&gt;"",$A$3:$A$14)))</f>
        <v>0</v>
      </c>
      <c r="D204">
        <f t="array" ref="D204">MIN(IF($A$3:$A$14&gt;=B204,IF($A$3:$A$14&lt;&gt;"",$A$3:$A$14)))</f>
        <v>0</v>
      </c>
      <c r="E204">
        <f>Eingabe!C185</f>
        <v>0</v>
      </c>
      <c r="F204" s="33" t="str">
        <f t="array" ref="F204">IF(E204=1,IF(ISERROR(MATCH(B204,$A$3:$A$14,0)),((B204-C204)*INDEX(C$3:C$14,MATCH(D204,$A$3:$A$14,0))+ABS(B204-D204)*INDEX(C$3:C$14,MATCH(C204,$A$3:$A$14,0)))/(D204-C204),INDEX(C$3:C$14,MATCH(B204,$A$3:$A$14,0))),IF(E204=2,IF(ISERROR(MATCH(B204,$A$3:$A$14,0)),((B204-C204)*INDEX(D$3:D$14,MATCH(D204,$A$3:$A$14,0))+ABS(B204-D204)*INDEX(D$3:D$14,MATCH(C204,$A$3:$A$14,0)))/(D204-C204),INDEX(D$3:D$14,MATCH(B204,$A$3:$A$14,0))),"Kondensatoen zwischen 1 und 2"))</f>
        <v>Kondensatoen zwischen 1 und 2</v>
      </c>
    </row>
    <row r="205" spans="1:6">
      <c r="A205" s="12">
        <v>186</v>
      </c>
      <c r="B205">
        <f>Eingabe!D186</f>
        <v>0</v>
      </c>
      <c r="C205">
        <f t="array" ref="C205">MAX(IF($A$3:$A$14&lt;=B205,IF($A$3:$A$14&lt;&gt;"",$A$3:$A$14)))</f>
        <v>0</v>
      </c>
      <c r="D205">
        <f t="array" ref="D205">MIN(IF($A$3:$A$14&gt;=B205,IF($A$3:$A$14&lt;&gt;"",$A$3:$A$14)))</f>
        <v>0</v>
      </c>
      <c r="E205">
        <f>Eingabe!C186</f>
        <v>0</v>
      </c>
      <c r="F205" s="33" t="str">
        <f t="array" ref="F205">IF(E205=1,IF(ISERROR(MATCH(B205,$A$3:$A$14,0)),((B205-C205)*INDEX(C$3:C$14,MATCH(D205,$A$3:$A$14,0))+ABS(B205-D205)*INDEX(C$3:C$14,MATCH(C205,$A$3:$A$14,0)))/(D205-C205),INDEX(C$3:C$14,MATCH(B205,$A$3:$A$14,0))),IF(E205=2,IF(ISERROR(MATCH(B205,$A$3:$A$14,0)),((B205-C205)*INDEX(D$3:D$14,MATCH(D205,$A$3:$A$14,0))+ABS(B205-D205)*INDEX(D$3:D$14,MATCH(C205,$A$3:$A$14,0)))/(D205-C205),INDEX(D$3:D$14,MATCH(B205,$A$3:$A$14,0))),"Kondensatoen zwischen 1 und 2"))</f>
        <v>Kondensatoen zwischen 1 und 2</v>
      </c>
    </row>
    <row r="206" spans="1:6">
      <c r="A206" s="12">
        <v>187</v>
      </c>
      <c r="B206">
        <f>Eingabe!D187</f>
        <v>0</v>
      </c>
      <c r="C206">
        <f t="array" ref="C206">MAX(IF($A$3:$A$14&lt;=B206,IF($A$3:$A$14&lt;&gt;"",$A$3:$A$14)))</f>
        <v>0</v>
      </c>
      <c r="D206">
        <f t="array" ref="D206">MIN(IF($A$3:$A$14&gt;=B206,IF($A$3:$A$14&lt;&gt;"",$A$3:$A$14)))</f>
        <v>0</v>
      </c>
      <c r="E206">
        <f>Eingabe!C187</f>
        <v>0</v>
      </c>
      <c r="F206" s="33" t="str">
        <f t="array" ref="F206">IF(E206=1,IF(ISERROR(MATCH(B206,$A$3:$A$14,0)),((B206-C206)*INDEX(C$3:C$14,MATCH(D206,$A$3:$A$14,0))+ABS(B206-D206)*INDEX(C$3:C$14,MATCH(C206,$A$3:$A$14,0)))/(D206-C206),INDEX(C$3:C$14,MATCH(B206,$A$3:$A$14,0))),IF(E206=2,IF(ISERROR(MATCH(B206,$A$3:$A$14,0)),((B206-C206)*INDEX(D$3:D$14,MATCH(D206,$A$3:$A$14,0))+ABS(B206-D206)*INDEX(D$3:D$14,MATCH(C206,$A$3:$A$14,0)))/(D206-C206),INDEX(D$3:D$14,MATCH(B206,$A$3:$A$14,0))),"Kondensatoen zwischen 1 und 2"))</f>
        <v>Kondensatoen zwischen 1 und 2</v>
      </c>
    </row>
    <row r="207" spans="1:6">
      <c r="A207" s="12">
        <v>188</v>
      </c>
      <c r="B207">
        <f>Eingabe!D188</f>
        <v>0</v>
      </c>
      <c r="C207">
        <f t="array" ref="C207">MAX(IF($A$3:$A$14&lt;=B207,IF($A$3:$A$14&lt;&gt;"",$A$3:$A$14)))</f>
        <v>0</v>
      </c>
      <c r="D207">
        <f t="array" ref="D207">MIN(IF($A$3:$A$14&gt;=B207,IF($A$3:$A$14&lt;&gt;"",$A$3:$A$14)))</f>
        <v>0</v>
      </c>
      <c r="E207">
        <f>Eingabe!C188</f>
        <v>0</v>
      </c>
      <c r="F207" s="33" t="str">
        <f t="array" ref="F207">IF(E207=1,IF(ISERROR(MATCH(B207,$A$3:$A$14,0)),((B207-C207)*INDEX(C$3:C$14,MATCH(D207,$A$3:$A$14,0))+ABS(B207-D207)*INDEX(C$3:C$14,MATCH(C207,$A$3:$A$14,0)))/(D207-C207),INDEX(C$3:C$14,MATCH(B207,$A$3:$A$14,0))),IF(E207=2,IF(ISERROR(MATCH(B207,$A$3:$A$14,0)),((B207-C207)*INDEX(D$3:D$14,MATCH(D207,$A$3:$A$14,0))+ABS(B207-D207)*INDEX(D$3:D$14,MATCH(C207,$A$3:$A$14,0)))/(D207-C207),INDEX(D$3:D$14,MATCH(B207,$A$3:$A$14,0))),"Kondensatoen zwischen 1 und 2"))</f>
        <v>Kondensatoen zwischen 1 und 2</v>
      </c>
    </row>
    <row r="208" spans="1:6">
      <c r="A208" s="12">
        <v>189</v>
      </c>
      <c r="B208">
        <f>Eingabe!D189</f>
        <v>0</v>
      </c>
      <c r="C208">
        <f t="array" ref="C208">MAX(IF($A$3:$A$14&lt;=B208,IF($A$3:$A$14&lt;&gt;"",$A$3:$A$14)))</f>
        <v>0</v>
      </c>
      <c r="D208">
        <f t="array" ref="D208">MIN(IF($A$3:$A$14&gt;=B208,IF($A$3:$A$14&lt;&gt;"",$A$3:$A$14)))</f>
        <v>0</v>
      </c>
      <c r="E208">
        <f>Eingabe!C189</f>
        <v>0</v>
      </c>
      <c r="F208" s="33" t="str">
        <f t="array" ref="F208">IF(E208=1,IF(ISERROR(MATCH(B208,$A$3:$A$14,0)),((B208-C208)*INDEX(C$3:C$14,MATCH(D208,$A$3:$A$14,0))+ABS(B208-D208)*INDEX(C$3:C$14,MATCH(C208,$A$3:$A$14,0)))/(D208-C208),INDEX(C$3:C$14,MATCH(B208,$A$3:$A$14,0))),IF(E208=2,IF(ISERROR(MATCH(B208,$A$3:$A$14,0)),((B208-C208)*INDEX(D$3:D$14,MATCH(D208,$A$3:$A$14,0))+ABS(B208-D208)*INDEX(D$3:D$14,MATCH(C208,$A$3:$A$14,0)))/(D208-C208),INDEX(D$3:D$14,MATCH(B208,$A$3:$A$14,0))),"Kondensatoen zwischen 1 und 2"))</f>
        <v>Kondensatoen zwischen 1 und 2</v>
      </c>
    </row>
    <row r="209" spans="1:6">
      <c r="A209" s="12">
        <v>190</v>
      </c>
      <c r="B209">
        <f>Eingabe!D190</f>
        <v>0</v>
      </c>
      <c r="C209">
        <f t="array" ref="C209">MAX(IF($A$3:$A$14&lt;=B209,IF($A$3:$A$14&lt;&gt;"",$A$3:$A$14)))</f>
        <v>0</v>
      </c>
      <c r="D209">
        <f t="array" ref="D209">MIN(IF($A$3:$A$14&gt;=B209,IF($A$3:$A$14&lt;&gt;"",$A$3:$A$14)))</f>
        <v>0</v>
      </c>
      <c r="E209">
        <f>Eingabe!C190</f>
        <v>0</v>
      </c>
      <c r="F209" s="33" t="str">
        <f t="array" ref="F209">IF(E209=1,IF(ISERROR(MATCH(B209,$A$3:$A$14,0)),((B209-C209)*INDEX(C$3:C$14,MATCH(D209,$A$3:$A$14,0))+ABS(B209-D209)*INDEX(C$3:C$14,MATCH(C209,$A$3:$A$14,0)))/(D209-C209),INDEX(C$3:C$14,MATCH(B209,$A$3:$A$14,0))),IF(E209=2,IF(ISERROR(MATCH(B209,$A$3:$A$14,0)),((B209-C209)*INDEX(D$3:D$14,MATCH(D209,$A$3:$A$14,0))+ABS(B209-D209)*INDEX(D$3:D$14,MATCH(C209,$A$3:$A$14,0)))/(D209-C209),INDEX(D$3:D$14,MATCH(B209,$A$3:$A$14,0))),"Kondensatoen zwischen 1 und 2"))</f>
        <v>Kondensatoen zwischen 1 und 2</v>
      </c>
    </row>
    <row r="210" spans="1:6">
      <c r="A210" s="12">
        <v>191</v>
      </c>
      <c r="B210">
        <f>Eingabe!D191</f>
        <v>0</v>
      </c>
      <c r="C210">
        <f t="array" ref="C210">MAX(IF($A$3:$A$14&lt;=B210,IF($A$3:$A$14&lt;&gt;"",$A$3:$A$14)))</f>
        <v>0</v>
      </c>
      <c r="D210">
        <f t="array" ref="D210">MIN(IF($A$3:$A$14&gt;=B210,IF($A$3:$A$14&lt;&gt;"",$A$3:$A$14)))</f>
        <v>0</v>
      </c>
      <c r="E210">
        <f>Eingabe!C191</f>
        <v>0</v>
      </c>
      <c r="F210" s="33" t="str">
        <f t="array" ref="F210">IF(E210=1,IF(ISERROR(MATCH(B210,$A$3:$A$14,0)),((B210-C210)*INDEX(C$3:C$14,MATCH(D210,$A$3:$A$14,0))+ABS(B210-D210)*INDEX(C$3:C$14,MATCH(C210,$A$3:$A$14,0)))/(D210-C210),INDEX(C$3:C$14,MATCH(B210,$A$3:$A$14,0))),IF(E210=2,IF(ISERROR(MATCH(B210,$A$3:$A$14,0)),((B210-C210)*INDEX(D$3:D$14,MATCH(D210,$A$3:$A$14,0))+ABS(B210-D210)*INDEX(D$3:D$14,MATCH(C210,$A$3:$A$14,0)))/(D210-C210),INDEX(D$3:D$14,MATCH(B210,$A$3:$A$14,0))),"Kondensatoen zwischen 1 und 2"))</f>
        <v>Kondensatoen zwischen 1 und 2</v>
      </c>
    </row>
    <row r="211" spans="1:6">
      <c r="A211" s="12">
        <v>192</v>
      </c>
      <c r="B211">
        <f>Eingabe!D192</f>
        <v>0</v>
      </c>
      <c r="C211">
        <f t="array" ref="C211">MAX(IF($A$3:$A$14&lt;=B211,IF($A$3:$A$14&lt;&gt;"",$A$3:$A$14)))</f>
        <v>0</v>
      </c>
      <c r="D211">
        <f t="array" ref="D211">MIN(IF($A$3:$A$14&gt;=B211,IF($A$3:$A$14&lt;&gt;"",$A$3:$A$14)))</f>
        <v>0</v>
      </c>
      <c r="E211">
        <f>Eingabe!C192</f>
        <v>0</v>
      </c>
      <c r="F211" s="33" t="str">
        <f t="array" ref="F211">IF(E211=1,IF(ISERROR(MATCH(B211,$A$3:$A$14,0)),((B211-C211)*INDEX(C$3:C$14,MATCH(D211,$A$3:$A$14,0))+ABS(B211-D211)*INDEX(C$3:C$14,MATCH(C211,$A$3:$A$14,0)))/(D211-C211),INDEX(C$3:C$14,MATCH(B211,$A$3:$A$14,0))),IF(E211=2,IF(ISERROR(MATCH(B211,$A$3:$A$14,0)),((B211-C211)*INDEX(D$3:D$14,MATCH(D211,$A$3:$A$14,0))+ABS(B211-D211)*INDEX(D$3:D$14,MATCH(C211,$A$3:$A$14,0)))/(D211-C211),INDEX(D$3:D$14,MATCH(B211,$A$3:$A$14,0))),"Kondensatoen zwischen 1 und 2"))</f>
        <v>Kondensatoen zwischen 1 und 2</v>
      </c>
    </row>
    <row r="212" spans="1:6">
      <c r="A212" s="12">
        <v>193</v>
      </c>
      <c r="B212">
        <f>Eingabe!D193</f>
        <v>0</v>
      </c>
      <c r="C212">
        <f t="array" ref="C212">MAX(IF($A$3:$A$14&lt;=B212,IF($A$3:$A$14&lt;&gt;"",$A$3:$A$14)))</f>
        <v>0</v>
      </c>
      <c r="D212">
        <f t="array" ref="D212">MIN(IF($A$3:$A$14&gt;=B212,IF($A$3:$A$14&lt;&gt;"",$A$3:$A$14)))</f>
        <v>0</v>
      </c>
      <c r="E212">
        <f>Eingabe!C193</f>
        <v>0</v>
      </c>
      <c r="F212" s="33" t="str">
        <f t="array" ref="F212">IF(E212=1,IF(ISERROR(MATCH(B212,$A$3:$A$14,0)),((B212-C212)*INDEX(C$3:C$14,MATCH(D212,$A$3:$A$14,0))+ABS(B212-D212)*INDEX(C$3:C$14,MATCH(C212,$A$3:$A$14,0)))/(D212-C212),INDEX(C$3:C$14,MATCH(B212,$A$3:$A$14,0))),IF(E212=2,IF(ISERROR(MATCH(B212,$A$3:$A$14,0)),((B212-C212)*INDEX(D$3:D$14,MATCH(D212,$A$3:$A$14,0))+ABS(B212-D212)*INDEX(D$3:D$14,MATCH(C212,$A$3:$A$14,0)))/(D212-C212),INDEX(D$3:D$14,MATCH(B212,$A$3:$A$14,0))),"Kondensatoen zwischen 1 und 2"))</f>
        <v>Kondensatoen zwischen 1 und 2</v>
      </c>
    </row>
    <row r="213" spans="1:6">
      <c r="A213" s="12">
        <v>194</v>
      </c>
      <c r="B213">
        <f>Eingabe!D194</f>
        <v>0</v>
      </c>
      <c r="C213">
        <f t="array" ref="C213">MAX(IF($A$3:$A$14&lt;=B213,IF($A$3:$A$14&lt;&gt;"",$A$3:$A$14)))</f>
        <v>0</v>
      </c>
      <c r="D213">
        <f t="array" ref="D213">MIN(IF($A$3:$A$14&gt;=B213,IF($A$3:$A$14&lt;&gt;"",$A$3:$A$14)))</f>
        <v>0</v>
      </c>
      <c r="E213">
        <f>Eingabe!C194</f>
        <v>0</v>
      </c>
      <c r="F213" s="33" t="str">
        <f t="array" ref="F213">IF(E213=1,IF(ISERROR(MATCH(B213,$A$3:$A$14,0)),((B213-C213)*INDEX(C$3:C$14,MATCH(D213,$A$3:$A$14,0))+ABS(B213-D213)*INDEX(C$3:C$14,MATCH(C213,$A$3:$A$14,0)))/(D213-C213),INDEX(C$3:C$14,MATCH(B213,$A$3:$A$14,0))),IF(E213=2,IF(ISERROR(MATCH(B213,$A$3:$A$14,0)),((B213-C213)*INDEX(D$3:D$14,MATCH(D213,$A$3:$A$14,0))+ABS(B213-D213)*INDEX(D$3:D$14,MATCH(C213,$A$3:$A$14,0)))/(D213-C213),INDEX(D$3:D$14,MATCH(B213,$A$3:$A$14,0))),"Kondensatoen zwischen 1 und 2"))</f>
        <v>Kondensatoen zwischen 1 und 2</v>
      </c>
    </row>
    <row r="214" spans="1:6">
      <c r="A214" s="12">
        <v>195</v>
      </c>
      <c r="B214">
        <f>Eingabe!D195</f>
        <v>0</v>
      </c>
      <c r="C214">
        <f t="array" ref="C214">MAX(IF($A$3:$A$14&lt;=B214,IF($A$3:$A$14&lt;&gt;"",$A$3:$A$14)))</f>
        <v>0</v>
      </c>
      <c r="D214">
        <f t="array" ref="D214">MIN(IF($A$3:$A$14&gt;=B214,IF($A$3:$A$14&lt;&gt;"",$A$3:$A$14)))</f>
        <v>0</v>
      </c>
      <c r="E214">
        <f>Eingabe!C195</f>
        <v>0</v>
      </c>
      <c r="F214" s="33" t="str">
        <f t="array" ref="F214">IF(E214=1,IF(ISERROR(MATCH(B214,$A$3:$A$14,0)),((B214-C214)*INDEX(C$3:C$14,MATCH(D214,$A$3:$A$14,0))+ABS(B214-D214)*INDEX(C$3:C$14,MATCH(C214,$A$3:$A$14,0)))/(D214-C214),INDEX(C$3:C$14,MATCH(B214,$A$3:$A$14,0))),IF(E214=2,IF(ISERROR(MATCH(B214,$A$3:$A$14,0)),((B214-C214)*INDEX(D$3:D$14,MATCH(D214,$A$3:$A$14,0))+ABS(B214-D214)*INDEX(D$3:D$14,MATCH(C214,$A$3:$A$14,0)))/(D214-C214),INDEX(D$3:D$14,MATCH(B214,$A$3:$A$14,0))),"Kondensatoen zwischen 1 und 2"))</f>
        <v>Kondensatoen zwischen 1 und 2</v>
      </c>
    </row>
    <row r="215" spans="1:6">
      <c r="A215" s="12">
        <v>196</v>
      </c>
      <c r="B215">
        <f>Eingabe!D196</f>
        <v>0</v>
      </c>
      <c r="C215">
        <f t="array" ref="C215">MAX(IF($A$3:$A$14&lt;=B215,IF($A$3:$A$14&lt;&gt;"",$A$3:$A$14)))</f>
        <v>0</v>
      </c>
      <c r="D215">
        <f t="array" ref="D215">MIN(IF($A$3:$A$14&gt;=B215,IF($A$3:$A$14&lt;&gt;"",$A$3:$A$14)))</f>
        <v>0</v>
      </c>
      <c r="E215">
        <f>Eingabe!C196</f>
        <v>0</v>
      </c>
      <c r="F215" s="33" t="str">
        <f t="array" ref="F215">IF(E215=1,IF(ISERROR(MATCH(B215,$A$3:$A$14,0)),((B215-C215)*INDEX(C$3:C$14,MATCH(D215,$A$3:$A$14,0))+ABS(B215-D215)*INDEX(C$3:C$14,MATCH(C215,$A$3:$A$14,0)))/(D215-C215),INDEX(C$3:C$14,MATCH(B215,$A$3:$A$14,0))),IF(E215=2,IF(ISERROR(MATCH(B215,$A$3:$A$14,0)),((B215-C215)*INDEX(D$3:D$14,MATCH(D215,$A$3:$A$14,0))+ABS(B215-D215)*INDEX(D$3:D$14,MATCH(C215,$A$3:$A$14,0)))/(D215-C215),INDEX(D$3:D$14,MATCH(B215,$A$3:$A$14,0))),"Kondensatoen zwischen 1 und 2"))</f>
        <v>Kondensatoen zwischen 1 und 2</v>
      </c>
    </row>
    <row r="216" spans="1:6">
      <c r="A216" s="12">
        <v>197</v>
      </c>
      <c r="B216">
        <f>Eingabe!D197</f>
        <v>0</v>
      </c>
      <c r="C216">
        <f t="array" ref="C216">MAX(IF($A$3:$A$14&lt;=B216,IF($A$3:$A$14&lt;&gt;"",$A$3:$A$14)))</f>
        <v>0</v>
      </c>
      <c r="D216">
        <f t="array" ref="D216">MIN(IF($A$3:$A$14&gt;=B216,IF($A$3:$A$14&lt;&gt;"",$A$3:$A$14)))</f>
        <v>0</v>
      </c>
      <c r="E216">
        <f>Eingabe!C197</f>
        <v>0</v>
      </c>
      <c r="F216" s="33" t="str">
        <f t="array" ref="F216">IF(E216=1,IF(ISERROR(MATCH(B216,$A$3:$A$14,0)),((B216-C216)*INDEX(C$3:C$14,MATCH(D216,$A$3:$A$14,0))+ABS(B216-D216)*INDEX(C$3:C$14,MATCH(C216,$A$3:$A$14,0)))/(D216-C216),INDEX(C$3:C$14,MATCH(B216,$A$3:$A$14,0))),IF(E216=2,IF(ISERROR(MATCH(B216,$A$3:$A$14,0)),((B216-C216)*INDEX(D$3:D$14,MATCH(D216,$A$3:$A$14,0))+ABS(B216-D216)*INDEX(D$3:D$14,MATCH(C216,$A$3:$A$14,0)))/(D216-C216),INDEX(D$3:D$14,MATCH(B216,$A$3:$A$14,0))),"Kondensatoen zwischen 1 und 2"))</f>
        <v>Kondensatoen zwischen 1 und 2</v>
      </c>
    </row>
    <row r="217" spans="1:6">
      <c r="A217" s="12">
        <v>198</v>
      </c>
      <c r="B217">
        <f>Eingabe!D198</f>
        <v>0</v>
      </c>
      <c r="C217">
        <f t="array" ref="C217">MAX(IF($A$3:$A$14&lt;=B217,IF($A$3:$A$14&lt;&gt;"",$A$3:$A$14)))</f>
        <v>0</v>
      </c>
      <c r="D217">
        <f t="array" ref="D217">MIN(IF($A$3:$A$14&gt;=B217,IF($A$3:$A$14&lt;&gt;"",$A$3:$A$14)))</f>
        <v>0</v>
      </c>
      <c r="E217">
        <f>Eingabe!C198</f>
        <v>0</v>
      </c>
      <c r="F217" s="33" t="str">
        <f t="array" ref="F217">IF(E217=1,IF(ISERROR(MATCH(B217,$A$3:$A$14,0)),((B217-C217)*INDEX(C$3:C$14,MATCH(D217,$A$3:$A$14,0))+ABS(B217-D217)*INDEX(C$3:C$14,MATCH(C217,$A$3:$A$14,0)))/(D217-C217),INDEX(C$3:C$14,MATCH(B217,$A$3:$A$14,0))),IF(E217=2,IF(ISERROR(MATCH(B217,$A$3:$A$14,0)),((B217-C217)*INDEX(D$3:D$14,MATCH(D217,$A$3:$A$14,0))+ABS(B217-D217)*INDEX(D$3:D$14,MATCH(C217,$A$3:$A$14,0)))/(D217-C217),INDEX(D$3:D$14,MATCH(B217,$A$3:$A$14,0))),"Kondensatoen zwischen 1 und 2"))</f>
        <v>Kondensatoen zwischen 1 und 2</v>
      </c>
    </row>
    <row r="218" spans="1:6">
      <c r="A218" s="12">
        <v>199</v>
      </c>
      <c r="B218">
        <f>Eingabe!D199</f>
        <v>0</v>
      </c>
      <c r="C218">
        <f t="array" ref="C218">MAX(IF($A$3:$A$14&lt;=B218,IF($A$3:$A$14&lt;&gt;"",$A$3:$A$14)))</f>
        <v>0</v>
      </c>
      <c r="D218">
        <f t="array" ref="D218">MIN(IF($A$3:$A$14&gt;=B218,IF($A$3:$A$14&lt;&gt;"",$A$3:$A$14)))</f>
        <v>0</v>
      </c>
      <c r="E218">
        <f>Eingabe!C199</f>
        <v>0</v>
      </c>
      <c r="F218" s="33" t="str">
        <f t="array" ref="F218">IF(E218=1,IF(ISERROR(MATCH(B218,$A$3:$A$14,0)),((B218-C218)*INDEX(C$3:C$14,MATCH(D218,$A$3:$A$14,0))+ABS(B218-D218)*INDEX(C$3:C$14,MATCH(C218,$A$3:$A$14,0)))/(D218-C218),INDEX(C$3:C$14,MATCH(B218,$A$3:$A$14,0))),IF(E218=2,IF(ISERROR(MATCH(B218,$A$3:$A$14,0)),((B218-C218)*INDEX(D$3:D$14,MATCH(D218,$A$3:$A$14,0))+ABS(B218-D218)*INDEX(D$3:D$14,MATCH(C218,$A$3:$A$14,0)))/(D218-C218),INDEX(D$3:D$14,MATCH(B218,$A$3:$A$14,0))),"Kondensatoen zwischen 1 und 2"))</f>
        <v>Kondensatoen zwischen 1 und 2</v>
      </c>
    </row>
    <row r="219" spans="1:6">
      <c r="A219" s="12">
        <v>200</v>
      </c>
      <c r="B219">
        <f>Eingabe!D200</f>
        <v>0</v>
      </c>
      <c r="C219">
        <f t="array" ref="C219">MAX(IF($A$3:$A$14&lt;=B219,IF($A$3:$A$14&lt;&gt;"",$A$3:$A$14)))</f>
        <v>0</v>
      </c>
      <c r="D219">
        <f t="array" ref="D219">MIN(IF($A$3:$A$14&gt;=B219,IF($A$3:$A$14&lt;&gt;"",$A$3:$A$14)))</f>
        <v>0</v>
      </c>
      <c r="E219">
        <f>Eingabe!C200</f>
        <v>0</v>
      </c>
      <c r="F219" s="33" t="str">
        <f t="array" ref="F219">IF(E219=1,IF(ISERROR(MATCH(B219,$A$3:$A$14,0)),((B219-C219)*INDEX(C$3:C$14,MATCH(D219,$A$3:$A$14,0))+ABS(B219-D219)*INDEX(C$3:C$14,MATCH(C219,$A$3:$A$14,0)))/(D219-C219),INDEX(C$3:C$14,MATCH(B219,$A$3:$A$14,0))),IF(E219=2,IF(ISERROR(MATCH(B219,$A$3:$A$14,0)),((B219-C219)*INDEX(D$3:D$14,MATCH(D219,$A$3:$A$14,0))+ABS(B219-D219)*INDEX(D$3:D$14,MATCH(C219,$A$3:$A$14,0)))/(D219-C219),INDEX(D$3:D$14,MATCH(B219,$A$3:$A$14,0))),"Kondensatoen zwischen 1 und 2"))</f>
        <v>Kondensatoen zwischen 1 und 2</v>
      </c>
    </row>
    <row r="220" spans="1:6">
      <c r="A220" s="12">
        <v>201</v>
      </c>
      <c r="B220">
        <f>Eingabe!D201</f>
        <v>0</v>
      </c>
      <c r="C220">
        <f t="array" ref="C220">MAX(IF($A$3:$A$14&lt;=B220,IF($A$3:$A$14&lt;&gt;"",$A$3:$A$14)))</f>
        <v>0</v>
      </c>
      <c r="D220">
        <f t="array" ref="D220">MIN(IF($A$3:$A$14&gt;=B220,IF($A$3:$A$14&lt;&gt;"",$A$3:$A$14)))</f>
        <v>0</v>
      </c>
      <c r="E220">
        <f>Eingabe!C201</f>
        <v>0</v>
      </c>
      <c r="F220" s="33" t="str">
        <f t="array" ref="F220">IF(E220=1,IF(ISERROR(MATCH(B220,$A$3:$A$14,0)),((B220-C220)*INDEX(C$3:C$14,MATCH(D220,$A$3:$A$14,0))+ABS(B220-D220)*INDEX(C$3:C$14,MATCH(C220,$A$3:$A$14,0)))/(D220-C220),INDEX(C$3:C$14,MATCH(B220,$A$3:$A$14,0))),IF(E220=2,IF(ISERROR(MATCH(B220,$A$3:$A$14,0)),((B220-C220)*INDEX(D$3:D$14,MATCH(D220,$A$3:$A$14,0))+ABS(B220-D220)*INDEX(D$3:D$14,MATCH(C220,$A$3:$A$14,0)))/(D220-C220),INDEX(D$3:D$14,MATCH(B220,$A$3:$A$14,0))),"Kondensatoen zwischen 1 und 2"))</f>
        <v>Kondensatoen zwischen 1 und 2</v>
      </c>
    </row>
    <row r="221" spans="1:6">
      <c r="A221" s="12">
        <v>202</v>
      </c>
      <c r="B221">
        <f>Eingabe!D202</f>
        <v>0</v>
      </c>
      <c r="C221">
        <f t="array" ref="C221">MAX(IF($A$3:$A$14&lt;=B221,IF($A$3:$A$14&lt;&gt;"",$A$3:$A$14)))</f>
        <v>0</v>
      </c>
      <c r="D221">
        <f t="array" ref="D221">MIN(IF($A$3:$A$14&gt;=B221,IF($A$3:$A$14&lt;&gt;"",$A$3:$A$14)))</f>
        <v>0</v>
      </c>
      <c r="E221">
        <f>Eingabe!C202</f>
        <v>0</v>
      </c>
      <c r="F221" s="33" t="str">
        <f t="array" ref="F221">IF(E221=1,IF(ISERROR(MATCH(B221,$A$3:$A$14,0)),((B221-C221)*INDEX(C$3:C$14,MATCH(D221,$A$3:$A$14,0))+ABS(B221-D221)*INDEX(C$3:C$14,MATCH(C221,$A$3:$A$14,0)))/(D221-C221),INDEX(C$3:C$14,MATCH(B221,$A$3:$A$14,0))),IF(E221=2,IF(ISERROR(MATCH(B221,$A$3:$A$14,0)),((B221-C221)*INDEX(D$3:D$14,MATCH(D221,$A$3:$A$14,0))+ABS(B221-D221)*INDEX(D$3:D$14,MATCH(C221,$A$3:$A$14,0)))/(D221-C221),INDEX(D$3:D$14,MATCH(B221,$A$3:$A$14,0))),"Kondensatoen zwischen 1 und 2"))</f>
        <v>Kondensatoen zwischen 1 und 2</v>
      </c>
    </row>
    <row r="222" spans="1:6">
      <c r="A222" s="12">
        <v>203</v>
      </c>
      <c r="B222">
        <f>Eingabe!D203</f>
        <v>0</v>
      </c>
      <c r="C222">
        <f t="array" ref="C222">MAX(IF($A$3:$A$14&lt;=B222,IF($A$3:$A$14&lt;&gt;"",$A$3:$A$14)))</f>
        <v>0</v>
      </c>
      <c r="D222">
        <f t="array" ref="D222">MIN(IF($A$3:$A$14&gt;=B222,IF($A$3:$A$14&lt;&gt;"",$A$3:$A$14)))</f>
        <v>0</v>
      </c>
      <c r="E222">
        <f>Eingabe!C203</f>
        <v>0</v>
      </c>
      <c r="F222" s="33" t="str">
        <f t="array" ref="F222">IF(E222=1,IF(ISERROR(MATCH(B222,$A$3:$A$14,0)),((B222-C222)*INDEX(C$3:C$14,MATCH(D222,$A$3:$A$14,0))+ABS(B222-D222)*INDEX(C$3:C$14,MATCH(C222,$A$3:$A$14,0)))/(D222-C222),INDEX(C$3:C$14,MATCH(B222,$A$3:$A$14,0))),IF(E222=2,IF(ISERROR(MATCH(B222,$A$3:$A$14,0)),((B222-C222)*INDEX(D$3:D$14,MATCH(D222,$A$3:$A$14,0))+ABS(B222-D222)*INDEX(D$3:D$14,MATCH(C222,$A$3:$A$14,0)))/(D222-C222),INDEX(D$3:D$14,MATCH(B222,$A$3:$A$14,0))),"Kondensatoen zwischen 1 und 2"))</f>
        <v>Kondensatoen zwischen 1 und 2</v>
      </c>
    </row>
    <row r="223" spans="1:6">
      <c r="A223" s="12">
        <v>204</v>
      </c>
      <c r="B223">
        <f>Eingabe!D204</f>
        <v>0</v>
      </c>
      <c r="C223">
        <f t="array" ref="C223">MAX(IF($A$3:$A$14&lt;=B223,IF($A$3:$A$14&lt;&gt;"",$A$3:$A$14)))</f>
        <v>0</v>
      </c>
      <c r="D223">
        <f t="array" ref="D223">MIN(IF($A$3:$A$14&gt;=B223,IF($A$3:$A$14&lt;&gt;"",$A$3:$A$14)))</f>
        <v>0</v>
      </c>
      <c r="E223">
        <f>Eingabe!C204</f>
        <v>0</v>
      </c>
      <c r="F223" s="33" t="str">
        <f t="array" ref="F223">IF(E223=1,IF(ISERROR(MATCH(B223,$A$3:$A$14,0)),((B223-C223)*INDEX(C$3:C$14,MATCH(D223,$A$3:$A$14,0))+ABS(B223-D223)*INDEX(C$3:C$14,MATCH(C223,$A$3:$A$14,0)))/(D223-C223),INDEX(C$3:C$14,MATCH(B223,$A$3:$A$14,0))),IF(E223=2,IF(ISERROR(MATCH(B223,$A$3:$A$14,0)),((B223-C223)*INDEX(D$3:D$14,MATCH(D223,$A$3:$A$14,0))+ABS(B223-D223)*INDEX(D$3:D$14,MATCH(C223,$A$3:$A$14,0)))/(D223-C223),INDEX(D$3:D$14,MATCH(B223,$A$3:$A$14,0))),"Kondensatoen zwischen 1 und 2"))</f>
        <v>Kondensatoen zwischen 1 und 2</v>
      </c>
    </row>
    <row r="224" spans="1:6">
      <c r="A224" s="12">
        <v>205</v>
      </c>
      <c r="B224">
        <f>Eingabe!D205</f>
        <v>0</v>
      </c>
      <c r="C224">
        <f t="array" ref="C224">MAX(IF($A$3:$A$14&lt;=B224,IF($A$3:$A$14&lt;&gt;"",$A$3:$A$14)))</f>
        <v>0</v>
      </c>
      <c r="D224">
        <f t="array" ref="D224">MIN(IF($A$3:$A$14&gt;=B224,IF($A$3:$A$14&lt;&gt;"",$A$3:$A$14)))</f>
        <v>0</v>
      </c>
      <c r="E224">
        <f>Eingabe!C205</f>
        <v>0</v>
      </c>
      <c r="F224" s="33" t="str">
        <f t="array" ref="F224">IF(E224=1,IF(ISERROR(MATCH(B224,$A$3:$A$14,0)),((B224-C224)*INDEX(C$3:C$14,MATCH(D224,$A$3:$A$14,0))+ABS(B224-D224)*INDEX(C$3:C$14,MATCH(C224,$A$3:$A$14,0)))/(D224-C224),INDEX(C$3:C$14,MATCH(B224,$A$3:$A$14,0))),IF(E224=2,IF(ISERROR(MATCH(B224,$A$3:$A$14,0)),((B224-C224)*INDEX(D$3:D$14,MATCH(D224,$A$3:$A$14,0))+ABS(B224-D224)*INDEX(D$3:D$14,MATCH(C224,$A$3:$A$14,0)))/(D224-C224),INDEX(D$3:D$14,MATCH(B224,$A$3:$A$14,0))),"Kondensatoen zwischen 1 und 2"))</f>
        <v>Kondensatoen zwischen 1 und 2</v>
      </c>
    </row>
    <row r="225" spans="1:6">
      <c r="A225" s="12">
        <v>206</v>
      </c>
      <c r="B225">
        <f>Eingabe!D206</f>
        <v>0</v>
      </c>
      <c r="C225">
        <f t="array" ref="C225">MAX(IF($A$3:$A$14&lt;=B225,IF($A$3:$A$14&lt;&gt;"",$A$3:$A$14)))</f>
        <v>0</v>
      </c>
      <c r="D225">
        <f t="array" ref="D225">MIN(IF($A$3:$A$14&gt;=B225,IF($A$3:$A$14&lt;&gt;"",$A$3:$A$14)))</f>
        <v>0</v>
      </c>
      <c r="E225">
        <f>Eingabe!C206</f>
        <v>0</v>
      </c>
      <c r="F225" s="33" t="str">
        <f t="array" ref="F225">IF(E225=1,IF(ISERROR(MATCH(B225,$A$3:$A$14,0)),((B225-C225)*INDEX(C$3:C$14,MATCH(D225,$A$3:$A$14,0))+ABS(B225-D225)*INDEX(C$3:C$14,MATCH(C225,$A$3:$A$14,0)))/(D225-C225),INDEX(C$3:C$14,MATCH(B225,$A$3:$A$14,0))),IF(E225=2,IF(ISERROR(MATCH(B225,$A$3:$A$14,0)),((B225-C225)*INDEX(D$3:D$14,MATCH(D225,$A$3:$A$14,0))+ABS(B225-D225)*INDEX(D$3:D$14,MATCH(C225,$A$3:$A$14,0)))/(D225-C225),INDEX(D$3:D$14,MATCH(B225,$A$3:$A$14,0))),"Kondensatoen zwischen 1 und 2"))</f>
        <v>Kondensatoen zwischen 1 und 2</v>
      </c>
    </row>
    <row r="226" spans="1:6">
      <c r="A226" s="12">
        <v>207</v>
      </c>
      <c r="B226">
        <f>Eingabe!D207</f>
        <v>0</v>
      </c>
      <c r="C226">
        <f t="array" ref="C226">MAX(IF($A$3:$A$14&lt;=B226,IF($A$3:$A$14&lt;&gt;"",$A$3:$A$14)))</f>
        <v>0</v>
      </c>
      <c r="D226">
        <f t="array" ref="D226">MIN(IF($A$3:$A$14&gt;=B226,IF($A$3:$A$14&lt;&gt;"",$A$3:$A$14)))</f>
        <v>0</v>
      </c>
      <c r="E226">
        <f>Eingabe!C207</f>
        <v>0</v>
      </c>
      <c r="F226" s="33" t="str">
        <f t="array" ref="F226">IF(E226=1,IF(ISERROR(MATCH(B226,$A$3:$A$14,0)),((B226-C226)*INDEX(C$3:C$14,MATCH(D226,$A$3:$A$14,0))+ABS(B226-D226)*INDEX(C$3:C$14,MATCH(C226,$A$3:$A$14,0)))/(D226-C226),INDEX(C$3:C$14,MATCH(B226,$A$3:$A$14,0))),IF(E226=2,IF(ISERROR(MATCH(B226,$A$3:$A$14,0)),((B226-C226)*INDEX(D$3:D$14,MATCH(D226,$A$3:$A$14,0))+ABS(B226-D226)*INDEX(D$3:D$14,MATCH(C226,$A$3:$A$14,0)))/(D226-C226),INDEX(D$3:D$14,MATCH(B226,$A$3:$A$14,0))),"Kondensatoen zwischen 1 und 2"))</f>
        <v>Kondensatoen zwischen 1 und 2</v>
      </c>
    </row>
    <row r="227" spans="1:6">
      <c r="A227" s="12">
        <v>208</v>
      </c>
      <c r="B227">
        <f>Eingabe!D208</f>
        <v>0</v>
      </c>
      <c r="C227">
        <f t="array" ref="C227">MAX(IF($A$3:$A$14&lt;=B227,IF($A$3:$A$14&lt;&gt;"",$A$3:$A$14)))</f>
        <v>0</v>
      </c>
      <c r="D227">
        <f t="array" ref="D227">MIN(IF($A$3:$A$14&gt;=B227,IF($A$3:$A$14&lt;&gt;"",$A$3:$A$14)))</f>
        <v>0</v>
      </c>
      <c r="E227">
        <f>Eingabe!C208</f>
        <v>0</v>
      </c>
      <c r="F227" s="33" t="str">
        <f t="array" ref="F227">IF(E227=1,IF(ISERROR(MATCH(B227,$A$3:$A$14,0)),((B227-C227)*INDEX(C$3:C$14,MATCH(D227,$A$3:$A$14,0))+ABS(B227-D227)*INDEX(C$3:C$14,MATCH(C227,$A$3:$A$14,0)))/(D227-C227),INDEX(C$3:C$14,MATCH(B227,$A$3:$A$14,0))),IF(E227=2,IF(ISERROR(MATCH(B227,$A$3:$A$14,0)),((B227-C227)*INDEX(D$3:D$14,MATCH(D227,$A$3:$A$14,0))+ABS(B227-D227)*INDEX(D$3:D$14,MATCH(C227,$A$3:$A$14,0)))/(D227-C227),INDEX(D$3:D$14,MATCH(B227,$A$3:$A$14,0))),"Kondensatoen zwischen 1 und 2"))</f>
        <v>Kondensatoen zwischen 1 und 2</v>
      </c>
    </row>
    <row r="228" spans="1:6">
      <c r="A228" s="12">
        <v>209</v>
      </c>
      <c r="B228">
        <f>Eingabe!D209</f>
        <v>0</v>
      </c>
      <c r="C228">
        <f t="array" ref="C228">MAX(IF($A$3:$A$14&lt;=B228,IF($A$3:$A$14&lt;&gt;"",$A$3:$A$14)))</f>
        <v>0</v>
      </c>
      <c r="D228">
        <f t="array" ref="D228">MIN(IF($A$3:$A$14&gt;=B228,IF($A$3:$A$14&lt;&gt;"",$A$3:$A$14)))</f>
        <v>0</v>
      </c>
      <c r="E228">
        <f>Eingabe!C209</f>
        <v>0</v>
      </c>
      <c r="F228" s="33" t="str">
        <f t="array" ref="F228">IF(E228=1,IF(ISERROR(MATCH(B228,$A$3:$A$14,0)),((B228-C228)*INDEX(C$3:C$14,MATCH(D228,$A$3:$A$14,0))+ABS(B228-D228)*INDEX(C$3:C$14,MATCH(C228,$A$3:$A$14,0)))/(D228-C228),INDEX(C$3:C$14,MATCH(B228,$A$3:$A$14,0))),IF(E228=2,IF(ISERROR(MATCH(B228,$A$3:$A$14,0)),((B228-C228)*INDEX(D$3:D$14,MATCH(D228,$A$3:$A$14,0))+ABS(B228-D228)*INDEX(D$3:D$14,MATCH(C228,$A$3:$A$14,0)))/(D228-C228),INDEX(D$3:D$14,MATCH(B228,$A$3:$A$14,0))),"Kondensatoen zwischen 1 und 2"))</f>
        <v>Kondensatoen zwischen 1 und 2</v>
      </c>
    </row>
    <row r="229" spans="1:6">
      <c r="A229" s="12">
        <v>210</v>
      </c>
      <c r="B229">
        <f>Eingabe!D210</f>
        <v>0</v>
      </c>
      <c r="C229">
        <f t="array" ref="C229">MAX(IF($A$3:$A$14&lt;=B229,IF($A$3:$A$14&lt;&gt;"",$A$3:$A$14)))</f>
        <v>0</v>
      </c>
      <c r="D229">
        <f t="array" ref="D229">MIN(IF($A$3:$A$14&gt;=B229,IF($A$3:$A$14&lt;&gt;"",$A$3:$A$14)))</f>
        <v>0</v>
      </c>
      <c r="E229">
        <f>Eingabe!C210</f>
        <v>0</v>
      </c>
      <c r="F229" s="33" t="str">
        <f t="array" ref="F229">IF(E229=1,IF(ISERROR(MATCH(B229,$A$3:$A$14,0)),((B229-C229)*INDEX(C$3:C$14,MATCH(D229,$A$3:$A$14,0))+ABS(B229-D229)*INDEX(C$3:C$14,MATCH(C229,$A$3:$A$14,0)))/(D229-C229),INDEX(C$3:C$14,MATCH(B229,$A$3:$A$14,0))),IF(E229=2,IF(ISERROR(MATCH(B229,$A$3:$A$14,0)),((B229-C229)*INDEX(D$3:D$14,MATCH(D229,$A$3:$A$14,0))+ABS(B229-D229)*INDEX(D$3:D$14,MATCH(C229,$A$3:$A$14,0)))/(D229-C229),INDEX(D$3:D$14,MATCH(B229,$A$3:$A$14,0))),"Kondensatoen zwischen 1 und 2"))</f>
        <v>Kondensatoen zwischen 1 und 2</v>
      </c>
    </row>
    <row r="230" spans="1:6">
      <c r="A230" s="12">
        <v>211</v>
      </c>
      <c r="B230">
        <f>Eingabe!D211</f>
        <v>0</v>
      </c>
      <c r="C230">
        <f t="array" ref="C230">MAX(IF($A$3:$A$14&lt;=B230,IF($A$3:$A$14&lt;&gt;"",$A$3:$A$14)))</f>
        <v>0</v>
      </c>
      <c r="D230">
        <f t="array" ref="D230">MIN(IF($A$3:$A$14&gt;=B230,IF($A$3:$A$14&lt;&gt;"",$A$3:$A$14)))</f>
        <v>0</v>
      </c>
      <c r="E230">
        <f>Eingabe!C211</f>
        <v>0</v>
      </c>
      <c r="F230" s="33" t="str">
        <f t="array" ref="F230">IF(E230=1,IF(ISERROR(MATCH(B230,$A$3:$A$14,0)),((B230-C230)*INDEX(C$3:C$14,MATCH(D230,$A$3:$A$14,0))+ABS(B230-D230)*INDEX(C$3:C$14,MATCH(C230,$A$3:$A$14,0)))/(D230-C230),INDEX(C$3:C$14,MATCH(B230,$A$3:$A$14,0))),IF(E230=2,IF(ISERROR(MATCH(B230,$A$3:$A$14,0)),((B230-C230)*INDEX(D$3:D$14,MATCH(D230,$A$3:$A$14,0))+ABS(B230-D230)*INDEX(D$3:D$14,MATCH(C230,$A$3:$A$14,0)))/(D230-C230),INDEX(D$3:D$14,MATCH(B230,$A$3:$A$14,0))),"Kondensatoen zwischen 1 und 2"))</f>
        <v>Kondensatoen zwischen 1 und 2</v>
      </c>
    </row>
    <row r="231" spans="1:6">
      <c r="A231" s="12">
        <v>212</v>
      </c>
      <c r="B231">
        <f>Eingabe!D212</f>
        <v>0</v>
      </c>
      <c r="C231">
        <f t="array" ref="C231">MAX(IF($A$3:$A$14&lt;=B231,IF($A$3:$A$14&lt;&gt;"",$A$3:$A$14)))</f>
        <v>0</v>
      </c>
      <c r="D231">
        <f t="array" ref="D231">MIN(IF($A$3:$A$14&gt;=B231,IF($A$3:$A$14&lt;&gt;"",$A$3:$A$14)))</f>
        <v>0</v>
      </c>
      <c r="E231">
        <f>Eingabe!C212</f>
        <v>0</v>
      </c>
      <c r="F231" s="33" t="str">
        <f t="array" ref="F231">IF(E231=1,IF(ISERROR(MATCH(B231,$A$3:$A$14,0)),((B231-C231)*INDEX(C$3:C$14,MATCH(D231,$A$3:$A$14,0))+ABS(B231-D231)*INDEX(C$3:C$14,MATCH(C231,$A$3:$A$14,0)))/(D231-C231),INDEX(C$3:C$14,MATCH(B231,$A$3:$A$14,0))),IF(E231=2,IF(ISERROR(MATCH(B231,$A$3:$A$14,0)),((B231-C231)*INDEX(D$3:D$14,MATCH(D231,$A$3:$A$14,0))+ABS(B231-D231)*INDEX(D$3:D$14,MATCH(C231,$A$3:$A$14,0)))/(D231-C231),INDEX(D$3:D$14,MATCH(B231,$A$3:$A$14,0))),"Kondensatoen zwischen 1 und 2"))</f>
        <v>Kondensatoen zwischen 1 und 2</v>
      </c>
    </row>
    <row r="232" spans="1:6">
      <c r="A232" s="12">
        <v>213</v>
      </c>
      <c r="B232">
        <f>Eingabe!D213</f>
        <v>0</v>
      </c>
      <c r="C232">
        <f t="array" ref="C232">MAX(IF($A$3:$A$14&lt;=B232,IF($A$3:$A$14&lt;&gt;"",$A$3:$A$14)))</f>
        <v>0</v>
      </c>
      <c r="D232">
        <f t="array" ref="D232">MIN(IF($A$3:$A$14&gt;=B232,IF($A$3:$A$14&lt;&gt;"",$A$3:$A$14)))</f>
        <v>0</v>
      </c>
      <c r="E232">
        <f>Eingabe!C213</f>
        <v>0</v>
      </c>
      <c r="F232" s="33" t="str">
        <f t="array" ref="F232">IF(E232=1,IF(ISERROR(MATCH(B232,$A$3:$A$14,0)),((B232-C232)*INDEX(C$3:C$14,MATCH(D232,$A$3:$A$14,0))+ABS(B232-D232)*INDEX(C$3:C$14,MATCH(C232,$A$3:$A$14,0)))/(D232-C232),INDEX(C$3:C$14,MATCH(B232,$A$3:$A$14,0))),IF(E232=2,IF(ISERROR(MATCH(B232,$A$3:$A$14,0)),((B232-C232)*INDEX(D$3:D$14,MATCH(D232,$A$3:$A$14,0))+ABS(B232-D232)*INDEX(D$3:D$14,MATCH(C232,$A$3:$A$14,0)))/(D232-C232),INDEX(D$3:D$14,MATCH(B232,$A$3:$A$14,0))),"Kondensatoen zwischen 1 und 2"))</f>
        <v>Kondensatoen zwischen 1 und 2</v>
      </c>
    </row>
    <row r="233" spans="1:6">
      <c r="A233" s="12">
        <v>214</v>
      </c>
      <c r="B233">
        <f>Eingabe!D214</f>
        <v>0</v>
      </c>
      <c r="C233">
        <f t="array" ref="C233">MAX(IF($A$3:$A$14&lt;=B233,IF($A$3:$A$14&lt;&gt;"",$A$3:$A$14)))</f>
        <v>0</v>
      </c>
      <c r="D233">
        <f t="array" ref="D233">MIN(IF($A$3:$A$14&gt;=B233,IF($A$3:$A$14&lt;&gt;"",$A$3:$A$14)))</f>
        <v>0</v>
      </c>
      <c r="E233">
        <f>Eingabe!C214</f>
        <v>0</v>
      </c>
      <c r="F233" s="33" t="str">
        <f t="array" ref="F233">IF(E233=1,IF(ISERROR(MATCH(B233,$A$3:$A$14,0)),((B233-C233)*INDEX(C$3:C$14,MATCH(D233,$A$3:$A$14,0))+ABS(B233-D233)*INDEX(C$3:C$14,MATCH(C233,$A$3:$A$14,0)))/(D233-C233),INDEX(C$3:C$14,MATCH(B233,$A$3:$A$14,0))),IF(E233=2,IF(ISERROR(MATCH(B233,$A$3:$A$14,0)),((B233-C233)*INDEX(D$3:D$14,MATCH(D233,$A$3:$A$14,0))+ABS(B233-D233)*INDEX(D$3:D$14,MATCH(C233,$A$3:$A$14,0)))/(D233-C233),INDEX(D$3:D$14,MATCH(B233,$A$3:$A$14,0))),"Kondensatoen zwischen 1 und 2"))</f>
        <v>Kondensatoen zwischen 1 und 2</v>
      </c>
    </row>
    <row r="234" spans="1:6">
      <c r="A234" s="12">
        <v>215</v>
      </c>
      <c r="B234">
        <f>Eingabe!D215</f>
        <v>0</v>
      </c>
      <c r="C234">
        <f t="array" ref="C234">MAX(IF($A$3:$A$14&lt;=B234,IF($A$3:$A$14&lt;&gt;"",$A$3:$A$14)))</f>
        <v>0</v>
      </c>
      <c r="D234">
        <f t="array" ref="D234">MIN(IF($A$3:$A$14&gt;=B234,IF($A$3:$A$14&lt;&gt;"",$A$3:$A$14)))</f>
        <v>0</v>
      </c>
      <c r="E234">
        <f>Eingabe!C215</f>
        <v>0</v>
      </c>
      <c r="F234" s="33" t="str">
        <f t="array" ref="F234">IF(E234=1,IF(ISERROR(MATCH(B234,$A$3:$A$14,0)),((B234-C234)*INDEX(C$3:C$14,MATCH(D234,$A$3:$A$14,0))+ABS(B234-D234)*INDEX(C$3:C$14,MATCH(C234,$A$3:$A$14,0)))/(D234-C234),INDEX(C$3:C$14,MATCH(B234,$A$3:$A$14,0))),IF(E234=2,IF(ISERROR(MATCH(B234,$A$3:$A$14,0)),((B234-C234)*INDEX(D$3:D$14,MATCH(D234,$A$3:$A$14,0))+ABS(B234-D234)*INDEX(D$3:D$14,MATCH(C234,$A$3:$A$14,0)))/(D234-C234),INDEX(D$3:D$14,MATCH(B234,$A$3:$A$14,0))),"Kondensatoen zwischen 1 und 2"))</f>
        <v>Kondensatoen zwischen 1 und 2</v>
      </c>
    </row>
    <row r="235" spans="1:6">
      <c r="A235" s="12">
        <v>216</v>
      </c>
      <c r="B235">
        <f>Eingabe!D216</f>
        <v>0</v>
      </c>
      <c r="C235">
        <f t="array" ref="C235">MAX(IF($A$3:$A$14&lt;=B235,IF($A$3:$A$14&lt;&gt;"",$A$3:$A$14)))</f>
        <v>0</v>
      </c>
      <c r="D235">
        <f t="array" ref="D235">MIN(IF($A$3:$A$14&gt;=B235,IF($A$3:$A$14&lt;&gt;"",$A$3:$A$14)))</f>
        <v>0</v>
      </c>
      <c r="E235">
        <f>Eingabe!C216</f>
        <v>0</v>
      </c>
      <c r="F235" s="33" t="str">
        <f t="array" ref="F235">IF(E235=1,IF(ISERROR(MATCH(B235,$A$3:$A$14,0)),((B235-C235)*INDEX(C$3:C$14,MATCH(D235,$A$3:$A$14,0))+ABS(B235-D235)*INDEX(C$3:C$14,MATCH(C235,$A$3:$A$14,0)))/(D235-C235),INDEX(C$3:C$14,MATCH(B235,$A$3:$A$14,0))),IF(E235=2,IF(ISERROR(MATCH(B235,$A$3:$A$14,0)),((B235-C235)*INDEX(D$3:D$14,MATCH(D235,$A$3:$A$14,0))+ABS(B235-D235)*INDEX(D$3:D$14,MATCH(C235,$A$3:$A$14,0)))/(D235-C235),INDEX(D$3:D$14,MATCH(B235,$A$3:$A$14,0))),"Kondensatoen zwischen 1 und 2"))</f>
        <v>Kondensatoen zwischen 1 und 2</v>
      </c>
    </row>
    <row r="236" spans="1:6">
      <c r="A236" s="12">
        <v>217</v>
      </c>
      <c r="B236">
        <f>Eingabe!D217</f>
        <v>0</v>
      </c>
      <c r="C236">
        <f t="array" ref="C236">MAX(IF($A$3:$A$14&lt;=B236,IF($A$3:$A$14&lt;&gt;"",$A$3:$A$14)))</f>
        <v>0</v>
      </c>
      <c r="D236">
        <f t="array" ref="D236">MIN(IF($A$3:$A$14&gt;=B236,IF($A$3:$A$14&lt;&gt;"",$A$3:$A$14)))</f>
        <v>0</v>
      </c>
      <c r="E236">
        <f>Eingabe!C217</f>
        <v>0</v>
      </c>
      <c r="F236" s="33" t="str">
        <f t="array" ref="F236">IF(E236=1,IF(ISERROR(MATCH(B236,$A$3:$A$14,0)),((B236-C236)*INDEX(C$3:C$14,MATCH(D236,$A$3:$A$14,0))+ABS(B236-D236)*INDEX(C$3:C$14,MATCH(C236,$A$3:$A$14,0)))/(D236-C236),INDEX(C$3:C$14,MATCH(B236,$A$3:$A$14,0))),IF(E236=2,IF(ISERROR(MATCH(B236,$A$3:$A$14,0)),((B236-C236)*INDEX(D$3:D$14,MATCH(D236,$A$3:$A$14,0))+ABS(B236-D236)*INDEX(D$3:D$14,MATCH(C236,$A$3:$A$14,0)))/(D236-C236),INDEX(D$3:D$14,MATCH(B236,$A$3:$A$14,0))),"Kondensatoen zwischen 1 und 2"))</f>
        <v>Kondensatoen zwischen 1 und 2</v>
      </c>
    </row>
    <row r="237" spans="1:6">
      <c r="A237" s="12">
        <v>218</v>
      </c>
      <c r="B237">
        <f>Eingabe!D218</f>
        <v>0</v>
      </c>
      <c r="C237">
        <f t="array" ref="C237">MAX(IF($A$3:$A$14&lt;=B237,IF($A$3:$A$14&lt;&gt;"",$A$3:$A$14)))</f>
        <v>0</v>
      </c>
      <c r="D237">
        <f t="array" ref="D237">MIN(IF($A$3:$A$14&gt;=B237,IF($A$3:$A$14&lt;&gt;"",$A$3:$A$14)))</f>
        <v>0</v>
      </c>
      <c r="E237">
        <f>Eingabe!C218</f>
        <v>0</v>
      </c>
      <c r="F237" s="33" t="str">
        <f t="array" ref="F237">IF(E237=1,IF(ISERROR(MATCH(B237,$A$3:$A$14,0)),((B237-C237)*INDEX(C$3:C$14,MATCH(D237,$A$3:$A$14,0))+ABS(B237-D237)*INDEX(C$3:C$14,MATCH(C237,$A$3:$A$14,0)))/(D237-C237),INDEX(C$3:C$14,MATCH(B237,$A$3:$A$14,0))),IF(E237=2,IF(ISERROR(MATCH(B237,$A$3:$A$14,0)),((B237-C237)*INDEX(D$3:D$14,MATCH(D237,$A$3:$A$14,0))+ABS(B237-D237)*INDEX(D$3:D$14,MATCH(C237,$A$3:$A$14,0)))/(D237-C237),INDEX(D$3:D$14,MATCH(B237,$A$3:$A$14,0))),"Kondensatoen zwischen 1 und 2"))</f>
        <v>Kondensatoen zwischen 1 und 2</v>
      </c>
    </row>
    <row r="238" spans="1:6">
      <c r="A238" s="12">
        <v>219</v>
      </c>
      <c r="B238">
        <f>Eingabe!D219</f>
        <v>0</v>
      </c>
      <c r="C238">
        <f t="array" ref="C238">MAX(IF($A$3:$A$14&lt;=B238,IF($A$3:$A$14&lt;&gt;"",$A$3:$A$14)))</f>
        <v>0</v>
      </c>
      <c r="D238">
        <f t="array" ref="D238">MIN(IF($A$3:$A$14&gt;=B238,IF($A$3:$A$14&lt;&gt;"",$A$3:$A$14)))</f>
        <v>0</v>
      </c>
      <c r="E238">
        <f>Eingabe!C219</f>
        <v>0</v>
      </c>
      <c r="F238" s="33" t="str">
        <f t="array" ref="F238">IF(E238=1,IF(ISERROR(MATCH(B238,$A$3:$A$14,0)),((B238-C238)*INDEX(C$3:C$14,MATCH(D238,$A$3:$A$14,0))+ABS(B238-D238)*INDEX(C$3:C$14,MATCH(C238,$A$3:$A$14,0)))/(D238-C238),INDEX(C$3:C$14,MATCH(B238,$A$3:$A$14,0))),IF(E238=2,IF(ISERROR(MATCH(B238,$A$3:$A$14,0)),((B238-C238)*INDEX(D$3:D$14,MATCH(D238,$A$3:$A$14,0))+ABS(B238-D238)*INDEX(D$3:D$14,MATCH(C238,$A$3:$A$14,0)))/(D238-C238),INDEX(D$3:D$14,MATCH(B238,$A$3:$A$14,0))),"Kondensatoen zwischen 1 und 2"))</f>
        <v>Kondensatoen zwischen 1 und 2</v>
      </c>
    </row>
    <row r="239" spans="1:6">
      <c r="A239" s="12">
        <v>220</v>
      </c>
      <c r="B239">
        <f>Eingabe!D220</f>
        <v>0</v>
      </c>
      <c r="C239">
        <f t="array" ref="C239">MAX(IF($A$3:$A$14&lt;=B239,IF($A$3:$A$14&lt;&gt;"",$A$3:$A$14)))</f>
        <v>0</v>
      </c>
      <c r="D239">
        <f t="array" ref="D239">MIN(IF($A$3:$A$14&gt;=B239,IF($A$3:$A$14&lt;&gt;"",$A$3:$A$14)))</f>
        <v>0</v>
      </c>
      <c r="E239">
        <f>Eingabe!C220</f>
        <v>0</v>
      </c>
      <c r="F239" s="33" t="str">
        <f t="array" ref="F239">IF(E239=1,IF(ISERROR(MATCH(B239,$A$3:$A$14,0)),((B239-C239)*INDEX(C$3:C$14,MATCH(D239,$A$3:$A$14,0))+ABS(B239-D239)*INDEX(C$3:C$14,MATCH(C239,$A$3:$A$14,0)))/(D239-C239),INDEX(C$3:C$14,MATCH(B239,$A$3:$A$14,0))),IF(E239=2,IF(ISERROR(MATCH(B239,$A$3:$A$14,0)),((B239-C239)*INDEX(D$3:D$14,MATCH(D239,$A$3:$A$14,0))+ABS(B239-D239)*INDEX(D$3:D$14,MATCH(C239,$A$3:$A$14,0)))/(D239-C239),INDEX(D$3:D$14,MATCH(B239,$A$3:$A$14,0))),"Kondensatoen zwischen 1 und 2"))</f>
        <v>Kondensatoen zwischen 1 und 2</v>
      </c>
    </row>
    <row r="240" spans="1:6">
      <c r="A240" s="12">
        <v>221</v>
      </c>
      <c r="B240">
        <f>Eingabe!D221</f>
        <v>0</v>
      </c>
      <c r="C240">
        <f t="array" ref="C240">MAX(IF($A$3:$A$14&lt;=B240,IF($A$3:$A$14&lt;&gt;"",$A$3:$A$14)))</f>
        <v>0</v>
      </c>
      <c r="D240">
        <f t="array" ref="D240">MIN(IF($A$3:$A$14&gt;=B240,IF($A$3:$A$14&lt;&gt;"",$A$3:$A$14)))</f>
        <v>0</v>
      </c>
      <c r="E240">
        <f>Eingabe!C221</f>
        <v>0</v>
      </c>
      <c r="F240" s="33" t="str">
        <f t="array" ref="F240">IF(E240=1,IF(ISERROR(MATCH(B240,$A$3:$A$14,0)),((B240-C240)*INDEX(C$3:C$14,MATCH(D240,$A$3:$A$14,0))+ABS(B240-D240)*INDEX(C$3:C$14,MATCH(C240,$A$3:$A$14,0)))/(D240-C240),INDEX(C$3:C$14,MATCH(B240,$A$3:$A$14,0))),IF(E240=2,IF(ISERROR(MATCH(B240,$A$3:$A$14,0)),((B240-C240)*INDEX(D$3:D$14,MATCH(D240,$A$3:$A$14,0))+ABS(B240-D240)*INDEX(D$3:D$14,MATCH(C240,$A$3:$A$14,0)))/(D240-C240),INDEX(D$3:D$14,MATCH(B240,$A$3:$A$14,0))),"Kondensatoen zwischen 1 und 2"))</f>
        <v>Kondensatoen zwischen 1 und 2</v>
      </c>
    </row>
    <row r="241" spans="1:6">
      <c r="A241" s="12">
        <v>222</v>
      </c>
      <c r="B241">
        <f>Eingabe!D222</f>
        <v>0</v>
      </c>
      <c r="C241">
        <f t="array" ref="C241">MAX(IF($A$3:$A$14&lt;=B241,IF($A$3:$A$14&lt;&gt;"",$A$3:$A$14)))</f>
        <v>0</v>
      </c>
      <c r="D241">
        <f t="array" ref="D241">MIN(IF($A$3:$A$14&gt;=B241,IF($A$3:$A$14&lt;&gt;"",$A$3:$A$14)))</f>
        <v>0</v>
      </c>
      <c r="E241">
        <f>Eingabe!C222</f>
        <v>0</v>
      </c>
      <c r="F241" s="33" t="str">
        <f t="array" ref="F241">IF(E241=1,IF(ISERROR(MATCH(B241,$A$3:$A$14,0)),((B241-C241)*INDEX(C$3:C$14,MATCH(D241,$A$3:$A$14,0))+ABS(B241-D241)*INDEX(C$3:C$14,MATCH(C241,$A$3:$A$14,0)))/(D241-C241),INDEX(C$3:C$14,MATCH(B241,$A$3:$A$14,0))),IF(E241=2,IF(ISERROR(MATCH(B241,$A$3:$A$14,0)),((B241-C241)*INDEX(D$3:D$14,MATCH(D241,$A$3:$A$14,0))+ABS(B241-D241)*INDEX(D$3:D$14,MATCH(C241,$A$3:$A$14,0)))/(D241-C241),INDEX(D$3:D$14,MATCH(B241,$A$3:$A$14,0))),"Kondensatoen zwischen 1 und 2"))</f>
        <v>Kondensatoen zwischen 1 und 2</v>
      </c>
    </row>
    <row r="242" spans="1:6">
      <c r="A242" s="12">
        <v>223</v>
      </c>
      <c r="B242">
        <f>Eingabe!D223</f>
        <v>0</v>
      </c>
      <c r="C242">
        <f t="array" ref="C242">MAX(IF($A$3:$A$14&lt;=B242,IF($A$3:$A$14&lt;&gt;"",$A$3:$A$14)))</f>
        <v>0</v>
      </c>
      <c r="D242">
        <f t="array" ref="D242">MIN(IF($A$3:$A$14&gt;=B242,IF($A$3:$A$14&lt;&gt;"",$A$3:$A$14)))</f>
        <v>0</v>
      </c>
      <c r="E242">
        <f>Eingabe!C223</f>
        <v>0</v>
      </c>
      <c r="F242" s="33" t="str">
        <f t="array" ref="F242">IF(E242=1,IF(ISERROR(MATCH(B242,$A$3:$A$14,0)),((B242-C242)*INDEX(C$3:C$14,MATCH(D242,$A$3:$A$14,0))+ABS(B242-D242)*INDEX(C$3:C$14,MATCH(C242,$A$3:$A$14,0)))/(D242-C242),INDEX(C$3:C$14,MATCH(B242,$A$3:$A$14,0))),IF(E242=2,IF(ISERROR(MATCH(B242,$A$3:$A$14,0)),((B242-C242)*INDEX(D$3:D$14,MATCH(D242,$A$3:$A$14,0))+ABS(B242-D242)*INDEX(D$3:D$14,MATCH(C242,$A$3:$A$14,0)))/(D242-C242),INDEX(D$3:D$14,MATCH(B242,$A$3:$A$14,0))),"Kondensatoen zwischen 1 und 2"))</f>
        <v>Kondensatoen zwischen 1 und 2</v>
      </c>
    </row>
    <row r="243" spans="1:6">
      <c r="A243" s="12">
        <v>224</v>
      </c>
      <c r="B243">
        <f>Eingabe!D224</f>
        <v>0</v>
      </c>
      <c r="C243">
        <f t="array" ref="C243">MAX(IF($A$3:$A$14&lt;=B243,IF($A$3:$A$14&lt;&gt;"",$A$3:$A$14)))</f>
        <v>0</v>
      </c>
      <c r="D243">
        <f t="array" ref="D243">MIN(IF($A$3:$A$14&gt;=B243,IF($A$3:$A$14&lt;&gt;"",$A$3:$A$14)))</f>
        <v>0</v>
      </c>
      <c r="E243">
        <f>Eingabe!C224</f>
        <v>0</v>
      </c>
      <c r="F243" s="33" t="str">
        <f t="array" ref="F243">IF(E243=1,IF(ISERROR(MATCH(B243,$A$3:$A$14,0)),((B243-C243)*INDEX(C$3:C$14,MATCH(D243,$A$3:$A$14,0))+ABS(B243-D243)*INDEX(C$3:C$14,MATCH(C243,$A$3:$A$14,0)))/(D243-C243),INDEX(C$3:C$14,MATCH(B243,$A$3:$A$14,0))),IF(E243=2,IF(ISERROR(MATCH(B243,$A$3:$A$14,0)),((B243-C243)*INDEX(D$3:D$14,MATCH(D243,$A$3:$A$14,0))+ABS(B243-D243)*INDEX(D$3:D$14,MATCH(C243,$A$3:$A$14,0)))/(D243-C243),INDEX(D$3:D$14,MATCH(B243,$A$3:$A$14,0))),"Kondensatoen zwischen 1 und 2"))</f>
        <v>Kondensatoen zwischen 1 und 2</v>
      </c>
    </row>
    <row r="244" spans="1:6">
      <c r="A244" s="12">
        <v>225</v>
      </c>
      <c r="B244">
        <f>Eingabe!D225</f>
        <v>0</v>
      </c>
      <c r="C244">
        <f t="array" ref="C244">MAX(IF($A$3:$A$14&lt;=B244,IF($A$3:$A$14&lt;&gt;"",$A$3:$A$14)))</f>
        <v>0</v>
      </c>
      <c r="D244">
        <f t="array" ref="D244">MIN(IF($A$3:$A$14&gt;=B244,IF($A$3:$A$14&lt;&gt;"",$A$3:$A$14)))</f>
        <v>0</v>
      </c>
      <c r="E244">
        <f>Eingabe!C225</f>
        <v>0</v>
      </c>
      <c r="F244" s="33" t="str">
        <f t="array" ref="F244">IF(E244=1,IF(ISERROR(MATCH(B244,$A$3:$A$14,0)),((B244-C244)*INDEX(C$3:C$14,MATCH(D244,$A$3:$A$14,0))+ABS(B244-D244)*INDEX(C$3:C$14,MATCH(C244,$A$3:$A$14,0)))/(D244-C244),INDEX(C$3:C$14,MATCH(B244,$A$3:$A$14,0))),IF(E244=2,IF(ISERROR(MATCH(B244,$A$3:$A$14,0)),((B244-C244)*INDEX(D$3:D$14,MATCH(D244,$A$3:$A$14,0))+ABS(B244-D244)*INDEX(D$3:D$14,MATCH(C244,$A$3:$A$14,0)))/(D244-C244),INDEX(D$3:D$14,MATCH(B244,$A$3:$A$14,0))),"Kondensatoen zwischen 1 und 2"))</f>
        <v>Kondensatoen zwischen 1 und 2</v>
      </c>
    </row>
    <row r="245" spans="1:6">
      <c r="A245" s="12">
        <v>226</v>
      </c>
      <c r="B245">
        <f>Eingabe!D226</f>
        <v>0</v>
      </c>
      <c r="C245">
        <f t="array" ref="C245">MAX(IF($A$3:$A$14&lt;=B245,IF($A$3:$A$14&lt;&gt;"",$A$3:$A$14)))</f>
        <v>0</v>
      </c>
      <c r="D245">
        <f t="array" ref="D245">MIN(IF($A$3:$A$14&gt;=B245,IF($A$3:$A$14&lt;&gt;"",$A$3:$A$14)))</f>
        <v>0</v>
      </c>
      <c r="E245">
        <f>Eingabe!C226</f>
        <v>0</v>
      </c>
      <c r="F245" s="33" t="str">
        <f t="array" ref="F245">IF(E245=1,IF(ISERROR(MATCH(B245,$A$3:$A$14,0)),((B245-C245)*INDEX(C$3:C$14,MATCH(D245,$A$3:$A$14,0))+ABS(B245-D245)*INDEX(C$3:C$14,MATCH(C245,$A$3:$A$14,0)))/(D245-C245),INDEX(C$3:C$14,MATCH(B245,$A$3:$A$14,0))),IF(E245=2,IF(ISERROR(MATCH(B245,$A$3:$A$14,0)),((B245-C245)*INDEX(D$3:D$14,MATCH(D245,$A$3:$A$14,0))+ABS(B245-D245)*INDEX(D$3:D$14,MATCH(C245,$A$3:$A$14,0)))/(D245-C245),INDEX(D$3:D$14,MATCH(B245,$A$3:$A$14,0))),"Kondensatoen zwischen 1 und 2"))</f>
        <v>Kondensatoen zwischen 1 und 2</v>
      </c>
    </row>
    <row r="246" spans="1:6">
      <c r="A246" s="12">
        <v>227</v>
      </c>
      <c r="B246">
        <f>Eingabe!D227</f>
        <v>0</v>
      </c>
      <c r="C246">
        <f t="array" ref="C246">MAX(IF($A$3:$A$14&lt;=B246,IF($A$3:$A$14&lt;&gt;"",$A$3:$A$14)))</f>
        <v>0</v>
      </c>
      <c r="D246">
        <f t="array" ref="D246">MIN(IF($A$3:$A$14&gt;=B246,IF($A$3:$A$14&lt;&gt;"",$A$3:$A$14)))</f>
        <v>0</v>
      </c>
      <c r="E246">
        <f>Eingabe!C227</f>
        <v>0</v>
      </c>
      <c r="F246" s="33" t="str">
        <f t="array" ref="F246">IF(E246=1,IF(ISERROR(MATCH(B246,$A$3:$A$14,0)),((B246-C246)*INDEX(C$3:C$14,MATCH(D246,$A$3:$A$14,0))+ABS(B246-D246)*INDEX(C$3:C$14,MATCH(C246,$A$3:$A$14,0)))/(D246-C246),INDEX(C$3:C$14,MATCH(B246,$A$3:$A$14,0))),IF(E246=2,IF(ISERROR(MATCH(B246,$A$3:$A$14,0)),((B246-C246)*INDEX(D$3:D$14,MATCH(D246,$A$3:$A$14,0))+ABS(B246-D246)*INDEX(D$3:D$14,MATCH(C246,$A$3:$A$14,0)))/(D246-C246),INDEX(D$3:D$14,MATCH(B246,$A$3:$A$14,0))),"Kondensatoen zwischen 1 und 2"))</f>
        <v>Kondensatoen zwischen 1 und 2</v>
      </c>
    </row>
    <row r="247" spans="1:6">
      <c r="A247" s="12">
        <v>228</v>
      </c>
      <c r="B247">
        <f>Eingabe!D228</f>
        <v>0</v>
      </c>
      <c r="C247">
        <f t="array" ref="C247">MAX(IF($A$3:$A$14&lt;=B247,IF($A$3:$A$14&lt;&gt;"",$A$3:$A$14)))</f>
        <v>0</v>
      </c>
      <c r="D247">
        <f t="array" ref="D247">MIN(IF($A$3:$A$14&gt;=B247,IF($A$3:$A$14&lt;&gt;"",$A$3:$A$14)))</f>
        <v>0</v>
      </c>
      <c r="E247">
        <f>Eingabe!C228</f>
        <v>0</v>
      </c>
      <c r="F247" s="33" t="str">
        <f t="array" ref="F247">IF(E247=1,IF(ISERROR(MATCH(B247,$A$3:$A$14,0)),((B247-C247)*INDEX(C$3:C$14,MATCH(D247,$A$3:$A$14,0))+ABS(B247-D247)*INDEX(C$3:C$14,MATCH(C247,$A$3:$A$14,0)))/(D247-C247),INDEX(C$3:C$14,MATCH(B247,$A$3:$A$14,0))),IF(E247=2,IF(ISERROR(MATCH(B247,$A$3:$A$14,0)),((B247-C247)*INDEX(D$3:D$14,MATCH(D247,$A$3:$A$14,0))+ABS(B247-D247)*INDEX(D$3:D$14,MATCH(C247,$A$3:$A$14,0)))/(D247-C247),INDEX(D$3:D$14,MATCH(B247,$A$3:$A$14,0))),"Kondensatoen zwischen 1 und 2"))</f>
        <v>Kondensatoen zwischen 1 und 2</v>
      </c>
    </row>
    <row r="248" spans="1:6">
      <c r="A248" s="12">
        <v>229</v>
      </c>
      <c r="B248">
        <f>Eingabe!D229</f>
        <v>0</v>
      </c>
      <c r="C248">
        <f t="array" ref="C248">MAX(IF($A$3:$A$14&lt;=B248,IF($A$3:$A$14&lt;&gt;"",$A$3:$A$14)))</f>
        <v>0</v>
      </c>
      <c r="D248">
        <f t="array" ref="D248">MIN(IF($A$3:$A$14&gt;=B248,IF($A$3:$A$14&lt;&gt;"",$A$3:$A$14)))</f>
        <v>0</v>
      </c>
      <c r="E248">
        <f>Eingabe!C229</f>
        <v>0</v>
      </c>
      <c r="F248" s="33" t="str">
        <f t="array" ref="F248">IF(E248=1,IF(ISERROR(MATCH(B248,$A$3:$A$14,0)),((B248-C248)*INDEX(C$3:C$14,MATCH(D248,$A$3:$A$14,0))+ABS(B248-D248)*INDEX(C$3:C$14,MATCH(C248,$A$3:$A$14,0)))/(D248-C248),INDEX(C$3:C$14,MATCH(B248,$A$3:$A$14,0))),IF(E248=2,IF(ISERROR(MATCH(B248,$A$3:$A$14,0)),((B248-C248)*INDEX(D$3:D$14,MATCH(D248,$A$3:$A$14,0))+ABS(B248-D248)*INDEX(D$3:D$14,MATCH(C248,$A$3:$A$14,0)))/(D248-C248),INDEX(D$3:D$14,MATCH(B248,$A$3:$A$14,0))),"Kondensatoen zwischen 1 und 2"))</f>
        <v>Kondensatoen zwischen 1 und 2</v>
      </c>
    </row>
    <row r="249" spans="1:6">
      <c r="A249" s="12">
        <v>230</v>
      </c>
      <c r="B249">
        <f>Eingabe!D230</f>
        <v>0</v>
      </c>
      <c r="C249">
        <f t="array" ref="C249">MAX(IF($A$3:$A$14&lt;=B249,IF($A$3:$A$14&lt;&gt;"",$A$3:$A$14)))</f>
        <v>0</v>
      </c>
      <c r="D249">
        <f t="array" ref="D249">MIN(IF($A$3:$A$14&gt;=B249,IF($A$3:$A$14&lt;&gt;"",$A$3:$A$14)))</f>
        <v>0</v>
      </c>
      <c r="E249">
        <f>Eingabe!C230</f>
        <v>0</v>
      </c>
      <c r="F249" s="33" t="str">
        <f t="array" ref="F249">IF(E249=1,IF(ISERROR(MATCH(B249,$A$3:$A$14,0)),((B249-C249)*INDEX(C$3:C$14,MATCH(D249,$A$3:$A$14,0))+ABS(B249-D249)*INDEX(C$3:C$14,MATCH(C249,$A$3:$A$14,0)))/(D249-C249),INDEX(C$3:C$14,MATCH(B249,$A$3:$A$14,0))),IF(E249=2,IF(ISERROR(MATCH(B249,$A$3:$A$14,0)),((B249-C249)*INDEX(D$3:D$14,MATCH(D249,$A$3:$A$14,0))+ABS(B249-D249)*INDEX(D$3:D$14,MATCH(C249,$A$3:$A$14,0)))/(D249-C249),INDEX(D$3:D$14,MATCH(B249,$A$3:$A$14,0))),"Kondensatoen zwischen 1 und 2"))</f>
        <v>Kondensatoen zwischen 1 und 2</v>
      </c>
    </row>
    <row r="250" spans="1:6">
      <c r="A250" s="12">
        <v>231</v>
      </c>
      <c r="B250">
        <f>Eingabe!D231</f>
        <v>0</v>
      </c>
      <c r="C250">
        <f t="array" ref="C250">MAX(IF($A$3:$A$14&lt;=B250,IF($A$3:$A$14&lt;&gt;"",$A$3:$A$14)))</f>
        <v>0</v>
      </c>
      <c r="D250">
        <f t="array" ref="D250">MIN(IF($A$3:$A$14&gt;=B250,IF($A$3:$A$14&lt;&gt;"",$A$3:$A$14)))</f>
        <v>0</v>
      </c>
      <c r="E250">
        <f>Eingabe!C231</f>
        <v>0</v>
      </c>
      <c r="F250" s="33" t="str">
        <f t="array" ref="F250">IF(E250=1,IF(ISERROR(MATCH(B250,$A$3:$A$14,0)),((B250-C250)*INDEX(C$3:C$14,MATCH(D250,$A$3:$A$14,0))+ABS(B250-D250)*INDEX(C$3:C$14,MATCH(C250,$A$3:$A$14,0)))/(D250-C250),INDEX(C$3:C$14,MATCH(B250,$A$3:$A$14,0))),IF(E250=2,IF(ISERROR(MATCH(B250,$A$3:$A$14,0)),((B250-C250)*INDEX(D$3:D$14,MATCH(D250,$A$3:$A$14,0))+ABS(B250-D250)*INDEX(D$3:D$14,MATCH(C250,$A$3:$A$14,0)))/(D250-C250),INDEX(D$3:D$14,MATCH(B250,$A$3:$A$14,0))),"Kondensatoen zwischen 1 und 2"))</f>
        <v>Kondensatoen zwischen 1 und 2</v>
      </c>
    </row>
    <row r="251" spans="1:6">
      <c r="A251" s="12">
        <v>232</v>
      </c>
      <c r="B251">
        <f>Eingabe!D232</f>
        <v>0</v>
      </c>
      <c r="C251">
        <f t="array" ref="C251">MAX(IF($A$3:$A$14&lt;=B251,IF($A$3:$A$14&lt;&gt;"",$A$3:$A$14)))</f>
        <v>0</v>
      </c>
      <c r="D251">
        <f t="array" ref="D251">MIN(IF($A$3:$A$14&gt;=B251,IF($A$3:$A$14&lt;&gt;"",$A$3:$A$14)))</f>
        <v>0</v>
      </c>
      <c r="E251">
        <f>Eingabe!C232</f>
        <v>0</v>
      </c>
      <c r="F251" s="33" t="str">
        <f t="array" ref="F251">IF(E251=1,IF(ISERROR(MATCH(B251,$A$3:$A$14,0)),((B251-C251)*INDEX(C$3:C$14,MATCH(D251,$A$3:$A$14,0))+ABS(B251-D251)*INDEX(C$3:C$14,MATCH(C251,$A$3:$A$14,0)))/(D251-C251),INDEX(C$3:C$14,MATCH(B251,$A$3:$A$14,0))),IF(E251=2,IF(ISERROR(MATCH(B251,$A$3:$A$14,0)),((B251-C251)*INDEX(D$3:D$14,MATCH(D251,$A$3:$A$14,0))+ABS(B251-D251)*INDEX(D$3:D$14,MATCH(C251,$A$3:$A$14,0)))/(D251-C251),INDEX(D$3:D$14,MATCH(B251,$A$3:$A$14,0))),"Kondensatoen zwischen 1 und 2"))</f>
        <v>Kondensatoen zwischen 1 und 2</v>
      </c>
    </row>
    <row r="252" spans="1:6">
      <c r="A252" s="12">
        <v>233</v>
      </c>
      <c r="B252">
        <f>Eingabe!D233</f>
        <v>0</v>
      </c>
      <c r="C252">
        <f t="array" ref="C252">MAX(IF($A$3:$A$14&lt;=B252,IF($A$3:$A$14&lt;&gt;"",$A$3:$A$14)))</f>
        <v>0</v>
      </c>
      <c r="D252">
        <f t="array" ref="D252">MIN(IF($A$3:$A$14&gt;=B252,IF($A$3:$A$14&lt;&gt;"",$A$3:$A$14)))</f>
        <v>0</v>
      </c>
      <c r="E252">
        <f>Eingabe!C233</f>
        <v>0</v>
      </c>
      <c r="F252" s="33" t="str">
        <f t="array" ref="F252">IF(E252=1,IF(ISERROR(MATCH(B252,$A$3:$A$14,0)),((B252-C252)*INDEX(C$3:C$14,MATCH(D252,$A$3:$A$14,0))+ABS(B252-D252)*INDEX(C$3:C$14,MATCH(C252,$A$3:$A$14,0)))/(D252-C252),INDEX(C$3:C$14,MATCH(B252,$A$3:$A$14,0))),IF(E252=2,IF(ISERROR(MATCH(B252,$A$3:$A$14,0)),((B252-C252)*INDEX(D$3:D$14,MATCH(D252,$A$3:$A$14,0))+ABS(B252-D252)*INDEX(D$3:D$14,MATCH(C252,$A$3:$A$14,0)))/(D252-C252),INDEX(D$3:D$14,MATCH(B252,$A$3:$A$14,0))),"Kondensatoen zwischen 1 und 2"))</f>
        <v>Kondensatoen zwischen 1 und 2</v>
      </c>
    </row>
    <row r="253" spans="1:6">
      <c r="A253" s="12">
        <v>234</v>
      </c>
      <c r="B253">
        <f>Eingabe!D234</f>
        <v>0</v>
      </c>
      <c r="C253">
        <f t="array" ref="C253">MAX(IF($A$3:$A$14&lt;=B253,IF($A$3:$A$14&lt;&gt;"",$A$3:$A$14)))</f>
        <v>0</v>
      </c>
      <c r="D253">
        <f t="array" ref="D253">MIN(IF($A$3:$A$14&gt;=B253,IF($A$3:$A$14&lt;&gt;"",$A$3:$A$14)))</f>
        <v>0</v>
      </c>
      <c r="E253">
        <f>Eingabe!C234</f>
        <v>0</v>
      </c>
      <c r="F253" s="33" t="str">
        <f t="array" ref="F253">IF(E253=1,IF(ISERROR(MATCH(B253,$A$3:$A$14,0)),((B253-C253)*INDEX(C$3:C$14,MATCH(D253,$A$3:$A$14,0))+ABS(B253-D253)*INDEX(C$3:C$14,MATCH(C253,$A$3:$A$14,0)))/(D253-C253),INDEX(C$3:C$14,MATCH(B253,$A$3:$A$14,0))),IF(E253=2,IF(ISERROR(MATCH(B253,$A$3:$A$14,0)),((B253-C253)*INDEX(D$3:D$14,MATCH(D253,$A$3:$A$14,0))+ABS(B253-D253)*INDEX(D$3:D$14,MATCH(C253,$A$3:$A$14,0)))/(D253-C253),INDEX(D$3:D$14,MATCH(B253,$A$3:$A$14,0))),"Kondensatoen zwischen 1 und 2"))</f>
        <v>Kondensatoen zwischen 1 und 2</v>
      </c>
    </row>
    <row r="254" spans="1:6">
      <c r="A254" s="12">
        <v>235</v>
      </c>
      <c r="B254">
        <f>Eingabe!D235</f>
        <v>0</v>
      </c>
      <c r="C254">
        <f t="array" ref="C254">MAX(IF($A$3:$A$14&lt;=B254,IF($A$3:$A$14&lt;&gt;"",$A$3:$A$14)))</f>
        <v>0</v>
      </c>
      <c r="D254">
        <f t="array" ref="D254">MIN(IF($A$3:$A$14&gt;=B254,IF($A$3:$A$14&lt;&gt;"",$A$3:$A$14)))</f>
        <v>0</v>
      </c>
      <c r="E254">
        <f>Eingabe!C235</f>
        <v>0</v>
      </c>
      <c r="F254" s="33" t="str">
        <f t="array" ref="F254">IF(E254=1,IF(ISERROR(MATCH(B254,$A$3:$A$14,0)),((B254-C254)*INDEX(C$3:C$14,MATCH(D254,$A$3:$A$14,0))+ABS(B254-D254)*INDEX(C$3:C$14,MATCH(C254,$A$3:$A$14,0)))/(D254-C254),INDEX(C$3:C$14,MATCH(B254,$A$3:$A$14,0))),IF(E254=2,IF(ISERROR(MATCH(B254,$A$3:$A$14,0)),((B254-C254)*INDEX(D$3:D$14,MATCH(D254,$A$3:$A$14,0))+ABS(B254-D254)*INDEX(D$3:D$14,MATCH(C254,$A$3:$A$14,0)))/(D254-C254),INDEX(D$3:D$14,MATCH(B254,$A$3:$A$14,0))),"Kondensatoen zwischen 1 und 2"))</f>
        <v>Kondensatoen zwischen 1 und 2</v>
      </c>
    </row>
    <row r="255" spans="1:6">
      <c r="A255" s="12">
        <v>236</v>
      </c>
      <c r="B255">
        <f>Eingabe!D236</f>
        <v>0</v>
      </c>
      <c r="C255">
        <f t="array" ref="C255">MAX(IF($A$3:$A$14&lt;=B255,IF($A$3:$A$14&lt;&gt;"",$A$3:$A$14)))</f>
        <v>0</v>
      </c>
      <c r="D255">
        <f t="array" ref="D255">MIN(IF($A$3:$A$14&gt;=B255,IF($A$3:$A$14&lt;&gt;"",$A$3:$A$14)))</f>
        <v>0</v>
      </c>
      <c r="E255">
        <f>Eingabe!C236</f>
        <v>0</v>
      </c>
      <c r="F255" s="33" t="str">
        <f t="array" ref="F255">IF(E255=1,IF(ISERROR(MATCH(B255,$A$3:$A$14,0)),((B255-C255)*INDEX(C$3:C$14,MATCH(D255,$A$3:$A$14,0))+ABS(B255-D255)*INDEX(C$3:C$14,MATCH(C255,$A$3:$A$14,0)))/(D255-C255),INDEX(C$3:C$14,MATCH(B255,$A$3:$A$14,0))),IF(E255=2,IF(ISERROR(MATCH(B255,$A$3:$A$14,0)),((B255-C255)*INDEX(D$3:D$14,MATCH(D255,$A$3:$A$14,0))+ABS(B255-D255)*INDEX(D$3:D$14,MATCH(C255,$A$3:$A$14,0)))/(D255-C255),INDEX(D$3:D$14,MATCH(B255,$A$3:$A$14,0))),"Kondensatoen zwischen 1 und 2"))</f>
        <v>Kondensatoen zwischen 1 und 2</v>
      </c>
    </row>
    <row r="256" spans="1:6">
      <c r="A256" s="12">
        <v>237</v>
      </c>
      <c r="B256">
        <f>Eingabe!D237</f>
        <v>0</v>
      </c>
      <c r="C256">
        <f t="array" ref="C256">MAX(IF($A$3:$A$14&lt;=B256,IF($A$3:$A$14&lt;&gt;"",$A$3:$A$14)))</f>
        <v>0</v>
      </c>
      <c r="D256">
        <f t="array" ref="D256">MIN(IF($A$3:$A$14&gt;=B256,IF($A$3:$A$14&lt;&gt;"",$A$3:$A$14)))</f>
        <v>0</v>
      </c>
      <c r="E256">
        <f>Eingabe!C237</f>
        <v>0</v>
      </c>
      <c r="F256" s="33" t="str">
        <f t="array" ref="F256">IF(E256=1,IF(ISERROR(MATCH(B256,$A$3:$A$14,0)),((B256-C256)*INDEX(C$3:C$14,MATCH(D256,$A$3:$A$14,0))+ABS(B256-D256)*INDEX(C$3:C$14,MATCH(C256,$A$3:$A$14,0)))/(D256-C256),INDEX(C$3:C$14,MATCH(B256,$A$3:$A$14,0))),IF(E256=2,IF(ISERROR(MATCH(B256,$A$3:$A$14,0)),((B256-C256)*INDEX(D$3:D$14,MATCH(D256,$A$3:$A$14,0))+ABS(B256-D256)*INDEX(D$3:D$14,MATCH(C256,$A$3:$A$14,0)))/(D256-C256),INDEX(D$3:D$14,MATCH(B256,$A$3:$A$14,0))),"Kondensatoen zwischen 1 und 2"))</f>
        <v>Kondensatoen zwischen 1 und 2</v>
      </c>
    </row>
    <row r="257" spans="1:6">
      <c r="A257" s="12">
        <v>238</v>
      </c>
      <c r="B257">
        <f>Eingabe!D238</f>
        <v>0</v>
      </c>
      <c r="C257">
        <f t="array" ref="C257">MAX(IF($A$3:$A$14&lt;=B257,IF($A$3:$A$14&lt;&gt;"",$A$3:$A$14)))</f>
        <v>0</v>
      </c>
      <c r="D257">
        <f t="array" ref="D257">MIN(IF($A$3:$A$14&gt;=B257,IF($A$3:$A$14&lt;&gt;"",$A$3:$A$14)))</f>
        <v>0</v>
      </c>
      <c r="E257">
        <f>Eingabe!C238</f>
        <v>0</v>
      </c>
      <c r="F257" s="33" t="str">
        <f t="array" ref="F257">IF(E257=1,IF(ISERROR(MATCH(B257,$A$3:$A$14,0)),((B257-C257)*INDEX(C$3:C$14,MATCH(D257,$A$3:$A$14,0))+ABS(B257-D257)*INDEX(C$3:C$14,MATCH(C257,$A$3:$A$14,0)))/(D257-C257),INDEX(C$3:C$14,MATCH(B257,$A$3:$A$14,0))),IF(E257=2,IF(ISERROR(MATCH(B257,$A$3:$A$14,0)),((B257-C257)*INDEX(D$3:D$14,MATCH(D257,$A$3:$A$14,0))+ABS(B257-D257)*INDEX(D$3:D$14,MATCH(C257,$A$3:$A$14,0)))/(D257-C257),INDEX(D$3:D$14,MATCH(B257,$A$3:$A$14,0))),"Kondensatoen zwischen 1 und 2"))</f>
        <v>Kondensatoen zwischen 1 und 2</v>
      </c>
    </row>
    <row r="258" spans="1:6">
      <c r="A258" s="12">
        <v>239</v>
      </c>
      <c r="B258">
        <f>Eingabe!D239</f>
        <v>0</v>
      </c>
      <c r="C258">
        <f t="array" ref="C258">MAX(IF($A$3:$A$14&lt;=B258,IF($A$3:$A$14&lt;&gt;"",$A$3:$A$14)))</f>
        <v>0</v>
      </c>
      <c r="D258">
        <f t="array" ref="D258">MIN(IF($A$3:$A$14&gt;=B258,IF($A$3:$A$14&lt;&gt;"",$A$3:$A$14)))</f>
        <v>0</v>
      </c>
      <c r="E258">
        <f>Eingabe!C239</f>
        <v>0</v>
      </c>
      <c r="F258" s="33" t="str">
        <f t="array" ref="F258">IF(E258=1,IF(ISERROR(MATCH(B258,$A$3:$A$14,0)),((B258-C258)*INDEX(C$3:C$14,MATCH(D258,$A$3:$A$14,0))+ABS(B258-D258)*INDEX(C$3:C$14,MATCH(C258,$A$3:$A$14,0)))/(D258-C258),INDEX(C$3:C$14,MATCH(B258,$A$3:$A$14,0))),IF(E258=2,IF(ISERROR(MATCH(B258,$A$3:$A$14,0)),((B258-C258)*INDEX(D$3:D$14,MATCH(D258,$A$3:$A$14,0))+ABS(B258-D258)*INDEX(D$3:D$14,MATCH(C258,$A$3:$A$14,0)))/(D258-C258),INDEX(D$3:D$14,MATCH(B258,$A$3:$A$14,0))),"Kondensatoen zwischen 1 und 2"))</f>
        <v>Kondensatoen zwischen 1 und 2</v>
      </c>
    </row>
    <row r="259" spans="1:6">
      <c r="A259" s="12">
        <v>240</v>
      </c>
      <c r="B259">
        <f>Eingabe!D240</f>
        <v>0</v>
      </c>
      <c r="C259">
        <f t="array" ref="C259">MAX(IF($A$3:$A$14&lt;=B259,IF($A$3:$A$14&lt;&gt;"",$A$3:$A$14)))</f>
        <v>0</v>
      </c>
      <c r="D259">
        <f t="array" ref="D259">MIN(IF($A$3:$A$14&gt;=B259,IF($A$3:$A$14&lt;&gt;"",$A$3:$A$14)))</f>
        <v>0</v>
      </c>
      <c r="E259">
        <f>Eingabe!C240</f>
        <v>0</v>
      </c>
      <c r="F259" s="33" t="str">
        <f t="array" ref="F259">IF(E259=1,IF(ISERROR(MATCH(B259,$A$3:$A$14,0)),((B259-C259)*INDEX(C$3:C$14,MATCH(D259,$A$3:$A$14,0))+ABS(B259-D259)*INDEX(C$3:C$14,MATCH(C259,$A$3:$A$14,0)))/(D259-C259),INDEX(C$3:C$14,MATCH(B259,$A$3:$A$14,0))),IF(E259=2,IF(ISERROR(MATCH(B259,$A$3:$A$14,0)),((B259-C259)*INDEX(D$3:D$14,MATCH(D259,$A$3:$A$14,0))+ABS(B259-D259)*INDEX(D$3:D$14,MATCH(C259,$A$3:$A$14,0)))/(D259-C259),INDEX(D$3:D$14,MATCH(B259,$A$3:$A$14,0))),"Kondensatoen zwischen 1 und 2"))</f>
        <v>Kondensatoen zwischen 1 und 2</v>
      </c>
    </row>
    <row r="260" spans="1:6">
      <c r="A260" s="12">
        <v>241</v>
      </c>
      <c r="B260">
        <f>Eingabe!D241</f>
        <v>0</v>
      </c>
      <c r="C260">
        <f t="array" ref="C260">MAX(IF($A$3:$A$14&lt;=B260,IF($A$3:$A$14&lt;&gt;"",$A$3:$A$14)))</f>
        <v>0</v>
      </c>
      <c r="D260">
        <f t="array" ref="D260">MIN(IF($A$3:$A$14&gt;=B260,IF($A$3:$A$14&lt;&gt;"",$A$3:$A$14)))</f>
        <v>0</v>
      </c>
      <c r="E260">
        <f>Eingabe!C241</f>
        <v>0</v>
      </c>
      <c r="F260" s="33" t="str">
        <f t="array" ref="F260">IF(E260=1,IF(ISERROR(MATCH(B260,$A$3:$A$14,0)),((B260-C260)*INDEX(C$3:C$14,MATCH(D260,$A$3:$A$14,0))+ABS(B260-D260)*INDEX(C$3:C$14,MATCH(C260,$A$3:$A$14,0)))/(D260-C260),INDEX(C$3:C$14,MATCH(B260,$A$3:$A$14,0))),IF(E260=2,IF(ISERROR(MATCH(B260,$A$3:$A$14,0)),((B260-C260)*INDEX(D$3:D$14,MATCH(D260,$A$3:$A$14,0))+ABS(B260-D260)*INDEX(D$3:D$14,MATCH(C260,$A$3:$A$14,0)))/(D260-C260),INDEX(D$3:D$14,MATCH(B260,$A$3:$A$14,0))),"Kondensatoen zwischen 1 und 2"))</f>
        <v>Kondensatoen zwischen 1 und 2</v>
      </c>
    </row>
    <row r="261" spans="1:6">
      <c r="A261" s="12">
        <v>242</v>
      </c>
      <c r="B261">
        <f>Eingabe!D242</f>
        <v>0</v>
      </c>
      <c r="C261">
        <f t="array" ref="C261">MAX(IF($A$3:$A$14&lt;=B261,IF($A$3:$A$14&lt;&gt;"",$A$3:$A$14)))</f>
        <v>0</v>
      </c>
      <c r="D261">
        <f t="array" ref="D261">MIN(IF($A$3:$A$14&gt;=B261,IF($A$3:$A$14&lt;&gt;"",$A$3:$A$14)))</f>
        <v>0</v>
      </c>
      <c r="E261">
        <f>Eingabe!C242</f>
        <v>0</v>
      </c>
      <c r="F261" s="33" t="str">
        <f t="array" ref="F261">IF(E261=1,IF(ISERROR(MATCH(B261,$A$3:$A$14,0)),((B261-C261)*INDEX(C$3:C$14,MATCH(D261,$A$3:$A$14,0))+ABS(B261-D261)*INDEX(C$3:C$14,MATCH(C261,$A$3:$A$14,0)))/(D261-C261),INDEX(C$3:C$14,MATCH(B261,$A$3:$A$14,0))),IF(E261=2,IF(ISERROR(MATCH(B261,$A$3:$A$14,0)),((B261-C261)*INDEX(D$3:D$14,MATCH(D261,$A$3:$A$14,0))+ABS(B261-D261)*INDEX(D$3:D$14,MATCH(C261,$A$3:$A$14,0)))/(D261-C261),INDEX(D$3:D$14,MATCH(B261,$A$3:$A$14,0))),"Kondensatoen zwischen 1 und 2"))</f>
        <v>Kondensatoen zwischen 1 und 2</v>
      </c>
    </row>
    <row r="262" spans="1:6">
      <c r="A262" s="12">
        <v>243</v>
      </c>
      <c r="B262">
        <f>Eingabe!D243</f>
        <v>0</v>
      </c>
      <c r="C262">
        <f t="array" ref="C262">MAX(IF($A$3:$A$14&lt;=B262,IF($A$3:$A$14&lt;&gt;"",$A$3:$A$14)))</f>
        <v>0</v>
      </c>
      <c r="D262">
        <f t="array" ref="D262">MIN(IF($A$3:$A$14&gt;=B262,IF($A$3:$A$14&lt;&gt;"",$A$3:$A$14)))</f>
        <v>0</v>
      </c>
      <c r="E262">
        <f>Eingabe!C243</f>
        <v>0</v>
      </c>
      <c r="F262" s="33" t="str">
        <f t="array" ref="F262">IF(E262=1,IF(ISERROR(MATCH(B262,$A$3:$A$14,0)),((B262-C262)*INDEX(C$3:C$14,MATCH(D262,$A$3:$A$14,0))+ABS(B262-D262)*INDEX(C$3:C$14,MATCH(C262,$A$3:$A$14,0)))/(D262-C262),INDEX(C$3:C$14,MATCH(B262,$A$3:$A$14,0))),IF(E262=2,IF(ISERROR(MATCH(B262,$A$3:$A$14,0)),((B262-C262)*INDEX(D$3:D$14,MATCH(D262,$A$3:$A$14,0))+ABS(B262-D262)*INDEX(D$3:D$14,MATCH(C262,$A$3:$A$14,0)))/(D262-C262),INDEX(D$3:D$14,MATCH(B262,$A$3:$A$14,0))),"Kondensatoen zwischen 1 und 2"))</f>
        <v>Kondensatoen zwischen 1 und 2</v>
      </c>
    </row>
    <row r="263" spans="1:6">
      <c r="A263" s="12">
        <v>244</v>
      </c>
      <c r="B263">
        <f>Eingabe!D244</f>
        <v>0</v>
      </c>
      <c r="C263">
        <f t="array" ref="C263">MAX(IF($A$3:$A$14&lt;=B263,IF($A$3:$A$14&lt;&gt;"",$A$3:$A$14)))</f>
        <v>0</v>
      </c>
      <c r="D263">
        <f t="array" ref="D263">MIN(IF($A$3:$A$14&gt;=B263,IF($A$3:$A$14&lt;&gt;"",$A$3:$A$14)))</f>
        <v>0</v>
      </c>
      <c r="E263">
        <f>Eingabe!C244</f>
        <v>0</v>
      </c>
      <c r="F263" s="33" t="str">
        <f t="array" ref="F263">IF(E263=1,IF(ISERROR(MATCH(B263,$A$3:$A$14,0)),((B263-C263)*INDEX(C$3:C$14,MATCH(D263,$A$3:$A$14,0))+ABS(B263-D263)*INDEX(C$3:C$14,MATCH(C263,$A$3:$A$14,0)))/(D263-C263),INDEX(C$3:C$14,MATCH(B263,$A$3:$A$14,0))),IF(E263=2,IF(ISERROR(MATCH(B263,$A$3:$A$14,0)),((B263-C263)*INDEX(D$3:D$14,MATCH(D263,$A$3:$A$14,0))+ABS(B263-D263)*INDEX(D$3:D$14,MATCH(C263,$A$3:$A$14,0)))/(D263-C263),INDEX(D$3:D$14,MATCH(B263,$A$3:$A$14,0))),"Kondensatoen zwischen 1 und 2"))</f>
        <v>Kondensatoen zwischen 1 und 2</v>
      </c>
    </row>
    <row r="264" spans="1:6">
      <c r="A264" s="12">
        <v>245</v>
      </c>
      <c r="B264">
        <f>Eingabe!D245</f>
        <v>0</v>
      </c>
      <c r="C264">
        <f t="array" ref="C264">MAX(IF($A$3:$A$14&lt;=B264,IF($A$3:$A$14&lt;&gt;"",$A$3:$A$14)))</f>
        <v>0</v>
      </c>
      <c r="D264">
        <f t="array" ref="D264">MIN(IF($A$3:$A$14&gt;=B264,IF($A$3:$A$14&lt;&gt;"",$A$3:$A$14)))</f>
        <v>0</v>
      </c>
      <c r="E264">
        <f>Eingabe!C245</f>
        <v>0</v>
      </c>
      <c r="F264" s="33" t="str">
        <f t="array" ref="F264">IF(E264=1,IF(ISERROR(MATCH(B264,$A$3:$A$14,0)),((B264-C264)*INDEX(C$3:C$14,MATCH(D264,$A$3:$A$14,0))+ABS(B264-D264)*INDEX(C$3:C$14,MATCH(C264,$A$3:$A$14,0)))/(D264-C264),INDEX(C$3:C$14,MATCH(B264,$A$3:$A$14,0))),IF(E264=2,IF(ISERROR(MATCH(B264,$A$3:$A$14,0)),((B264-C264)*INDEX(D$3:D$14,MATCH(D264,$A$3:$A$14,0))+ABS(B264-D264)*INDEX(D$3:D$14,MATCH(C264,$A$3:$A$14,0)))/(D264-C264),INDEX(D$3:D$14,MATCH(B264,$A$3:$A$14,0))),"Kondensatoen zwischen 1 und 2"))</f>
        <v>Kondensatoen zwischen 1 und 2</v>
      </c>
    </row>
    <row r="265" spans="1:6">
      <c r="A265" s="12">
        <v>246</v>
      </c>
      <c r="B265">
        <f>Eingabe!D246</f>
        <v>0</v>
      </c>
      <c r="C265">
        <f t="array" ref="C265">MAX(IF($A$3:$A$14&lt;=B265,IF($A$3:$A$14&lt;&gt;"",$A$3:$A$14)))</f>
        <v>0</v>
      </c>
      <c r="D265">
        <f t="array" ref="D265">MIN(IF($A$3:$A$14&gt;=B265,IF($A$3:$A$14&lt;&gt;"",$A$3:$A$14)))</f>
        <v>0</v>
      </c>
      <c r="E265">
        <f>Eingabe!C246</f>
        <v>0</v>
      </c>
      <c r="F265" s="33" t="str">
        <f t="array" ref="F265">IF(E265=1,IF(ISERROR(MATCH(B265,$A$3:$A$14,0)),((B265-C265)*INDEX(C$3:C$14,MATCH(D265,$A$3:$A$14,0))+ABS(B265-D265)*INDEX(C$3:C$14,MATCH(C265,$A$3:$A$14,0)))/(D265-C265),INDEX(C$3:C$14,MATCH(B265,$A$3:$A$14,0))),IF(E265=2,IF(ISERROR(MATCH(B265,$A$3:$A$14,0)),((B265-C265)*INDEX(D$3:D$14,MATCH(D265,$A$3:$A$14,0))+ABS(B265-D265)*INDEX(D$3:D$14,MATCH(C265,$A$3:$A$14,0)))/(D265-C265),INDEX(D$3:D$14,MATCH(B265,$A$3:$A$14,0))),"Kondensatoen zwischen 1 und 2"))</f>
        <v>Kondensatoen zwischen 1 und 2</v>
      </c>
    </row>
    <row r="266" spans="1:6">
      <c r="A266" s="12">
        <v>247</v>
      </c>
      <c r="B266">
        <f>Eingabe!D247</f>
        <v>0</v>
      </c>
      <c r="C266">
        <f t="array" ref="C266">MAX(IF($A$3:$A$14&lt;=B266,IF($A$3:$A$14&lt;&gt;"",$A$3:$A$14)))</f>
        <v>0</v>
      </c>
      <c r="D266">
        <f t="array" ref="D266">MIN(IF($A$3:$A$14&gt;=B266,IF($A$3:$A$14&lt;&gt;"",$A$3:$A$14)))</f>
        <v>0</v>
      </c>
      <c r="E266">
        <f>Eingabe!C247</f>
        <v>0</v>
      </c>
      <c r="F266" s="33" t="str">
        <f t="array" ref="F266">IF(E266=1,IF(ISERROR(MATCH(B266,$A$3:$A$14,0)),((B266-C266)*INDEX(C$3:C$14,MATCH(D266,$A$3:$A$14,0))+ABS(B266-D266)*INDEX(C$3:C$14,MATCH(C266,$A$3:$A$14,0)))/(D266-C266),INDEX(C$3:C$14,MATCH(B266,$A$3:$A$14,0))),IF(E266=2,IF(ISERROR(MATCH(B266,$A$3:$A$14,0)),((B266-C266)*INDEX(D$3:D$14,MATCH(D266,$A$3:$A$14,0))+ABS(B266-D266)*INDEX(D$3:D$14,MATCH(C266,$A$3:$A$14,0)))/(D266-C266),INDEX(D$3:D$14,MATCH(B266,$A$3:$A$14,0))),"Kondensatoen zwischen 1 und 2"))</f>
        <v>Kondensatoen zwischen 1 und 2</v>
      </c>
    </row>
    <row r="267" spans="1:6">
      <c r="A267" s="12">
        <v>248</v>
      </c>
      <c r="B267">
        <f>Eingabe!D248</f>
        <v>0</v>
      </c>
      <c r="C267">
        <f t="array" ref="C267">MAX(IF($A$3:$A$14&lt;=B267,IF($A$3:$A$14&lt;&gt;"",$A$3:$A$14)))</f>
        <v>0</v>
      </c>
      <c r="D267">
        <f t="array" ref="D267">MIN(IF($A$3:$A$14&gt;=B267,IF($A$3:$A$14&lt;&gt;"",$A$3:$A$14)))</f>
        <v>0</v>
      </c>
      <c r="E267">
        <f>Eingabe!C248</f>
        <v>0</v>
      </c>
      <c r="F267" s="33" t="str">
        <f t="array" ref="F267">IF(E267=1,IF(ISERROR(MATCH(B267,$A$3:$A$14,0)),((B267-C267)*INDEX(C$3:C$14,MATCH(D267,$A$3:$A$14,0))+ABS(B267-D267)*INDEX(C$3:C$14,MATCH(C267,$A$3:$A$14,0)))/(D267-C267),INDEX(C$3:C$14,MATCH(B267,$A$3:$A$14,0))),IF(E267=2,IF(ISERROR(MATCH(B267,$A$3:$A$14,0)),((B267-C267)*INDEX(D$3:D$14,MATCH(D267,$A$3:$A$14,0))+ABS(B267-D267)*INDEX(D$3:D$14,MATCH(C267,$A$3:$A$14,0)))/(D267-C267),INDEX(D$3:D$14,MATCH(B267,$A$3:$A$14,0))),"Kondensatoen zwischen 1 und 2"))</f>
        <v>Kondensatoen zwischen 1 und 2</v>
      </c>
    </row>
    <row r="268" spans="1:6">
      <c r="A268" s="12">
        <v>249</v>
      </c>
      <c r="B268">
        <f>Eingabe!D249</f>
        <v>0</v>
      </c>
      <c r="C268">
        <f t="array" ref="C268">MAX(IF($A$3:$A$14&lt;=B268,IF($A$3:$A$14&lt;&gt;"",$A$3:$A$14)))</f>
        <v>0</v>
      </c>
      <c r="D268">
        <f t="array" ref="D268">MIN(IF($A$3:$A$14&gt;=B268,IF($A$3:$A$14&lt;&gt;"",$A$3:$A$14)))</f>
        <v>0</v>
      </c>
      <c r="E268">
        <f>Eingabe!C249</f>
        <v>0</v>
      </c>
      <c r="F268" s="33" t="str">
        <f t="array" ref="F268">IF(E268=1,IF(ISERROR(MATCH(B268,$A$3:$A$14,0)),((B268-C268)*INDEX(C$3:C$14,MATCH(D268,$A$3:$A$14,0))+ABS(B268-D268)*INDEX(C$3:C$14,MATCH(C268,$A$3:$A$14,0)))/(D268-C268),INDEX(C$3:C$14,MATCH(B268,$A$3:$A$14,0))),IF(E268=2,IF(ISERROR(MATCH(B268,$A$3:$A$14,0)),((B268-C268)*INDEX(D$3:D$14,MATCH(D268,$A$3:$A$14,0))+ABS(B268-D268)*INDEX(D$3:D$14,MATCH(C268,$A$3:$A$14,0)))/(D268-C268),INDEX(D$3:D$14,MATCH(B268,$A$3:$A$14,0))),"Kondensatoen zwischen 1 und 2"))</f>
        <v>Kondensatoen zwischen 1 und 2</v>
      </c>
    </row>
    <row r="269" spans="1:6">
      <c r="A269" s="12">
        <v>250</v>
      </c>
      <c r="B269">
        <f>Eingabe!D250</f>
        <v>0</v>
      </c>
      <c r="C269">
        <f t="array" ref="C269">MAX(IF($A$3:$A$14&lt;=B269,IF($A$3:$A$14&lt;&gt;"",$A$3:$A$14)))</f>
        <v>0</v>
      </c>
      <c r="D269">
        <f t="array" ref="D269">MIN(IF($A$3:$A$14&gt;=B269,IF($A$3:$A$14&lt;&gt;"",$A$3:$A$14)))</f>
        <v>0</v>
      </c>
      <c r="E269">
        <f>Eingabe!C250</f>
        <v>0</v>
      </c>
      <c r="F269" s="33" t="str">
        <f t="array" ref="F269">IF(E269=1,IF(ISERROR(MATCH(B269,$A$3:$A$14,0)),((B269-C269)*INDEX(C$3:C$14,MATCH(D269,$A$3:$A$14,0))+ABS(B269-D269)*INDEX(C$3:C$14,MATCH(C269,$A$3:$A$14,0)))/(D269-C269),INDEX(C$3:C$14,MATCH(B269,$A$3:$A$14,0))),IF(E269=2,IF(ISERROR(MATCH(B269,$A$3:$A$14,0)),((B269-C269)*INDEX(D$3:D$14,MATCH(D269,$A$3:$A$14,0))+ABS(B269-D269)*INDEX(D$3:D$14,MATCH(C269,$A$3:$A$14,0)))/(D269-C269),INDEX(D$3:D$14,MATCH(B269,$A$3:$A$14,0))),"Kondensatoen zwischen 1 und 2"))</f>
        <v>Kondensatoen zwischen 1 und 2</v>
      </c>
    </row>
    <row r="270" spans="1:6">
      <c r="A270" s="12">
        <v>251</v>
      </c>
      <c r="B270">
        <f>Eingabe!D251</f>
        <v>0</v>
      </c>
      <c r="C270">
        <f t="array" ref="C270">MAX(IF($A$3:$A$14&lt;=B270,IF($A$3:$A$14&lt;&gt;"",$A$3:$A$14)))</f>
        <v>0</v>
      </c>
      <c r="D270">
        <f t="array" ref="D270">MIN(IF($A$3:$A$14&gt;=B270,IF($A$3:$A$14&lt;&gt;"",$A$3:$A$14)))</f>
        <v>0</v>
      </c>
      <c r="E270">
        <f>Eingabe!C251</f>
        <v>0</v>
      </c>
      <c r="F270" s="33" t="str">
        <f t="array" ref="F270">IF(E270=1,IF(ISERROR(MATCH(B270,$A$3:$A$14,0)),((B270-C270)*INDEX(C$3:C$14,MATCH(D270,$A$3:$A$14,0))+ABS(B270-D270)*INDEX(C$3:C$14,MATCH(C270,$A$3:$A$14,0)))/(D270-C270),INDEX(C$3:C$14,MATCH(B270,$A$3:$A$14,0))),IF(E270=2,IF(ISERROR(MATCH(B270,$A$3:$A$14,0)),((B270-C270)*INDEX(D$3:D$14,MATCH(D270,$A$3:$A$14,0))+ABS(B270-D270)*INDEX(D$3:D$14,MATCH(C270,$A$3:$A$14,0)))/(D270-C270),INDEX(D$3:D$14,MATCH(B270,$A$3:$A$14,0))),"Kondensatoen zwischen 1 und 2"))</f>
        <v>Kondensatoen zwischen 1 und 2</v>
      </c>
    </row>
    <row r="271" spans="1:6">
      <c r="A271" s="12">
        <v>252</v>
      </c>
      <c r="B271">
        <f>Eingabe!D252</f>
        <v>0</v>
      </c>
      <c r="C271">
        <f t="array" ref="C271">MAX(IF($A$3:$A$14&lt;=B271,IF($A$3:$A$14&lt;&gt;"",$A$3:$A$14)))</f>
        <v>0</v>
      </c>
      <c r="D271">
        <f t="array" ref="D271">MIN(IF($A$3:$A$14&gt;=B271,IF($A$3:$A$14&lt;&gt;"",$A$3:$A$14)))</f>
        <v>0</v>
      </c>
      <c r="E271">
        <f>Eingabe!C252</f>
        <v>0</v>
      </c>
      <c r="F271" s="33" t="str">
        <f t="array" ref="F271">IF(E271=1,IF(ISERROR(MATCH(B271,$A$3:$A$14,0)),((B271-C271)*INDEX(C$3:C$14,MATCH(D271,$A$3:$A$14,0))+ABS(B271-D271)*INDEX(C$3:C$14,MATCH(C271,$A$3:$A$14,0)))/(D271-C271),INDEX(C$3:C$14,MATCH(B271,$A$3:$A$14,0))),IF(E271=2,IF(ISERROR(MATCH(B271,$A$3:$A$14,0)),((B271-C271)*INDEX(D$3:D$14,MATCH(D271,$A$3:$A$14,0))+ABS(B271-D271)*INDEX(D$3:D$14,MATCH(C271,$A$3:$A$14,0)))/(D271-C271),INDEX(D$3:D$14,MATCH(B271,$A$3:$A$14,0))),"Kondensatoen zwischen 1 und 2"))</f>
        <v>Kondensatoen zwischen 1 und 2</v>
      </c>
    </row>
    <row r="272" spans="1:6">
      <c r="A272" s="12">
        <v>253</v>
      </c>
      <c r="B272">
        <f>Eingabe!D253</f>
        <v>0</v>
      </c>
      <c r="C272">
        <f t="array" ref="C272">MAX(IF($A$3:$A$14&lt;=B272,IF($A$3:$A$14&lt;&gt;"",$A$3:$A$14)))</f>
        <v>0</v>
      </c>
      <c r="D272">
        <f t="array" ref="D272">MIN(IF($A$3:$A$14&gt;=B272,IF($A$3:$A$14&lt;&gt;"",$A$3:$A$14)))</f>
        <v>0</v>
      </c>
      <c r="E272">
        <f>Eingabe!C253</f>
        <v>0</v>
      </c>
      <c r="F272" s="33" t="str">
        <f t="array" ref="F272">IF(E272=1,IF(ISERROR(MATCH(B272,$A$3:$A$14,0)),((B272-C272)*INDEX(C$3:C$14,MATCH(D272,$A$3:$A$14,0))+ABS(B272-D272)*INDEX(C$3:C$14,MATCH(C272,$A$3:$A$14,0)))/(D272-C272),INDEX(C$3:C$14,MATCH(B272,$A$3:$A$14,0))),IF(E272=2,IF(ISERROR(MATCH(B272,$A$3:$A$14,0)),((B272-C272)*INDEX(D$3:D$14,MATCH(D272,$A$3:$A$14,0))+ABS(B272-D272)*INDEX(D$3:D$14,MATCH(C272,$A$3:$A$14,0)))/(D272-C272),INDEX(D$3:D$14,MATCH(B272,$A$3:$A$14,0))),"Kondensatoen zwischen 1 und 2"))</f>
        <v>Kondensatoen zwischen 1 und 2</v>
      </c>
    </row>
    <row r="273" spans="1:6">
      <c r="A273" s="12">
        <v>254</v>
      </c>
      <c r="B273">
        <f>Eingabe!D254</f>
        <v>0</v>
      </c>
      <c r="C273">
        <f t="array" ref="C273">MAX(IF($A$3:$A$14&lt;=B273,IF($A$3:$A$14&lt;&gt;"",$A$3:$A$14)))</f>
        <v>0</v>
      </c>
      <c r="D273">
        <f t="array" ref="D273">MIN(IF($A$3:$A$14&gt;=B273,IF($A$3:$A$14&lt;&gt;"",$A$3:$A$14)))</f>
        <v>0</v>
      </c>
      <c r="E273">
        <f>Eingabe!C254</f>
        <v>0</v>
      </c>
      <c r="F273" s="33" t="str">
        <f t="array" ref="F273">IF(E273=1,IF(ISERROR(MATCH(B273,$A$3:$A$14,0)),((B273-C273)*INDEX(C$3:C$14,MATCH(D273,$A$3:$A$14,0))+ABS(B273-D273)*INDEX(C$3:C$14,MATCH(C273,$A$3:$A$14,0)))/(D273-C273),INDEX(C$3:C$14,MATCH(B273,$A$3:$A$14,0))),IF(E273=2,IF(ISERROR(MATCH(B273,$A$3:$A$14,0)),((B273-C273)*INDEX(D$3:D$14,MATCH(D273,$A$3:$A$14,0))+ABS(B273-D273)*INDEX(D$3:D$14,MATCH(C273,$A$3:$A$14,0)))/(D273-C273),INDEX(D$3:D$14,MATCH(B273,$A$3:$A$14,0))),"Kondensatoen zwischen 1 und 2"))</f>
        <v>Kondensatoen zwischen 1 und 2</v>
      </c>
    </row>
    <row r="274" spans="1:6">
      <c r="A274" s="12">
        <v>255</v>
      </c>
      <c r="B274">
        <f>Eingabe!D255</f>
        <v>0</v>
      </c>
      <c r="C274">
        <f t="array" ref="C274">MAX(IF($A$3:$A$14&lt;=B274,IF($A$3:$A$14&lt;&gt;"",$A$3:$A$14)))</f>
        <v>0</v>
      </c>
      <c r="D274">
        <f t="array" ref="D274">MIN(IF($A$3:$A$14&gt;=B274,IF($A$3:$A$14&lt;&gt;"",$A$3:$A$14)))</f>
        <v>0</v>
      </c>
      <c r="E274">
        <f>Eingabe!C255</f>
        <v>0</v>
      </c>
      <c r="F274" s="33" t="str">
        <f t="array" ref="F274">IF(E274=1,IF(ISERROR(MATCH(B274,$A$3:$A$14,0)),((B274-C274)*INDEX(C$3:C$14,MATCH(D274,$A$3:$A$14,0))+ABS(B274-D274)*INDEX(C$3:C$14,MATCH(C274,$A$3:$A$14,0)))/(D274-C274),INDEX(C$3:C$14,MATCH(B274,$A$3:$A$14,0))),IF(E274=2,IF(ISERROR(MATCH(B274,$A$3:$A$14,0)),((B274-C274)*INDEX(D$3:D$14,MATCH(D274,$A$3:$A$14,0))+ABS(B274-D274)*INDEX(D$3:D$14,MATCH(C274,$A$3:$A$14,0)))/(D274-C274),INDEX(D$3:D$14,MATCH(B274,$A$3:$A$14,0))),"Kondensatoen zwischen 1 und 2"))</f>
        <v>Kondensatoen zwischen 1 und 2</v>
      </c>
    </row>
    <row r="275" spans="1:6">
      <c r="A275" s="12">
        <v>256</v>
      </c>
      <c r="B275">
        <f>Eingabe!D256</f>
        <v>0</v>
      </c>
      <c r="C275">
        <f t="array" ref="C275">MAX(IF($A$3:$A$14&lt;=B275,IF($A$3:$A$14&lt;&gt;"",$A$3:$A$14)))</f>
        <v>0</v>
      </c>
      <c r="D275">
        <f t="array" ref="D275">MIN(IF($A$3:$A$14&gt;=B275,IF($A$3:$A$14&lt;&gt;"",$A$3:$A$14)))</f>
        <v>0</v>
      </c>
      <c r="E275">
        <f>Eingabe!C256</f>
        <v>0</v>
      </c>
      <c r="F275" s="33" t="str">
        <f t="array" ref="F275">IF(E275=1,IF(ISERROR(MATCH(B275,$A$3:$A$14,0)),((B275-C275)*INDEX(C$3:C$14,MATCH(D275,$A$3:$A$14,0))+ABS(B275-D275)*INDEX(C$3:C$14,MATCH(C275,$A$3:$A$14,0)))/(D275-C275),INDEX(C$3:C$14,MATCH(B275,$A$3:$A$14,0))),IF(E275=2,IF(ISERROR(MATCH(B275,$A$3:$A$14,0)),((B275-C275)*INDEX(D$3:D$14,MATCH(D275,$A$3:$A$14,0))+ABS(B275-D275)*INDEX(D$3:D$14,MATCH(C275,$A$3:$A$14,0)))/(D275-C275),INDEX(D$3:D$14,MATCH(B275,$A$3:$A$14,0))),"Kondensatoen zwischen 1 und 2"))</f>
        <v>Kondensatoen zwischen 1 und 2</v>
      </c>
    </row>
    <row r="276" spans="1:6">
      <c r="A276" s="12">
        <v>257</v>
      </c>
      <c r="B276">
        <f>Eingabe!D257</f>
        <v>0</v>
      </c>
      <c r="C276">
        <f t="array" ref="C276">MAX(IF($A$3:$A$14&lt;=B276,IF($A$3:$A$14&lt;&gt;"",$A$3:$A$14)))</f>
        <v>0</v>
      </c>
      <c r="D276">
        <f t="array" ref="D276">MIN(IF($A$3:$A$14&gt;=B276,IF($A$3:$A$14&lt;&gt;"",$A$3:$A$14)))</f>
        <v>0</v>
      </c>
      <c r="E276">
        <f>Eingabe!C257</f>
        <v>0</v>
      </c>
      <c r="F276" s="33" t="str">
        <f t="array" ref="F276">IF(E276=1,IF(ISERROR(MATCH(B276,$A$3:$A$14,0)),((B276-C276)*INDEX(C$3:C$14,MATCH(D276,$A$3:$A$14,0))+ABS(B276-D276)*INDEX(C$3:C$14,MATCH(C276,$A$3:$A$14,0)))/(D276-C276),INDEX(C$3:C$14,MATCH(B276,$A$3:$A$14,0))),IF(E276=2,IF(ISERROR(MATCH(B276,$A$3:$A$14,0)),((B276-C276)*INDEX(D$3:D$14,MATCH(D276,$A$3:$A$14,0))+ABS(B276-D276)*INDEX(D$3:D$14,MATCH(C276,$A$3:$A$14,0)))/(D276-C276),INDEX(D$3:D$14,MATCH(B276,$A$3:$A$14,0))),"Kondensatoen zwischen 1 und 2"))</f>
        <v>Kondensatoen zwischen 1 und 2</v>
      </c>
    </row>
    <row r="277" spans="1:6">
      <c r="A277" s="12">
        <v>258</v>
      </c>
      <c r="B277">
        <f>Eingabe!D258</f>
        <v>0</v>
      </c>
      <c r="C277">
        <f t="array" ref="C277">MAX(IF($A$3:$A$14&lt;=B277,IF($A$3:$A$14&lt;&gt;"",$A$3:$A$14)))</f>
        <v>0</v>
      </c>
      <c r="D277">
        <f t="array" ref="D277">MIN(IF($A$3:$A$14&gt;=B277,IF($A$3:$A$14&lt;&gt;"",$A$3:$A$14)))</f>
        <v>0</v>
      </c>
      <c r="E277">
        <f>Eingabe!C258</f>
        <v>0</v>
      </c>
      <c r="F277" s="33" t="str">
        <f t="array" ref="F277">IF(E277=1,IF(ISERROR(MATCH(B277,$A$3:$A$14,0)),((B277-C277)*INDEX(C$3:C$14,MATCH(D277,$A$3:$A$14,0))+ABS(B277-D277)*INDEX(C$3:C$14,MATCH(C277,$A$3:$A$14,0)))/(D277-C277),INDEX(C$3:C$14,MATCH(B277,$A$3:$A$14,0))),IF(E277=2,IF(ISERROR(MATCH(B277,$A$3:$A$14,0)),((B277-C277)*INDEX(D$3:D$14,MATCH(D277,$A$3:$A$14,0))+ABS(B277-D277)*INDEX(D$3:D$14,MATCH(C277,$A$3:$A$14,0)))/(D277-C277),INDEX(D$3:D$14,MATCH(B277,$A$3:$A$14,0))),"Kondensatoen zwischen 1 und 2"))</f>
        <v>Kondensatoen zwischen 1 und 2</v>
      </c>
    </row>
    <row r="278" spans="1:6">
      <c r="A278" s="12">
        <v>259</v>
      </c>
      <c r="B278">
        <f>Eingabe!D259</f>
        <v>0</v>
      </c>
      <c r="C278">
        <f t="array" ref="C278">MAX(IF($A$3:$A$14&lt;=B278,IF($A$3:$A$14&lt;&gt;"",$A$3:$A$14)))</f>
        <v>0</v>
      </c>
      <c r="D278">
        <f t="array" ref="D278">MIN(IF($A$3:$A$14&gt;=B278,IF($A$3:$A$14&lt;&gt;"",$A$3:$A$14)))</f>
        <v>0</v>
      </c>
      <c r="E278">
        <f>Eingabe!C259</f>
        <v>0</v>
      </c>
      <c r="F278" s="33" t="str">
        <f t="array" ref="F278">IF(E278=1,IF(ISERROR(MATCH(B278,$A$3:$A$14,0)),((B278-C278)*INDEX(C$3:C$14,MATCH(D278,$A$3:$A$14,0))+ABS(B278-D278)*INDEX(C$3:C$14,MATCH(C278,$A$3:$A$14,0)))/(D278-C278),INDEX(C$3:C$14,MATCH(B278,$A$3:$A$14,0))),IF(E278=2,IF(ISERROR(MATCH(B278,$A$3:$A$14,0)),((B278-C278)*INDEX(D$3:D$14,MATCH(D278,$A$3:$A$14,0))+ABS(B278-D278)*INDEX(D$3:D$14,MATCH(C278,$A$3:$A$14,0)))/(D278-C278),INDEX(D$3:D$14,MATCH(B278,$A$3:$A$14,0))),"Kondensatoen zwischen 1 und 2"))</f>
        <v>Kondensatoen zwischen 1 und 2</v>
      </c>
    </row>
    <row r="279" spans="1:6">
      <c r="A279" s="12">
        <v>260</v>
      </c>
      <c r="B279">
        <f>Eingabe!D260</f>
        <v>0</v>
      </c>
      <c r="C279">
        <f t="array" ref="C279">MAX(IF($A$3:$A$14&lt;=B279,IF($A$3:$A$14&lt;&gt;"",$A$3:$A$14)))</f>
        <v>0</v>
      </c>
      <c r="D279">
        <f t="array" ref="D279">MIN(IF($A$3:$A$14&gt;=B279,IF($A$3:$A$14&lt;&gt;"",$A$3:$A$14)))</f>
        <v>0</v>
      </c>
      <c r="E279">
        <f>Eingabe!C260</f>
        <v>0</v>
      </c>
      <c r="F279" s="33" t="str">
        <f t="array" ref="F279">IF(E279=1,IF(ISERROR(MATCH(B279,$A$3:$A$14,0)),((B279-C279)*INDEX(C$3:C$14,MATCH(D279,$A$3:$A$14,0))+ABS(B279-D279)*INDEX(C$3:C$14,MATCH(C279,$A$3:$A$14,0)))/(D279-C279),INDEX(C$3:C$14,MATCH(B279,$A$3:$A$14,0))),IF(E279=2,IF(ISERROR(MATCH(B279,$A$3:$A$14,0)),((B279-C279)*INDEX(D$3:D$14,MATCH(D279,$A$3:$A$14,0))+ABS(B279-D279)*INDEX(D$3:D$14,MATCH(C279,$A$3:$A$14,0)))/(D279-C279),INDEX(D$3:D$14,MATCH(B279,$A$3:$A$14,0))),"Kondensatoen zwischen 1 und 2"))</f>
        <v>Kondensatoen zwischen 1 und 2</v>
      </c>
    </row>
    <row r="280" spans="1:6">
      <c r="A280" s="12">
        <v>261</v>
      </c>
      <c r="B280">
        <f>Eingabe!D261</f>
        <v>0</v>
      </c>
      <c r="C280">
        <f t="array" ref="C280">MAX(IF($A$3:$A$14&lt;=B280,IF($A$3:$A$14&lt;&gt;"",$A$3:$A$14)))</f>
        <v>0</v>
      </c>
      <c r="D280">
        <f t="array" ref="D280">MIN(IF($A$3:$A$14&gt;=B280,IF($A$3:$A$14&lt;&gt;"",$A$3:$A$14)))</f>
        <v>0</v>
      </c>
      <c r="E280">
        <f>Eingabe!C261</f>
        <v>0</v>
      </c>
      <c r="F280" s="33" t="str">
        <f t="array" ref="F280">IF(E280=1,IF(ISERROR(MATCH(B280,$A$3:$A$14,0)),((B280-C280)*INDEX(C$3:C$14,MATCH(D280,$A$3:$A$14,0))+ABS(B280-D280)*INDEX(C$3:C$14,MATCH(C280,$A$3:$A$14,0)))/(D280-C280),INDEX(C$3:C$14,MATCH(B280,$A$3:$A$14,0))),IF(E280=2,IF(ISERROR(MATCH(B280,$A$3:$A$14,0)),((B280-C280)*INDEX(D$3:D$14,MATCH(D280,$A$3:$A$14,0))+ABS(B280-D280)*INDEX(D$3:D$14,MATCH(C280,$A$3:$A$14,0)))/(D280-C280),INDEX(D$3:D$14,MATCH(B280,$A$3:$A$14,0))),"Kondensatoen zwischen 1 und 2"))</f>
        <v>Kondensatoen zwischen 1 und 2</v>
      </c>
    </row>
    <row r="281" spans="1:6">
      <c r="A281" s="12">
        <v>262</v>
      </c>
      <c r="B281">
        <f>Eingabe!D262</f>
        <v>0</v>
      </c>
      <c r="C281">
        <f t="array" ref="C281">MAX(IF($A$3:$A$14&lt;=B281,IF($A$3:$A$14&lt;&gt;"",$A$3:$A$14)))</f>
        <v>0</v>
      </c>
      <c r="D281">
        <f t="array" ref="D281">MIN(IF($A$3:$A$14&gt;=B281,IF($A$3:$A$14&lt;&gt;"",$A$3:$A$14)))</f>
        <v>0</v>
      </c>
      <c r="E281">
        <f>Eingabe!C262</f>
        <v>0</v>
      </c>
      <c r="F281" s="33" t="str">
        <f t="array" ref="F281">IF(E281=1,IF(ISERROR(MATCH(B281,$A$3:$A$14,0)),((B281-C281)*INDEX(C$3:C$14,MATCH(D281,$A$3:$A$14,0))+ABS(B281-D281)*INDEX(C$3:C$14,MATCH(C281,$A$3:$A$14,0)))/(D281-C281),INDEX(C$3:C$14,MATCH(B281,$A$3:$A$14,0))),IF(E281=2,IF(ISERROR(MATCH(B281,$A$3:$A$14,0)),((B281-C281)*INDEX(D$3:D$14,MATCH(D281,$A$3:$A$14,0))+ABS(B281-D281)*INDEX(D$3:D$14,MATCH(C281,$A$3:$A$14,0)))/(D281-C281),INDEX(D$3:D$14,MATCH(B281,$A$3:$A$14,0))),"Kondensatoen zwischen 1 und 2"))</f>
        <v>Kondensatoen zwischen 1 und 2</v>
      </c>
    </row>
    <row r="282" spans="1:6">
      <c r="A282" s="12">
        <v>263</v>
      </c>
      <c r="B282">
        <f>Eingabe!D263</f>
        <v>0</v>
      </c>
      <c r="C282">
        <f t="array" ref="C282">MAX(IF($A$3:$A$14&lt;=B282,IF($A$3:$A$14&lt;&gt;"",$A$3:$A$14)))</f>
        <v>0</v>
      </c>
      <c r="D282">
        <f t="array" ref="D282">MIN(IF($A$3:$A$14&gt;=B282,IF($A$3:$A$14&lt;&gt;"",$A$3:$A$14)))</f>
        <v>0</v>
      </c>
      <c r="E282">
        <f>Eingabe!C263</f>
        <v>0</v>
      </c>
      <c r="F282" s="33" t="str">
        <f t="array" ref="F282">IF(E282=1,IF(ISERROR(MATCH(B282,$A$3:$A$14,0)),((B282-C282)*INDEX(C$3:C$14,MATCH(D282,$A$3:$A$14,0))+ABS(B282-D282)*INDEX(C$3:C$14,MATCH(C282,$A$3:$A$14,0)))/(D282-C282),INDEX(C$3:C$14,MATCH(B282,$A$3:$A$14,0))),IF(E282=2,IF(ISERROR(MATCH(B282,$A$3:$A$14,0)),((B282-C282)*INDEX(D$3:D$14,MATCH(D282,$A$3:$A$14,0))+ABS(B282-D282)*INDEX(D$3:D$14,MATCH(C282,$A$3:$A$14,0)))/(D282-C282),INDEX(D$3:D$14,MATCH(B282,$A$3:$A$14,0))),"Kondensatoen zwischen 1 und 2"))</f>
        <v>Kondensatoen zwischen 1 und 2</v>
      </c>
    </row>
    <row r="283" spans="1:6">
      <c r="A283" s="12">
        <v>264</v>
      </c>
      <c r="B283">
        <f>Eingabe!D264</f>
        <v>0</v>
      </c>
      <c r="C283">
        <f t="array" ref="C283">MAX(IF($A$3:$A$14&lt;=B283,IF($A$3:$A$14&lt;&gt;"",$A$3:$A$14)))</f>
        <v>0</v>
      </c>
      <c r="D283">
        <f t="array" ref="D283">MIN(IF($A$3:$A$14&gt;=B283,IF($A$3:$A$14&lt;&gt;"",$A$3:$A$14)))</f>
        <v>0</v>
      </c>
      <c r="E283">
        <f>Eingabe!C264</f>
        <v>0</v>
      </c>
      <c r="F283" s="33" t="str">
        <f t="array" ref="F283">IF(E283=1,IF(ISERROR(MATCH(B283,$A$3:$A$14,0)),((B283-C283)*INDEX(C$3:C$14,MATCH(D283,$A$3:$A$14,0))+ABS(B283-D283)*INDEX(C$3:C$14,MATCH(C283,$A$3:$A$14,0)))/(D283-C283),INDEX(C$3:C$14,MATCH(B283,$A$3:$A$14,0))),IF(E283=2,IF(ISERROR(MATCH(B283,$A$3:$A$14,0)),((B283-C283)*INDEX(D$3:D$14,MATCH(D283,$A$3:$A$14,0))+ABS(B283-D283)*INDEX(D$3:D$14,MATCH(C283,$A$3:$A$14,0)))/(D283-C283),INDEX(D$3:D$14,MATCH(B283,$A$3:$A$14,0))),"Kondensatoen zwischen 1 und 2"))</f>
        <v>Kondensatoen zwischen 1 und 2</v>
      </c>
    </row>
    <row r="284" spans="1:6">
      <c r="A284" s="12">
        <v>265</v>
      </c>
      <c r="B284">
        <f>Eingabe!D265</f>
        <v>0</v>
      </c>
      <c r="C284">
        <f t="array" ref="C284">MAX(IF($A$3:$A$14&lt;=B284,IF($A$3:$A$14&lt;&gt;"",$A$3:$A$14)))</f>
        <v>0</v>
      </c>
      <c r="D284">
        <f t="array" ref="D284">MIN(IF($A$3:$A$14&gt;=B284,IF($A$3:$A$14&lt;&gt;"",$A$3:$A$14)))</f>
        <v>0</v>
      </c>
      <c r="E284">
        <f>Eingabe!C265</f>
        <v>0</v>
      </c>
      <c r="F284" s="33" t="str">
        <f t="array" ref="F284">IF(E284=1,IF(ISERROR(MATCH(B284,$A$3:$A$14,0)),((B284-C284)*INDEX(C$3:C$14,MATCH(D284,$A$3:$A$14,0))+ABS(B284-D284)*INDEX(C$3:C$14,MATCH(C284,$A$3:$A$14,0)))/(D284-C284),INDEX(C$3:C$14,MATCH(B284,$A$3:$A$14,0))),IF(E284=2,IF(ISERROR(MATCH(B284,$A$3:$A$14,0)),((B284-C284)*INDEX(D$3:D$14,MATCH(D284,$A$3:$A$14,0))+ABS(B284-D284)*INDEX(D$3:D$14,MATCH(C284,$A$3:$A$14,0)))/(D284-C284),INDEX(D$3:D$14,MATCH(B284,$A$3:$A$14,0))),"Kondensatoen zwischen 1 und 2"))</f>
        <v>Kondensatoen zwischen 1 und 2</v>
      </c>
    </row>
    <row r="285" spans="1:6">
      <c r="A285" s="12">
        <v>266</v>
      </c>
      <c r="B285">
        <f>Eingabe!D266</f>
        <v>0</v>
      </c>
      <c r="C285">
        <f t="array" ref="C285">MAX(IF($A$3:$A$14&lt;=B285,IF($A$3:$A$14&lt;&gt;"",$A$3:$A$14)))</f>
        <v>0</v>
      </c>
      <c r="D285">
        <f t="array" ref="D285">MIN(IF($A$3:$A$14&gt;=B285,IF($A$3:$A$14&lt;&gt;"",$A$3:$A$14)))</f>
        <v>0</v>
      </c>
      <c r="E285">
        <f>Eingabe!C266</f>
        <v>0</v>
      </c>
      <c r="F285" s="33" t="str">
        <f t="array" ref="F285">IF(E285=1,IF(ISERROR(MATCH(B285,$A$3:$A$14,0)),((B285-C285)*INDEX(C$3:C$14,MATCH(D285,$A$3:$A$14,0))+ABS(B285-D285)*INDEX(C$3:C$14,MATCH(C285,$A$3:$A$14,0)))/(D285-C285),INDEX(C$3:C$14,MATCH(B285,$A$3:$A$14,0))),IF(E285=2,IF(ISERROR(MATCH(B285,$A$3:$A$14,0)),((B285-C285)*INDEX(D$3:D$14,MATCH(D285,$A$3:$A$14,0))+ABS(B285-D285)*INDEX(D$3:D$14,MATCH(C285,$A$3:$A$14,0)))/(D285-C285),INDEX(D$3:D$14,MATCH(B285,$A$3:$A$14,0))),"Kondensatoen zwischen 1 und 2"))</f>
        <v>Kondensatoen zwischen 1 und 2</v>
      </c>
    </row>
    <row r="286" spans="1:6">
      <c r="A286" s="12">
        <v>267</v>
      </c>
      <c r="B286">
        <f>Eingabe!D267</f>
        <v>0</v>
      </c>
      <c r="C286">
        <f t="array" ref="C286">MAX(IF($A$3:$A$14&lt;=B286,IF($A$3:$A$14&lt;&gt;"",$A$3:$A$14)))</f>
        <v>0</v>
      </c>
      <c r="D286">
        <f t="array" ref="D286">MIN(IF($A$3:$A$14&gt;=B286,IF($A$3:$A$14&lt;&gt;"",$A$3:$A$14)))</f>
        <v>0</v>
      </c>
      <c r="E286">
        <f>Eingabe!C267</f>
        <v>0</v>
      </c>
      <c r="F286" s="33" t="str">
        <f t="array" ref="F286">IF(E286=1,IF(ISERROR(MATCH(B286,$A$3:$A$14,0)),((B286-C286)*INDEX(C$3:C$14,MATCH(D286,$A$3:$A$14,0))+ABS(B286-D286)*INDEX(C$3:C$14,MATCH(C286,$A$3:$A$14,0)))/(D286-C286),INDEX(C$3:C$14,MATCH(B286,$A$3:$A$14,0))),IF(E286=2,IF(ISERROR(MATCH(B286,$A$3:$A$14,0)),((B286-C286)*INDEX(D$3:D$14,MATCH(D286,$A$3:$A$14,0))+ABS(B286-D286)*INDEX(D$3:D$14,MATCH(C286,$A$3:$A$14,0)))/(D286-C286),INDEX(D$3:D$14,MATCH(B286,$A$3:$A$14,0))),"Kondensatoen zwischen 1 und 2"))</f>
        <v>Kondensatoen zwischen 1 und 2</v>
      </c>
    </row>
    <row r="287" spans="1:6">
      <c r="A287" s="12">
        <v>268</v>
      </c>
      <c r="B287">
        <f>Eingabe!D268</f>
        <v>0</v>
      </c>
      <c r="C287">
        <f t="array" ref="C287">MAX(IF($A$3:$A$14&lt;=B287,IF($A$3:$A$14&lt;&gt;"",$A$3:$A$14)))</f>
        <v>0</v>
      </c>
      <c r="D287">
        <f t="array" ref="D287">MIN(IF($A$3:$A$14&gt;=B287,IF($A$3:$A$14&lt;&gt;"",$A$3:$A$14)))</f>
        <v>0</v>
      </c>
      <c r="E287">
        <f>Eingabe!C268</f>
        <v>0</v>
      </c>
      <c r="F287" s="33" t="str">
        <f t="array" ref="F287">IF(E287=1,IF(ISERROR(MATCH(B287,$A$3:$A$14,0)),((B287-C287)*INDEX(C$3:C$14,MATCH(D287,$A$3:$A$14,0))+ABS(B287-D287)*INDEX(C$3:C$14,MATCH(C287,$A$3:$A$14,0)))/(D287-C287),INDEX(C$3:C$14,MATCH(B287,$A$3:$A$14,0))),IF(E287=2,IF(ISERROR(MATCH(B287,$A$3:$A$14,0)),((B287-C287)*INDEX(D$3:D$14,MATCH(D287,$A$3:$A$14,0))+ABS(B287-D287)*INDEX(D$3:D$14,MATCH(C287,$A$3:$A$14,0)))/(D287-C287),INDEX(D$3:D$14,MATCH(B287,$A$3:$A$14,0))),"Kondensatoen zwischen 1 und 2"))</f>
        <v>Kondensatoen zwischen 1 und 2</v>
      </c>
    </row>
    <row r="288" spans="1:6">
      <c r="A288" s="12">
        <v>269</v>
      </c>
      <c r="B288">
        <f>Eingabe!D269</f>
        <v>0</v>
      </c>
      <c r="C288">
        <f t="array" ref="C288">MAX(IF($A$3:$A$14&lt;=B288,IF($A$3:$A$14&lt;&gt;"",$A$3:$A$14)))</f>
        <v>0</v>
      </c>
      <c r="D288">
        <f t="array" ref="D288">MIN(IF($A$3:$A$14&gt;=B288,IF($A$3:$A$14&lt;&gt;"",$A$3:$A$14)))</f>
        <v>0</v>
      </c>
      <c r="E288">
        <f>Eingabe!C269</f>
        <v>0</v>
      </c>
      <c r="F288" s="33" t="str">
        <f t="array" ref="F288">IF(E288=1,IF(ISERROR(MATCH(B288,$A$3:$A$14,0)),((B288-C288)*INDEX(C$3:C$14,MATCH(D288,$A$3:$A$14,0))+ABS(B288-D288)*INDEX(C$3:C$14,MATCH(C288,$A$3:$A$14,0)))/(D288-C288),INDEX(C$3:C$14,MATCH(B288,$A$3:$A$14,0))),IF(E288=2,IF(ISERROR(MATCH(B288,$A$3:$A$14,0)),((B288-C288)*INDEX(D$3:D$14,MATCH(D288,$A$3:$A$14,0))+ABS(B288-D288)*INDEX(D$3:D$14,MATCH(C288,$A$3:$A$14,0)))/(D288-C288),INDEX(D$3:D$14,MATCH(B288,$A$3:$A$14,0))),"Kondensatoen zwischen 1 und 2"))</f>
        <v>Kondensatoen zwischen 1 und 2</v>
      </c>
    </row>
    <row r="289" spans="1:6">
      <c r="A289" s="12">
        <v>270</v>
      </c>
      <c r="B289">
        <f>Eingabe!D270</f>
        <v>0</v>
      </c>
      <c r="C289">
        <f t="array" ref="C289">MAX(IF($A$3:$A$14&lt;=B289,IF($A$3:$A$14&lt;&gt;"",$A$3:$A$14)))</f>
        <v>0</v>
      </c>
      <c r="D289">
        <f t="array" ref="D289">MIN(IF($A$3:$A$14&gt;=B289,IF($A$3:$A$14&lt;&gt;"",$A$3:$A$14)))</f>
        <v>0</v>
      </c>
      <c r="E289">
        <f>Eingabe!C270</f>
        <v>0</v>
      </c>
      <c r="F289" s="33" t="str">
        <f t="array" ref="F289">IF(E289=1,IF(ISERROR(MATCH(B289,$A$3:$A$14,0)),((B289-C289)*INDEX(C$3:C$14,MATCH(D289,$A$3:$A$14,0))+ABS(B289-D289)*INDEX(C$3:C$14,MATCH(C289,$A$3:$A$14,0)))/(D289-C289),INDEX(C$3:C$14,MATCH(B289,$A$3:$A$14,0))),IF(E289=2,IF(ISERROR(MATCH(B289,$A$3:$A$14,0)),((B289-C289)*INDEX(D$3:D$14,MATCH(D289,$A$3:$A$14,0))+ABS(B289-D289)*INDEX(D$3:D$14,MATCH(C289,$A$3:$A$14,0)))/(D289-C289),INDEX(D$3:D$14,MATCH(B289,$A$3:$A$14,0))),"Kondensatoen zwischen 1 und 2"))</f>
        <v>Kondensatoen zwischen 1 und 2</v>
      </c>
    </row>
    <row r="290" spans="1:6">
      <c r="A290" s="12">
        <v>271</v>
      </c>
      <c r="B290">
        <f>Eingabe!D271</f>
        <v>0</v>
      </c>
      <c r="C290">
        <f t="array" ref="C290">MAX(IF($A$3:$A$14&lt;=B290,IF($A$3:$A$14&lt;&gt;"",$A$3:$A$14)))</f>
        <v>0</v>
      </c>
      <c r="D290">
        <f t="array" ref="D290">MIN(IF($A$3:$A$14&gt;=B290,IF($A$3:$A$14&lt;&gt;"",$A$3:$A$14)))</f>
        <v>0</v>
      </c>
      <c r="E290">
        <f>Eingabe!C271</f>
        <v>0</v>
      </c>
      <c r="F290" s="33" t="str">
        <f t="array" ref="F290">IF(E290=1,IF(ISERROR(MATCH(B290,$A$3:$A$14,0)),((B290-C290)*INDEX(C$3:C$14,MATCH(D290,$A$3:$A$14,0))+ABS(B290-D290)*INDEX(C$3:C$14,MATCH(C290,$A$3:$A$14,0)))/(D290-C290),INDEX(C$3:C$14,MATCH(B290,$A$3:$A$14,0))),IF(E290=2,IF(ISERROR(MATCH(B290,$A$3:$A$14,0)),((B290-C290)*INDEX(D$3:D$14,MATCH(D290,$A$3:$A$14,0))+ABS(B290-D290)*INDEX(D$3:D$14,MATCH(C290,$A$3:$A$14,0)))/(D290-C290),INDEX(D$3:D$14,MATCH(B290,$A$3:$A$14,0))),"Kondensatoen zwischen 1 und 2"))</f>
        <v>Kondensatoen zwischen 1 und 2</v>
      </c>
    </row>
    <row r="291" spans="1:6">
      <c r="A291" s="12">
        <v>272</v>
      </c>
      <c r="B291">
        <f>Eingabe!D272</f>
        <v>0</v>
      </c>
      <c r="C291">
        <f t="array" ref="C291">MAX(IF($A$3:$A$14&lt;=B291,IF($A$3:$A$14&lt;&gt;"",$A$3:$A$14)))</f>
        <v>0</v>
      </c>
      <c r="D291">
        <f t="array" ref="D291">MIN(IF($A$3:$A$14&gt;=B291,IF($A$3:$A$14&lt;&gt;"",$A$3:$A$14)))</f>
        <v>0</v>
      </c>
      <c r="E291">
        <f>Eingabe!C272</f>
        <v>0</v>
      </c>
      <c r="F291" s="33" t="str">
        <f t="array" ref="F291">IF(E291=1,IF(ISERROR(MATCH(B291,$A$3:$A$14,0)),((B291-C291)*INDEX(C$3:C$14,MATCH(D291,$A$3:$A$14,0))+ABS(B291-D291)*INDEX(C$3:C$14,MATCH(C291,$A$3:$A$14,0)))/(D291-C291),INDEX(C$3:C$14,MATCH(B291,$A$3:$A$14,0))),IF(E291=2,IF(ISERROR(MATCH(B291,$A$3:$A$14,0)),((B291-C291)*INDEX(D$3:D$14,MATCH(D291,$A$3:$A$14,0))+ABS(B291-D291)*INDEX(D$3:D$14,MATCH(C291,$A$3:$A$14,0)))/(D291-C291),INDEX(D$3:D$14,MATCH(B291,$A$3:$A$14,0))),"Kondensatoen zwischen 1 und 2"))</f>
        <v>Kondensatoen zwischen 1 und 2</v>
      </c>
    </row>
    <row r="292" spans="1:6">
      <c r="A292" s="12">
        <v>273</v>
      </c>
      <c r="B292">
        <f>Eingabe!D273</f>
        <v>0</v>
      </c>
      <c r="C292">
        <f t="array" ref="C292">MAX(IF($A$3:$A$14&lt;=B292,IF($A$3:$A$14&lt;&gt;"",$A$3:$A$14)))</f>
        <v>0</v>
      </c>
      <c r="D292">
        <f t="array" ref="D292">MIN(IF($A$3:$A$14&gt;=B292,IF($A$3:$A$14&lt;&gt;"",$A$3:$A$14)))</f>
        <v>0</v>
      </c>
      <c r="E292">
        <f>Eingabe!C273</f>
        <v>0</v>
      </c>
      <c r="F292" s="33" t="str">
        <f t="array" ref="F292">IF(E292=1,IF(ISERROR(MATCH(B292,$A$3:$A$14,0)),((B292-C292)*INDEX(C$3:C$14,MATCH(D292,$A$3:$A$14,0))+ABS(B292-D292)*INDEX(C$3:C$14,MATCH(C292,$A$3:$A$14,0)))/(D292-C292),INDEX(C$3:C$14,MATCH(B292,$A$3:$A$14,0))),IF(E292=2,IF(ISERROR(MATCH(B292,$A$3:$A$14,0)),((B292-C292)*INDEX(D$3:D$14,MATCH(D292,$A$3:$A$14,0))+ABS(B292-D292)*INDEX(D$3:D$14,MATCH(C292,$A$3:$A$14,0)))/(D292-C292),INDEX(D$3:D$14,MATCH(B292,$A$3:$A$14,0))),"Kondensatoen zwischen 1 und 2"))</f>
        <v>Kondensatoen zwischen 1 und 2</v>
      </c>
    </row>
    <row r="293" spans="1:6">
      <c r="A293" s="12">
        <v>274</v>
      </c>
      <c r="B293">
        <f>Eingabe!D274</f>
        <v>0</v>
      </c>
      <c r="C293">
        <f t="array" ref="C293">MAX(IF($A$3:$A$14&lt;=B293,IF($A$3:$A$14&lt;&gt;"",$A$3:$A$14)))</f>
        <v>0</v>
      </c>
      <c r="D293">
        <f t="array" ref="D293">MIN(IF($A$3:$A$14&gt;=B293,IF($A$3:$A$14&lt;&gt;"",$A$3:$A$14)))</f>
        <v>0</v>
      </c>
      <c r="E293">
        <f>Eingabe!C274</f>
        <v>0</v>
      </c>
      <c r="F293" s="33" t="str">
        <f t="array" ref="F293">IF(E293=1,IF(ISERROR(MATCH(B293,$A$3:$A$14,0)),((B293-C293)*INDEX(C$3:C$14,MATCH(D293,$A$3:$A$14,0))+ABS(B293-D293)*INDEX(C$3:C$14,MATCH(C293,$A$3:$A$14,0)))/(D293-C293),INDEX(C$3:C$14,MATCH(B293,$A$3:$A$14,0))),IF(E293=2,IF(ISERROR(MATCH(B293,$A$3:$A$14,0)),((B293-C293)*INDEX(D$3:D$14,MATCH(D293,$A$3:$A$14,0))+ABS(B293-D293)*INDEX(D$3:D$14,MATCH(C293,$A$3:$A$14,0)))/(D293-C293),INDEX(D$3:D$14,MATCH(B293,$A$3:$A$14,0))),"Kondensatoen zwischen 1 und 2"))</f>
        <v>Kondensatoen zwischen 1 und 2</v>
      </c>
    </row>
    <row r="294" spans="1:6">
      <c r="A294" s="12">
        <v>275</v>
      </c>
      <c r="B294">
        <f>Eingabe!D275</f>
        <v>0</v>
      </c>
      <c r="C294">
        <f t="array" ref="C294">MAX(IF($A$3:$A$14&lt;=B294,IF($A$3:$A$14&lt;&gt;"",$A$3:$A$14)))</f>
        <v>0</v>
      </c>
      <c r="D294">
        <f t="array" ref="D294">MIN(IF($A$3:$A$14&gt;=B294,IF($A$3:$A$14&lt;&gt;"",$A$3:$A$14)))</f>
        <v>0</v>
      </c>
      <c r="E294">
        <f>Eingabe!C275</f>
        <v>0</v>
      </c>
      <c r="F294" s="33" t="str">
        <f t="array" ref="F294">IF(E294=1,IF(ISERROR(MATCH(B294,$A$3:$A$14,0)),((B294-C294)*INDEX(C$3:C$14,MATCH(D294,$A$3:$A$14,0))+ABS(B294-D294)*INDEX(C$3:C$14,MATCH(C294,$A$3:$A$14,0)))/(D294-C294),INDEX(C$3:C$14,MATCH(B294,$A$3:$A$14,0))),IF(E294=2,IF(ISERROR(MATCH(B294,$A$3:$A$14,0)),((B294-C294)*INDEX(D$3:D$14,MATCH(D294,$A$3:$A$14,0))+ABS(B294-D294)*INDEX(D$3:D$14,MATCH(C294,$A$3:$A$14,0)))/(D294-C294),INDEX(D$3:D$14,MATCH(B294,$A$3:$A$14,0))),"Kondensatoen zwischen 1 und 2"))</f>
        <v>Kondensatoen zwischen 1 und 2</v>
      </c>
    </row>
    <row r="295" spans="1:6">
      <c r="A295" s="12">
        <v>276</v>
      </c>
      <c r="B295">
        <f>Eingabe!D276</f>
        <v>0</v>
      </c>
      <c r="C295">
        <f t="array" ref="C295">MAX(IF($A$3:$A$14&lt;=B295,IF($A$3:$A$14&lt;&gt;"",$A$3:$A$14)))</f>
        <v>0</v>
      </c>
      <c r="D295">
        <f t="array" ref="D295">MIN(IF($A$3:$A$14&gt;=B295,IF($A$3:$A$14&lt;&gt;"",$A$3:$A$14)))</f>
        <v>0</v>
      </c>
      <c r="E295">
        <f>Eingabe!C276</f>
        <v>0</v>
      </c>
      <c r="F295" s="33" t="str">
        <f t="array" ref="F295">IF(E295=1,IF(ISERROR(MATCH(B295,$A$3:$A$14,0)),((B295-C295)*INDEX(C$3:C$14,MATCH(D295,$A$3:$A$14,0))+ABS(B295-D295)*INDEX(C$3:C$14,MATCH(C295,$A$3:$A$14,0)))/(D295-C295),INDEX(C$3:C$14,MATCH(B295,$A$3:$A$14,0))),IF(E295=2,IF(ISERROR(MATCH(B295,$A$3:$A$14,0)),((B295-C295)*INDEX(D$3:D$14,MATCH(D295,$A$3:$A$14,0))+ABS(B295-D295)*INDEX(D$3:D$14,MATCH(C295,$A$3:$A$14,0)))/(D295-C295),INDEX(D$3:D$14,MATCH(B295,$A$3:$A$14,0))),"Kondensatoen zwischen 1 und 2"))</f>
        <v>Kondensatoen zwischen 1 und 2</v>
      </c>
    </row>
    <row r="296" spans="1:6">
      <c r="A296" s="12">
        <v>277</v>
      </c>
      <c r="B296">
        <f>Eingabe!D277</f>
        <v>0</v>
      </c>
      <c r="C296">
        <f t="array" ref="C296">MAX(IF($A$3:$A$14&lt;=B296,IF($A$3:$A$14&lt;&gt;"",$A$3:$A$14)))</f>
        <v>0</v>
      </c>
      <c r="D296">
        <f t="array" ref="D296">MIN(IF($A$3:$A$14&gt;=B296,IF($A$3:$A$14&lt;&gt;"",$A$3:$A$14)))</f>
        <v>0</v>
      </c>
      <c r="E296">
        <f>Eingabe!C277</f>
        <v>0</v>
      </c>
      <c r="F296" s="33" t="str">
        <f t="array" ref="F296">IF(E296=1,IF(ISERROR(MATCH(B296,$A$3:$A$14,0)),((B296-C296)*INDEX(C$3:C$14,MATCH(D296,$A$3:$A$14,0))+ABS(B296-D296)*INDEX(C$3:C$14,MATCH(C296,$A$3:$A$14,0)))/(D296-C296),INDEX(C$3:C$14,MATCH(B296,$A$3:$A$14,0))),IF(E296=2,IF(ISERROR(MATCH(B296,$A$3:$A$14,0)),((B296-C296)*INDEX(D$3:D$14,MATCH(D296,$A$3:$A$14,0))+ABS(B296-D296)*INDEX(D$3:D$14,MATCH(C296,$A$3:$A$14,0)))/(D296-C296),INDEX(D$3:D$14,MATCH(B296,$A$3:$A$14,0))),"Kondensatoen zwischen 1 und 2"))</f>
        <v>Kondensatoen zwischen 1 und 2</v>
      </c>
    </row>
    <row r="297" spans="1:6">
      <c r="A297" s="12">
        <v>278</v>
      </c>
      <c r="B297">
        <f>Eingabe!D278</f>
        <v>0</v>
      </c>
      <c r="C297">
        <f t="array" ref="C297">MAX(IF($A$3:$A$14&lt;=B297,IF($A$3:$A$14&lt;&gt;"",$A$3:$A$14)))</f>
        <v>0</v>
      </c>
      <c r="D297">
        <f t="array" ref="D297">MIN(IF($A$3:$A$14&gt;=B297,IF($A$3:$A$14&lt;&gt;"",$A$3:$A$14)))</f>
        <v>0</v>
      </c>
      <c r="E297">
        <f>Eingabe!C278</f>
        <v>0</v>
      </c>
      <c r="F297" s="33" t="str">
        <f t="array" ref="F297">IF(E297=1,IF(ISERROR(MATCH(B297,$A$3:$A$14,0)),((B297-C297)*INDEX(C$3:C$14,MATCH(D297,$A$3:$A$14,0))+ABS(B297-D297)*INDEX(C$3:C$14,MATCH(C297,$A$3:$A$14,0)))/(D297-C297),INDEX(C$3:C$14,MATCH(B297,$A$3:$A$14,0))),IF(E297=2,IF(ISERROR(MATCH(B297,$A$3:$A$14,0)),((B297-C297)*INDEX(D$3:D$14,MATCH(D297,$A$3:$A$14,0))+ABS(B297-D297)*INDEX(D$3:D$14,MATCH(C297,$A$3:$A$14,0)))/(D297-C297),INDEX(D$3:D$14,MATCH(B297,$A$3:$A$14,0))),"Kondensatoen zwischen 1 und 2"))</f>
        <v>Kondensatoen zwischen 1 und 2</v>
      </c>
    </row>
    <row r="298" spans="1:6">
      <c r="A298" s="12">
        <v>279</v>
      </c>
      <c r="B298">
        <f>Eingabe!D279</f>
        <v>0</v>
      </c>
      <c r="C298">
        <f t="array" ref="C298">MAX(IF($A$3:$A$14&lt;=B298,IF($A$3:$A$14&lt;&gt;"",$A$3:$A$14)))</f>
        <v>0</v>
      </c>
      <c r="D298">
        <f t="array" ref="D298">MIN(IF($A$3:$A$14&gt;=B298,IF($A$3:$A$14&lt;&gt;"",$A$3:$A$14)))</f>
        <v>0</v>
      </c>
      <c r="E298">
        <f>Eingabe!C279</f>
        <v>0</v>
      </c>
      <c r="F298" s="33" t="str">
        <f t="array" ref="F298">IF(E298=1,IF(ISERROR(MATCH(B298,$A$3:$A$14,0)),((B298-C298)*INDEX(C$3:C$14,MATCH(D298,$A$3:$A$14,0))+ABS(B298-D298)*INDEX(C$3:C$14,MATCH(C298,$A$3:$A$14,0)))/(D298-C298),INDEX(C$3:C$14,MATCH(B298,$A$3:$A$14,0))),IF(E298=2,IF(ISERROR(MATCH(B298,$A$3:$A$14,0)),((B298-C298)*INDEX(D$3:D$14,MATCH(D298,$A$3:$A$14,0))+ABS(B298-D298)*INDEX(D$3:D$14,MATCH(C298,$A$3:$A$14,0)))/(D298-C298),INDEX(D$3:D$14,MATCH(B298,$A$3:$A$14,0))),"Kondensatoen zwischen 1 und 2"))</f>
        <v>Kondensatoen zwischen 1 und 2</v>
      </c>
    </row>
    <row r="299" spans="1:6">
      <c r="A299" s="12">
        <v>280</v>
      </c>
      <c r="B299">
        <f>Eingabe!D280</f>
        <v>0</v>
      </c>
      <c r="C299">
        <f t="array" ref="C299">MAX(IF($A$3:$A$14&lt;=B299,IF($A$3:$A$14&lt;&gt;"",$A$3:$A$14)))</f>
        <v>0</v>
      </c>
      <c r="D299">
        <f t="array" ref="D299">MIN(IF($A$3:$A$14&gt;=B299,IF($A$3:$A$14&lt;&gt;"",$A$3:$A$14)))</f>
        <v>0</v>
      </c>
      <c r="E299">
        <f>Eingabe!C280</f>
        <v>0</v>
      </c>
      <c r="F299" s="33" t="str">
        <f t="array" ref="F299">IF(E299=1,IF(ISERROR(MATCH(B299,$A$3:$A$14,0)),((B299-C299)*INDEX(C$3:C$14,MATCH(D299,$A$3:$A$14,0))+ABS(B299-D299)*INDEX(C$3:C$14,MATCH(C299,$A$3:$A$14,0)))/(D299-C299),INDEX(C$3:C$14,MATCH(B299,$A$3:$A$14,0))),IF(E299=2,IF(ISERROR(MATCH(B299,$A$3:$A$14,0)),((B299-C299)*INDEX(D$3:D$14,MATCH(D299,$A$3:$A$14,0))+ABS(B299-D299)*INDEX(D$3:D$14,MATCH(C299,$A$3:$A$14,0)))/(D299-C299),INDEX(D$3:D$14,MATCH(B299,$A$3:$A$14,0))),"Kondensatoen zwischen 1 und 2"))</f>
        <v>Kondensatoen zwischen 1 und 2</v>
      </c>
    </row>
    <row r="300" spans="1:6">
      <c r="A300" s="12">
        <v>281</v>
      </c>
      <c r="B300">
        <f>Eingabe!D281</f>
        <v>0</v>
      </c>
      <c r="C300">
        <f t="array" ref="C300">MAX(IF($A$3:$A$14&lt;=B300,IF($A$3:$A$14&lt;&gt;"",$A$3:$A$14)))</f>
        <v>0</v>
      </c>
      <c r="D300">
        <f t="array" ref="D300">MIN(IF($A$3:$A$14&gt;=B300,IF($A$3:$A$14&lt;&gt;"",$A$3:$A$14)))</f>
        <v>0</v>
      </c>
      <c r="E300">
        <f>Eingabe!C281</f>
        <v>0</v>
      </c>
      <c r="F300" s="33" t="str">
        <f t="array" ref="F300">IF(E300=1,IF(ISERROR(MATCH(B300,$A$3:$A$14,0)),((B300-C300)*INDEX(C$3:C$14,MATCH(D300,$A$3:$A$14,0))+ABS(B300-D300)*INDEX(C$3:C$14,MATCH(C300,$A$3:$A$14,0)))/(D300-C300),INDEX(C$3:C$14,MATCH(B300,$A$3:$A$14,0))),IF(E300=2,IF(ISERROR(MATCH(B300,$A$3:$A$14,0)),((B300-C300)*INDEX(D$3:D$14,MATCH(D300,$A$3:$A$14,0))+ABS(B300-D300)*INDEX(D$3:D$14,MATCH(C300,$A$3:$A$14,0)))/(D300-C300),INDEX(D$3:D$14,MATCH(B300,$A$3:$A$14,0))),"Kondensatoen zwischen 1 und 2"))</f>
        <v>Kondensatoen zwischen 1 und 2</v>
      </c>
    </row>
    <row r="301" spans="1:6">
      <c r="A301" s="12">
        <v>282</v>
      </c>
      <c r="B301">
        <f>Eingabe!D282</f>
        <v>0</v>
      </c>
      <c r="C301">
        <f t="array" ref="C301">MAX(IF($A$3:$A$14&lt;=B301,IF($A$3:$A$14&lt;&gt;"",$A$3:$A$14)))</f>
        <v>0</v>
      </c>
      <c r="D301">
        <f t="array" ref="D301">MIN(IF($A$3:$A$14&gt;=B301,IF($A$3:$A$14&lt;&gt;"",$A$3:$A$14)))</f>
        <v>0</v>
      </c>
      <c r="E301">
        <f>Eingabe!C282</f>
        <v>0</v>
      </c>
      <c r="F301" s="33" t="str">
        <f t="array" ref="F301">IF(E301=1,IF(ISERROR(MATCH(B301,$A$3:$A$14,0)),((B301-C301)*INDEX(C$3:C$14,MATCH(D301,$A$3:$A$14,0))+ABS(B301-D301)*INDEX(C$3:C$14,MATCH(C301,$A$3:$A$14,0)))/(D301-C301),INDEX(C$3:C$14,MATCH(B301,$A$3:$A$14,0))),IF(E301=2,IF(ISERROR(MATCH(B301,$A$3:$A$14,0)),((B301-C301)*INDEX(D$3:D$14,MATCH(D301,$A$3:$A$14,0))+ABS(B301-D301)*INDEX(D$3:D$14,MATCH(C301,$A$3:$A$14,0)))/(D301-C301),INDEX(D$3:D$14,MATCH(B301,$A$3:$A$14,0))),"Kondensatoen zwischen 1 und 2"))</f>
        <v>Kondensatoen zwischen 1 und 2</v>
      </c>
    </row>
    <row r="302" spans="1:6">
      <c r="A302" s="12">
        <v>283</v>
      </c>
      <c r="B302">
        <f>Eingabe!D283</f>
        <v>0</v>
      </c>
      <c r="C302">
        <f t="array" ref="C302">MAX(IF($A$3:$A$14&lt;=B302,IF($A$3:$A$14&lt;&gt;"",$A$3:$A$14)))</f>
        <v>0</v>
      </c>
      <c r="D302">
        <f t="array" ref="D302">MIN(IF($A$3:$A$14&gt;=B302,IF($A$3:$A$14&lt;&gt;"",$A$3:$A$14)))</f>
        <v>0</v>
      </c>
      <c r="E302">
        <f>Eingabe!C283</f>
        <v>0</v>
      </c>
      <c r="F302" s="33" t="str">
        <f t="array" ref="F302">IF(E302=1,IF(ISERROR(MATCH(B302,$A$3:$A$14,0)),((B302-C302)*INDEX(C$3:C$14,MATCH(D302,$A$3:$A$14,0))+ABS(B302-D302)*INDEX(C$3:C$14,MATCH(C302,$A$3:$A$14,0)))/(D302-C302),INDEX(C$3:C$14,MATCH(B302,$A$3:$A$14,0))),IF(E302=2,IF(ISERROR(MATCH(B302,$A$3:$A$14,0)),((B302-C302)*INDEX(D$3:D$14,MATCH(D302,$A$3:$A$14,0))+ABS(B302-D302)*INDEX(D$3:D$14,MATCH(C302,$A$3:$A$14,0)))/(D302-C302),INDEX(D$3:D$14,MATCH(B302,$A$3:$A$14,0))),"Kondensatoen zwischen 1 und 2"))</f>
        <v>Kondensatoen zwischen 1 und 2</v>
      </c>
    </row>
    <row r="303" spans="1:6">
      <c r="A303" s="12">
        <v>284</v>
      </c>
      <c r="B303">
        <f>Eingabe!D284</f>
        <v>0</v>
      </c>
      <c r="C303">
        <f t="array" ref="C303">MAX(IF($A$3:$A$14&lt;=B303,IF($A$3:$A$14&lt;&gt;"",$A$3:$A$14)))</f>
        <v>0</v>
      </c>
      <c r="D303">
        <f t="array" ref="D303">MIN(IF($A$3:$A$14&gt;=B303,IF($A$3:$A$14&lt;&gt;"",$A$3:$A$14)))</f>
        <v>0</v>
      </c>
      <c r="E303">
        <f>Eingabe!C284</f>
        <v>0</v>
      </c>
      <c r="F303" s="33" t="str">
        <f t="array" ref="F303">IF(E303=1,IF(ISERROR(MATCH(B303,$A$3:$A$14,0)),((B303-C303)*INDEX(C$3:C$14,MATCH(D303,$A$3:$A$14,0))+ABS(B303-D303)*INDEX(C$3:C$14,MATCH(C303,$A$3:$A$14,0)))/(D303-C303),INDEX(C$3:C$14,MATCH(B303,$A$3:$A$14,0))),IF(E303=2,IF(ISERROR(MATCH(B303,$A$3:$A$14,0)),((B303-C303)*INDEX(D$3:D$14,MATCH(D303,$A$3:$A$14,0))+ABS(B303-D303)*INDEX(D$3:D$14,MATCH(C303,$A$3:$A$14,0)))/(D303-C303),INDEX(D$3:D$14,MATCH(B303,$A$3:$A$14,0))),"Kondensatoen zwischen 1 und 2"))</f>
        <v>Kondensatoen zwischen 1 und 2</v>
      </c>
    </row>
    <row r="304" spans="1:6">
      <c r="A304" s="12">
        <v>285</v>
      </c>
      <c r="B304">
        <f>Eingabe!D285</f>
        <v>0</v>
      </c>
      <c r="C304">
        <f t="array" ref="C304">MAX(IF($A$3:$A$14&lt;=B304,IF($A$3:$A$14&lt;&gt;"",$A$3:$A$14)))</f>
        <v>0</v>
      </c>
      <c r="D304">
        <f t="array" ref="D304">MIN(IF($A$3:$A$14&gt;=B304,IF($A$3:$A$14&lt;&gt;"",$A$3:$A$14)))</f>
        <v>0</v>
      </c>
      <c r="E304">
        <f>Eingabe!C285</f>
        <v>0</v>
      </c>
      <c r="F304" s="33" t="str">
        <f t="array" ref="F304">IF(E304=1,IF(ISERROR(MATCH(B304,$A$3:$A$14,0)),((B304-C304)*INDEX(C$3:C$14,MATCH(D304,$A$3:$A$14,0))+ABS(B304-D304)*INDEX(C$3:C$14,MATCH(C304,$A$3:$A$14,0)))/(D304-C304),INDEX(C$3:C$14,MATCH(B304,$A$3:$A$14,0))),IF(E304=2,IF(ISERROR(MATCH(B304,$A$3:$A$14,0)),((B304-C304)*INDEX(D$3:D$14,MATCH(D304,$A$3:$A$14,0))+ABS(B304-D304)*INDEX(D$3:D$14,MATCH(C304,$A$3:$A$14,0)))/(D304-C304),INDEX(D$3:D$14,MATCH(B304,$A$3:$A$14,0))),"Kondensatoen zwischen 1 und 2"))</f>
        <v>Kondensatoen zwischen 1 und 2</v>
      </c>
    </row>
    <row r="305" spans="1:6">
      <c r="A305" s="12">
        <v>286</v>
      </c>
      <c r="B305">
        <f>Eingabe!D286</f>
        <v>0</v>
      </c>
      <c r="C305">
        <f t="array" ref="C305">MAX(IF($A$3:$A$14&lt;=B305,IF($A$3:$A$14&lt;&gt;"",$A$3:$A$14)))</f>
        <v>0</v>
      </c>
      <c r="D305">
        <f t="array" ref="D305">MIN(IF($A$3:$A$14&gt;=B305,IF($A$3:$A$14&lt;&gt;"",$A$3:$A$14)))</f>
        <v>0</v>
      </c>
      <c r="E305">
        <f>Eingabe!C286</f>
        <v>0</v>
      </c>
      <c r="F305" s="33" t="str">
        <f t="array" ref="F305">IF(E305=1,IF(ISERROR(MATCH(B305,$A$3:$A$14,0)),((B305-C305)*INDEX(C$3:C$14,MATCH(D305,$A$3:$A$14,0))+ABS(B305-D305)*INDEX(C$3:C$14,MATCH(C305,$A$3:$A$14,0)))/(D305-C305),INDEX(C$3:C$14,MATCH(B305,$A$3:$A$14,0))),IF(E305=2,IF(ISERROR(MATCH(B305,$A$3:$A$14,0)),((B305-C305)*INDEX(D$3:D$14,MATCH(D305,$A$3:$A$14,0))+ABS(B305-D305)*INDEX(D$3:D$14,MATCH(C305,$A$3:$A$14,0)))/(D305-C305),INDEX(D$3:D$14,MATCH(B305,$A$3:$A$14,0))),"Kondensatoen zwischen 1 und 2"))</f>
        <v>Kondensatoen zwischen 1 und 2</v>
      </c>
    </row>
    <row r="306" spans="1:6">
      <c r="A306" s="12">
        <v>287</v>
      </c>
      <c r="B306">
        <f>Eingabe!D287</f>
        <v>0</v>
      </c>
      <c r="C306">
        <f t="array" ref="C306">MAX(IF($A$3:$A$14&lt;=B306,IF($A$3:$A$14&lt;&gt;"",$A$3:$A$14)))</f>
        <v>0</v>
      </c>
      <c r="D306">
        <f t="array" ref="D306">MIN(IF($A$3:$A$14&gt;=B306,IF($A$3:$A$14&lt;&gt;"",$A$3:$A$14)))</f>
        <v>0</v>
      </c>
      <c r="E306">
        <f>Eingabe!C287</f>
        <v>0</v>
      </c>
      <c r="F306" s="33" t="str">
        <f t="array" ref="F306">IF(E306=1,IF(ISERROR(MATCH(B306,$A$3:$A$14,0)),((B306-C306)*INDEX(C$3:C$14,MATCH(D306,$A$3:$A$14,0))+ABS(B306-D306)*INDEX(C$3:C$14,MATCH(C306,$A$3:$A$14,0)))/(D306-C306),INDEX(C$3:C$14,MATCH(B306,$A$3:$A$14,0))),IF(E306=2,IF(ISERROR(MATCH(B306,$A$3:$A$14,0)),((B306-C306)*INDEX(D$3:D$14,MATCH(D306,$A$3:$A$14,0))+ABS(B306-D306)*INDEX(D$3:D$14,MATCH(C306,$A$3:$A$14,0)))/(D306-C306),INDEX(D$3:D$14,MATCH(B306,$A$3:$A$14,0))),"Kondensatoen zwischen 1 und 2"))</f>
        <v>Kondensatoen zwischen 1 und 2</v>
      </c>
    </row>
    <row r="307" spans="1:6">
      <c r="A307" s="12">
        <v>288</v>
      </c>
      <c r="B307">
        <f>Eingabe!D288</f>
        <v>0</v>
      </c>
      <c r="C307">
        <f t="array" ref="C307">MAX(IF($A$3:$A$14&lt;=B307,IF($A$3:$A$14&lt;&gt;"",$A$3:$A$14)))</f>
        <v>0</v>
      </c>
      <c r="D307">
        <f t="array" ref="D307">MIN(IF($A$3:$A$14&gt;=B307,IF($A$3:$A$14&lt;&gt;"",$A$3:$A$14)))</f>
        <v>0</v>
      </c>
      <c r="E307">
        <f>Eingabe!C288</f>
        <v>0</v>
      </c>
      <c r="F307" s="33" t="str">
        <f t="array" ref="F307">IF(E307=1,IF(ISERROR(MATCH(B307,$A$3:$A$14,0)),((B307-C307)*INDEX(C$3:C$14,MATCH(D307,$A$3:$A$14,0))+ABS(B307-D307)*INDEX(C$3:C$14,MATCH(C307,$A$3:$A$14,0)))/(D307-C307),INDEX(C$3:C$14,MATCH(B307,$A$3:$A$14,0))),IF(E307=2,IF(ISERROR(MATCH(B307,$A$3:$A$14,0)),((B307-C307)*INDEX(D$3:D$14,MATCH(D307,$A$3:$A$14,0))+ABS(B307-D307)*INDEX(D$3:D$14,MATCH(C307,$A$3:$A$14,0)))/(D307-C307),INDEX(D$3:D$14,MATCH(B307,$A$3:$A$14,0))),"Kondensatoen zwischen 1 und 2"))</f>
        <v>Kondensatoen zwischen 1 und 2</v>
      </c>
    </row>
    <row r="308" spans="1:6">
      <c r="A308" s="12">
        <v>289</v>
      </c>
      <c r="B308">
        <f>Eingabe!D289</f>
        <v>0</v>
      </c>
      <c r="C308">
        <f t="array" ref="C308">MAX(IF($A$3:$A$14&lt;=B308,IF($A$3:$A$14&lt;&gt;"",$A$3:$A$14)))</f>
        <v>0</v>
      </c>
      <c r="D308">
        <f t="array" ref="D308">MIN(IF($A$3:$A$14&gt;=B308,IF($A$3:$A$14&lt;&gt;"",$A$3:$A$14)))</f>
        <v>0</v>
      </c>
      <c r="E308">
        <f>Eingabe!C289</f>
        <v>0</v>
      </c>
      <c r="F308" s="33" t="str">
        <f t="array" ref="F308">IF(E308=1,IF(ISERROR(MATCH(B308,$A$3:$A$14,0)),((B308-C308)*INDEX(C$3:C$14,MATCH(D308,$A$3:$A$14,0))+ABS(B308-D308)*INDEX(C$3:C$14,MATCH(C308,$A$3:$A$14,0)))/(D308-C308),INDEX(C$3:C$14,MATCH(B308,$A$3:$A$14,0))),IF(E308=2,IF(ISERROR(MATCH(B308,$A$3:$A$14,0)),((B308-C308)*INDEX(D$3:D$14,MATCH(D308,$A$3:$A$14,0))+ABS(B308-D308)*INDEX(D$3:D$14,MATCH(C308,$A$3:$A$14,0)))/(D308-C308),INDEX(D$3:D$14,MATCH(B308,$A$3:$A$14,0))),"Kondensatoen zwischen 1 und 2"))</f>
        <v>Kondensatoen zwischen 1 und 2</v>
      </c>
    </row>
    <row r="309" spans="1:6">
      <c r="A309" s="12">
        <v>290</v>
      </c>
      <c r="B309">
        <f>Eingabe!D290</f>
        <v>0</v>
      </c>
      <c r="C309">
        <f t="array" ref="C309">MAX(IF($A$3:$A$14&lt;=B309,IF($A$3:$A$14&lt;&gt;"",$A$3:$A$14)))</f>
        <v>0</v>
      </c>
      <c r="D309">
        <f t="array" ref="D309">MIN(IF($A$3:$A$14&gt;=B309,IF($A$3:$A$14&lt;&gt;"",$A$3:$A$14)))</f>
        <v>0</v>
      </c>
      <c r="E309">
        <f>Eingabe!C290</f>
        <v>0</v>
      </c>
      <c r="F309" s="33" t="str">
        <f t="array" ref="F309">IF(E309=1,IF(ISERROR(MATCH(B309,$A$3:$A$14,0)),((B309-C309)*INDEX(C$3:C$14,MATCH(D309,$A$3:$A$14,0))+ABS(B309-D309)*INDEX(C$3:C$14,MATCH(C309,$A$3:$A$14,0)))/(D309-C309),INDEX(C$3:C$14,MATCH(B309,$A$3:$A$14,0))),IF(E309=2,IF(ISERROR(MATCH(B309,$A$3:$A$14,0)),((B309-C309)*INDEX(D$3:D$14,MATCH(D309,$A$3:$A$14,0))+ABS(B309-D309)*INDEX(D$3:D$14,MATCH(C309,$A$3:$A$14,0)))/(D309-C309),INDEX(D$3:D$14,MATCH(B309,$A$3:$A$14,0))),"Kondensatoen zwischen 1 und 2"))</f>
        <v>Kondensatoen zwischen 1 und 2</v>
      </c>
    </row>
    <row r="310" spans="1:6">
      <c r="A310" s="12">
        <v>291</v>
      </c>
      <c r="B310">
        <f>Eingabe!D291</f>
        <v>0</v>
      </c>
      <c r="C310">
        <f t="array" ref="C310">MAX(IF($A$3:$A$14&lt;=B310,IF($A$3:$A$14&lt;&gt;"",$A$3:$A$14)))</f>
        <v>0</v>
      </c>
      <c r="D310">
        <f t="array" ref="D310">MIN(IF($A$3:$A$14&gt;=B310,IF($A$3:$A$14&lt;&gt;"",$A$3:$A$14)))</f>
        <v>0</v>
      </c>
      <c r="E310">
        <f>Eingabe!C291</f>
        <v>0</v>
      </c>
      <c r="F310" s="33" t="str">
        <f t="array" ref="F310">IF(E310=1,IF(ISERROR(MATCH(B310,$A$3:$A$14,0)),((B310-C310)*INDEX(C$3:C$14,MATCH(D310,$A$3:$A$14,0))+ABS(B310-D310)*INDEX(C$3:C$14,MATCH(C310,$A$3:$A$14,0)))/(D310-C310),INDEX(C$3:C$14,MATCH(B310,$A$3:$A$14,0))),IF(E310=2,IF(ISERROR(MATCH(B310,$A$3:$A$14,0)),((B310-C310)*INDEX(D$3:D$14,MATCH(D310,$A$3:$A$14,0))+ABS(B310-D310)*INDEX(D$3:D$14,MATCH(C310,$A$3:$A$14,0)))/(D310-C310),INDEX(D$3:D$14,MATCH(B310,$A$3:$A$14,0))),"Kondensatoen zwischen 1 und 2"))</f>
        <v>Kondensatoen zwischen 1 und 2</v>
      </c>
    </row>
    <row r="311" spans="1:6">
      <c r="A311" s="12">
        <v>292</v>
      </c>
      <c r="B311">
        <f>Eingabe!D292</f>
        <v>0</v>
      </c>
      <c r="C311">
        <f t="array" ref="C311">MAX(IF($A$3:$A$14&lt;=B311,IF($A$3:$A$14&lt;&gt;"",$A$3:$A$14)))</f>
        <v>0</v>
      </c>
      <c r="D311">
        <f t="array" ref="D311">MIN(IF($A$3:$A$14&gt;=B311,IF($A$3:$A$14&lt;&gt;"",$A$3:$A$14)))</f>
        <v>0</v>
      </c>
      <c r="E311">
        <f>Eingabe!C292</f>
        <v>0</v>
      </c>
      <c r="F311" s="33" t="str">
        <f t="array" ref="F311">IF(E311=1,IF(ISERROR(MATCH(B311,$A$3:$A$14,0)),((B311-C311)*INDEX(C$3:C$14,MATCH(D311,$A$3:$A$14,0))+ABS(B311-D311)*INDEX(C$3:C$14,MATCH(C311,$A$3:$A$14,0)))/(D311-C311),INDEX(C$3:C$14,MATCH(B311,$A$3:$A$14,0))),IF(E311=2,IF(ISERROR(MATCH(B311,$A$3:$A$14,0)),((B311-C311)*INDEX(D$3:D$14,MATCH(D311,$A$3:$A$14,0))+ABS(B311-D311)*INDEX(D$3:D$14,MATCH(C311,$A$3:$A$14,0)))/(D311-C311),INDEX(D$3:D$14,MATCH(B311,$A$3:$A$14,0))),"Kondensatoen zwischen 1 und 2"))</f>
        <v>Kondensatoen zwischen 1 und 2</v>
      </c>
    </row>
    <row r="312" spans="1:6">
      <c r="A312" s="12">
        <v>293</v>
      </c>
      <c r="B312">
        <f>Eingabe!D293</f>
        <v>0</v>
      </c>
      <c r="C312">
        <f t="array" ref="C312">MAX(IF($A$3:$A$14&lt;=B312,IF($A$3:$A$14&lt;&gt;"",$A$3:$A$14)))</f>
        <v>0</v>
      </c>
      <c r="D312">
        <f t="array" ref="D312">MIN(IF($A$3:$A$14&gt;=B312,IF($A$3:$A$14&lt;&gt;"",$A$3:$A$14)))</f>
        <v>0</v>
      </c>
      <c r="E312">
        <f>Eingabe!C293</f>
        <v>0</v>
      </c>
      <c r="F312" s="33" t="str">
        <f t="array" ref="F312">IF(E312=1,IF(ISERROR(MATCH(B312,$A$3:$A$14,0)),((B312-C312)*INDEX(C$3:C$14,MATCH(D312,$A$3:$A$14,0))+ABS(B312-D312)*INDEX(C$3:C$14,MATCH(C312,$A$3:$A$14,0)))/(D312-C312),INDEX(C$3:C$14,MATCH(B312,$A$3:$A$14,0))),IF(E312=2,IF(ISERROR(MATCH(B312,$A$3:$A$14,0)),((B312-C312)*INDEX(D$3:D$14,MATCH(D312,$A$3:$A$14,0))+ABS(B312-D312)*INDEX(D$3:D$14,MATCH(C312,$A$3:$A$14,0)))/(D312-C312),INDEX(D$3:D$14,MATCH(B312,$A$3:$A$14,0))),"Kondensatoen zwischen 1 und 2"))</f>
        <v>Kondensatoen zwischen 1 und 2</v>
      </c>
    </row>
    <row r="313" spans="1:6">
      <c r="A313" s="12">
        <v>294</v>
      </c>
      <c r="B313">
        <f>Eingabe!D294</f>
        <v>0</v>
      </c>
      <c r="C313">
        <f t="array" ref="C313">MAX(IF($A$3:$A$14&lt;=B313,IF($A$3:$A$14&lt;&gt;"",$A$3:$A$14)))</f>
        <v>0</v>
      </c>
      <c r="D313">
        <f t="array" ref="D313">MIN(IF($A$3:$A$14&gt;=B313,IF($A$3:$A$14&lt;&gt;"",$A$3:$A$14)))</f>
        <v>0</v>
      </c>
      <c r="E313">
        <f>Eingabe!C294</f>
        <v>0</v>
      </c>
      <c r="F313" s="33" t="str">
        <f t="array" ref="F313">IF(E313=1,IF(ISERROR(MATCH(B313,$A$3:$A$14,0)),((B313-C313)*INDEX(C$3:C$14,MATCH(D313,$A$3:$A$14,0))+ABS(B313-D313)*INDEX(C$3:C$14,MATCH(C313,$A$3:$A$14,0)))/(D313-C313),INDEX(C$3:C$14,MATCH(B313,$A$3:$A$14,0))),IF(E313=2,IF(ISERROR(MATCH(B313,$A$3:$A$14,0)),((B313-C313)*INDEX(D$3:D$14,MATCH(D313,$A$3:$A$14,0))+ABS(B313-D313)*INDEX(D$3:D$14,MATCH(C313,$A$3:$A$14,0)))/(D313-C313),INDEX(D$3:D$14,MATCH(B313,$A$3:$A$14,0))),"Kondensatoen zwischen 1 und 2"))</f>
        <v>Kondensatoen zwischen 1 und 2</v>
      </c>
    </row>
    <row r="314" spans="1:6">
      <c r="A314" s="12">
        <v>295</v>
      </c>
      <c r="B314">
        <f>Eingabe!D295</f>
        <v>0</v>
      </c>
      <c r="C314">
        <f t="array" ref="C314">MAX(IF($A$3:$A$14&lt;=B314,IF($A$3:$A$14&lt;&gt;"",$A$3:$A$14)))</f>
        <v>0</v>
      </c>
      <c r="D314">
        <f t="array" ref="D314">MIN(IF($A$3:$A$14&gt;=B314,IF($A$3:$A$14&lt;&gt;"",$A$3:$A$14)))</f>
        <v>0</v>
      </c>
      <c r="E314">
        <f>Eingabe!C295</f>
        <v>0</v>
      </c>
      <c r="F314" s="33" t="str">
        <f t="array" ref="F314">IF(E314=1,IF(ISERROR(MATCH(B314,$A$3:$A$14,0)),((B314-C314)*INDEX(C$3:C$14,MATCH(D314,$A$3:$A$14,0))+ABS(B314-D314)*INDEX(C$3:C$14,MATCH(C314,$A$3:$A$14,0)))/(D314-C314),INDEX(C$3:C$14,MATCH(B314,$A$3:$A$14,0))),IF(E314=2,IF(ISERROR(MATCH(B314,$A$3:$A$14,0)),((B314-C314)*INDEX(D$3:D$14,MATCH(D314,$A$3:$A$14,0))+ABS(B314-D314)*INDEX(D$3:D$14,MATCH(C314,$A$3:$A$14,0)))/(D314-C314),INDEX(D$3:D$14,MATCH(B314,$A$3:$A$14,0))),"Kondensatoen zwischen 1 und 2"))</f>
        <v>Kondensatoen zwischen 1 und 2</v>
      </c>
    </row>
    <row r="315" spans="1:6">
      <c r="A315" s="12">
        <v>296</v>
      </c>
      <c r="B315">
        <f>Eingabe!D296</f>
        <v>0</v>
      </c>
      <c r="C315">
        <f t="array" ref="C315">MAX(IF($A$3:$A$14&lt;=B315,IF($A$3:$A$14&lt;&gt;"",$A$3:$A$14)))</f>
        <v>0</v>
      </c>
      <c r="D315">
        <f t="array" ref="D315">MIN(IF($A$3:$A$14&gt;=B315,IF($A$3:$A$14&lt;&gt;"",$A$3:$A$14)))</f>
        <v>0</v>
      </c>
      <c r="E315">
        <f>Eingabe!C296</f>
        <v>0</v>
      </c>
      <c r="F315" s="33" t="str">
        <f t="array" ref="F315">IF(E315=1,IF(ISERROR(MATCH(B315,$A$3:$A$14,0)),((B315-C315)*INDEX(C$3:C$14,MATCH(D315,$A$3:$A$14,0))+ABS(B315-D315)*INDEX(C$3:C$14,MATCH(C315,$A$3:$A$14,0)))/(D315-C315),INDEX(C$3:C$14,MATCH(B315,$A$3:$A$14,0))),IF(E315=2,IF(ISERROR(MATCH(B315,$A$3:$A$14,0)),((B315-C315)*INDEX(D$3:D$14,MATCH(D315,$A$3:$A$14,0))+ABS(B315-D315)*INDEX(D$3:D$14,MATCH(C315,$A$3:$A$14,0)))/(D315-C315),INDEX(D$3:D$14,MATCH(B315,$A$3:$A$14,0))),"Kondensatoen zwischen 1 und 2"))</f>
        <v>Kondensatoen zwischen 1 und 2</v>
      </c>
    </row>
    <row r="316" spans="1:6">
      <c r="A316" s="12">
        <v>297</v>
      </c>
      <c r="B316">
        <f>Eingabe!D297</f>
        <v>0</v>
      </c>
      <c r="C316">
        <f t="array" ref="C316">MAX(IF($A$3:$A$14&lt;=B316,IF($A$3:$A$14&lt;&gt;"",$A$3:$A$14)))</f>
        <v>0</v>
      </c>
      <c r="D316">
        <f t="array" ref="D316">MIN(IF($A$3:$A$14&gt;=B316,IF($A$3:$A$14&lt;&gt;"",$A$3:$A$14)))</f>
        <v>0</v>
      </c>
      <c r="E316">
        <f>Eingabe!C297</f>
        <v>0</v>
      </c>
      <c r="F316" s="33" t="str">
        <f t="array" ref="F316">IF(E316=1,IF(ISERROR(MATCH(B316,$A$3:$A$14,0)),((B316-C316)*INDEX(C$3:C$14,MATCH(D316,$A$3:$A$14,0))+ABS(B316-D316)*INDEX(C$3:C$14,MATCH(C316,$A$3:$A$14,0)))/(D316-C316),INDEX(C$3:C$14,MATCH(B316,$A$3:$A$14,0))),IF(E316=2,IF(ISERROR(MATCH(B316,$A$3:$A$14,0)),((B316-C316)*INDEX(D$3:D$14,MATCH(D316,$A$3:$A$14,0))+ABS(B316-D316)*INDEX(D$3:D$14,MATCH(C316,$A$3:$A$14,0)))/(D316-C316),INDEX(D$3:D$14,MATCH(B316,$A$3:$A$14,0))),"Kondensatoen zwischen 1 und 2"))</f>
        <v>Kondensatoen zwischen 1 und 2</v>
      </c>
    </row>
    <row r="317" spans="1:6">
      <c r="A317" s="12">
        <v>298</v>
      </c>
      <c r="B317">
        <f>Eingabe!D298</f>
        <v>0</v>
      </c>
      <c r="C317">
        <f t="array" ref="C317">MAX(IF($A$3:$A$14&lt;=B317,IF($A$3:$A$14&lt;&gt;"",$A$3:$A$14)))</f>
        <v>0</v>
      </c>
      <c r="D317">
        <f t="array" ref="D317">MIN(IF($A$3:$A$14&gt;=B317,IF($A$3:$A$14&lt;&gt;"",$A$3:$A$14)))</f>
        <v>0</v>
      </c>
      <c r="E317">
        <f>Eingabe!C298</f>
        <v>0</v>
      </c>
      <c r="F317" s="33" t="str">
        <f t="array" ref="F317">IF(E317=1,IF(ISERROR(MATCH(B317,$A$3:$A$14,0)),((B317-C317)*INDEX(C$3:C$14,MATCH(D317,$A$3:$A$14,0))+ABS(B317-D317)*INDEX(C$3:C$14,MATCH(C317,$A$3:$A$14,0)))/(D317-C317),INDEX(C$3:C$14,MATCH(B317,$A$3:$A$14,0))),IF(E317=2,IF(ISERROR(MATCH(B317,$A$3:$A$14,0)),((B317-C317)*INDEX(D$3:D$14,MATCH(D317,$A$3:$A$14,0))+ABS(B317-D317)*INDEX(D$3:D$14,MATCH(C317,$A$3:$A$14,0)))/(D317-C317),INDEX(D$3:D$14,MATCH(B317,$A$3:$A$14,0))),"Kondensatoen zwischen 1 und 2"))</f>
        <v>Kondensatoen zwischen 1 und 2</v>
      </c>
    </row>
    <row r="318" spans="1:6">
      <c r="A318" s="12">
        <v>299</v>
      </c>
      <c r="B318">
        <f>Eingabe!D299</f>
        <v>0</v>
      </c>
      <c r="C318">
        <f t="array" ref="C318">MAX(IF($A$3:$A$14&lt;=B318,IF($A$3:$A$14&lt;&gt;"",$A$3:$A$14)))</f>
        <v>0</v>
      </c>
      <c r="D318">
        <f t="array" ref="D318">MIN(IF($A$3:$A$14&gt;=B318,IF($A$3:$A$14&lt;&gt;"",$A$3:$A$14)))</f>
        <v>0</v>
      </c>
      <c r="E318">
        <f>Eingabe!C299</f>
        <v>0</v>
      </c>
      <c r="F318" s="33" t="str">
        <f t="array" ref="F318">IF(E318=1,IF(ISERROR(MATCH(B318,$A$3:$A$14,0)),((B318-C318)*INDEX(C$3:C$14,MATCH(D318,$A$3:$A$14,0))+ABS(B318-D318)*INDEX(C$3:C$14,MATCH(C318,$A$3:$A$14,0)))/(D318-C318),INDEX(C$3:C$14,MATCH(B318,$A$3:$A$14,0))),IF(E318=2,IF(ISERROR(MATCH(B318,$A$3:$A$14,0)),((B318-C318)*INDEX(D$3:D$14,MATCH(D318,$A$3:$A$14,0))+ABS(B318-D318)*INDEX(D$3:D$14,MATCH(C318,$A$3:$A$14,0)))/(D318-C318),INDEX(D$3:D$14,MATCH(B318,$A$3:$A$14,0))),"Kondensatoen zwischen 1 und 2"))</f>
        <v>Kondensatoen zwischen 1 und 2</v>
      </c>
    </row>
    <row r="319" spans="1:6">
      <c r="A319" s="12">
        <v>300</v>
      </c>
      <c r="B319">
        <f>Eingabe!D300</f>
        <v>0</v>
      </c>
      <c r="C319">
        <f t="array" ref="C319">MAX(IF($A$3:$A$14&lt;=B319,IF($A$3:$A$14&lt;&gt;"",$A$3:$A$14)))</f>
        <v>0</v>
      </c>
      <c r="D319">
        <f t="array" ref="D319">MIN(IF($A$3:$A$14&gt;=B319,IF($A$3:$A$14&lt;&gt;"",$A$3:$A$14)))</f>
        <v>0</v>
      </c>
      <c r="E319">
        <f>Eingabe!C300</f>
        <v>0</v>
      </c>
      <c r="F319" s="33" t="str">
        <f t="array" ref="F319">IF(E319=1,IF(ISERROR(MATCH(B319,$A$3:$A$14,0)),((B319-C319)*INDEX(C$3:C$14,MATCH(D319,$A$3:$A$14,0))+ABS(B319-D319)*INDEX(C$3:C$14,MATCH(C319,$A$3:$A$14,0)))/(D319-C319),INDEX(C$3:C$14,MATCH(B319,$A$3:$A$14,0))),IF(E319=2,IF(ISERROR(MATCH(B319,$A$3:$A$14,0)),((B319-C319)*INDEX(D$3:D$14,MATCH(D319,$A$3:$A$14,0))+ABS(B319-D319)*INDEX(D$3:D$14,MATCH(C319,$A$3:$A$14,0)))/(D319-C319),INDEX(D$3:D$14,MATCH(B319,$A$3:$A$14,0))),"Kondensatoen zwischen 1 und 2"))</f>
        <v>Kondensatoen zwischen 1 und 2</v>
      </c>
    </row>
    <row r="320" spans="1:6">
      <c r="A320" s="12">
        <v>301</v>
      </c>
      <c r="B320">
        <f>Eingabe!D301</f>
        <v>0</v>
      </c>
      <c r="C320">
        <f t="array" ref="C320">MAX(IF($A$3:$A$14&lt;=B320,IF($A$3:$A$14&lt;&gt;"",$A$3:$A$14)))</f>
        <v>0</v>
      </c>
      <c r="D320">
        <f t="array" ref="D320">MIN(IF($A$3:$A$14&gt;=B320,IF($A$3:$A$14&lt;&gt;"",$A$3:$A$14)))</f>
        <v>0</v>
      </c>
      <c r="E320">
        <f>Eingabe!C301</f>
        <v>0</v>
      </c>
      <c r="F320" s="33" t="str">
        <f t="array" ref="F320">IF(E320=1,IF(ISERROR(MATCH(B320,$A$3:$A$14,0)),((B320-C320)*INDEX(C$3:C$14,MATCH(D320,$A$3:$A$14,0))+ABS(B320-D320)*INDEX(C$3:C$14,MATCH(C320,$A$3:$A$14,0)))/(D320-C320),INDEX(C$3:C$14,MATCH(B320,$A$3:$A$14,0))),IF(E320=2,IF(ISERROR(MATCH(B320,$A$3:$A$14,0)),((B320-C320)*INDEX(D$3:D$14,MATCH(D320,$A$3:$A$14,0))+ABS(B320-D320)*INDEX(D$3:D$14,MATCH(C320,$A$3:$A$14,0)))/(D320-C320),INDEX(D$3:D$14,MATCH(B320,$A$3:$A$14,0))),"Kondensatoen zwischen 1 und 2"))</f>
        <v>Kondensatoen zwischen 1 und 2</v>
      </c>
    </row>
    <row r="321" spans="1:6">
      <c r="A321" s="12">
        <v>302</v>
      </c>
      <c r="B321">
        <f>Eingabe!D302</f>
        <v>0</v>
      </c>
      <c r="C321">
        <f t="array" ref="C321">MAX(IF($A$3:$A$14&lt;=B321,IF($A$3:$A$14&lt;&gt;"",$A$3:$A$14)))</f>
        <v>0</v>
      </c>
      <c r="D321">
        <f t="array" ref="D321">MIN(IF($A$3:$A$14&gt;=B321,IF($A$3:$A$14&lt;&gt;"",$A$3:$A$14)))</f>
        <v>0</v>
      </c>
      <c r="E321">
        <f>Eingabe!C302</f>
        <v>0</v>
      </c>
      <c r="F321" s="33" t="str">
        <f t="array" ref="F321">IF(E321=1,IF(ISERROR(MATCH(B321,$A$3:$A$14,0)),((B321-C321)*INDEX(C$3:C$14,MATCH(D321,$A$3:$A$14,0))+ABS(B321-D321)*INDEX(C$3:C$14,MATCH(C321,$A$3:$A$14,0)))/(D321-C321),INDEX(C$3:C$14,MATCH(B321,$A$3:$A$14,0))),IF(E321=2,IF(ISERROR(MATCH(B321,$A$3:$A$14,0)),((B321-C321)*INDEX(D$3:D$14,MATCH(D321,$A$3:$A$14,0))+ABS(B321-D321)*INDEX(D$3:D$14,MATCH(C321,$A$3:$A$14,0)))/(D321-C321),INDEX(D$3:D$14,MATCH(B321,$A$3:$A$14,0))),"Kondensatoen zwischen 1 und 2"))</f>
        <v>Kondensatoen zwischen 1 und 2</v>
      </c>
    </row>
    <row r="322" spans="1:6">
      <c r="A322" s="12">
        <v>303</v>
      </c>
      <c r="B322">
        <f>Eingabe!D303</f>
        <v>0</v>
      </c>
      <c r="C322">
        <f t="array" ref="C322">MAX(IF($A$3:$A$14&lt;=B322,IF($A$3:$A$14&lt;&gt;"",$A$3:$A$14)))</f>
        <v>0</v>
      </c>
      <c r="D322">
        <f t="array" ref="D322">MIN(IF($A$3:$A$14&gt;=B322,IF($A$3:$A$14&lt;&gt;"",$A$3:$A$14)))</f>
        <v>0</v>
      </c>
      <c r="E322">
        <f>Eingabe!C303</f>
        <v>0</v>
      </c>
      <c r="F322" s="33" t="str">
        <f t="array" ref="F322">IF(E322=1,IF(ISERROR(MATCH(B322,$A$3:$A$14,0)),((B322-C322)*INDEX(C$3:C$14,MATCH(D322,$A$3:$A$14,0))+ABS(B322-D322)*INDEX(C$3:C$14,MATCH(C322,$A$3:$A$14,0)))/(D322-C322),INDEX(C$3:C$14,MATCH(B322,$A$3:$A$14,0))),IF(E322=2,IF(ISERROR(MATCH(B322,$A$3:$A$14,0)),((B322-C322)*INDEX(D$3:D$14,MATCH(D322,$A$3:$A$14,0))+ABS(B322-D322)*INDEX(D$3:D$14,MATCH(C322,$A$3:$A$14,0)))/(D322-C322),INDEX(D$3:D$14,MATCH(B322,$A$3:$A$14,0))),"Kondensatoen zwischen 1 und 2"))</f>
        <v>Kondensatoen zwischen 1 und 2</v>
      </c>
    </row>
    <row r="323" spans="1:6">
      <c r="A323" s="12">
        <v>304</v>
      </c>
      <c r="B323">
        <f>Eingabe!D304</f>
        <v>0</v>
      </c>
      <c r="C323">
        <f t="array" ref="C323">MAX(IF($A$3:$A$14&lt;=B323,IF($A$3:$A$14&lt;&gt;"",$A$3:$A$14)))</f>
        <v>0</v>
      </c>
      <c r="D323">
        <f t="array" ref="D323">MIN(IF($A$3:$A$14&gt;=B323,IF($A$3:$A$14&lt;&gt;"",$A$3:$A$14)))</f>
        <v>0</v>
      </c>
      <c r="E323">
        <f>Eingabe!C304</f>
        <v>0</v>
      </c>
      <c r="F323" s="33" t="str">
        <f t="array" ref="F323">IF(E323=1,IF(ISERROR(MATCH(B323,$A$3:$A$14,0)),((B323-C323)*INDEX(C$3:C$14,MATCH(D323,$A$3:$A$14,0))+ABS(B323-D323)*INDEX(C$3:C$14,MATCH(C323,$A$3:$A$14,0)))/(D323-C323),INDEX(C$3:C$14,MATCH(B323,$A$3:$A$14,0))),IF(E323=2,IF(ISERROR(MATCH(B323,$A$3:$A$14,0)),((B323-C323)*INDEX(D$3:D$14,MATCH(D323,$A$3:$A$14,0))+ABS(B323-D323)*INDEX(D$3:D$14,MATCH(C323,$A$3:$A$14,0)))/(D323-C323),INDEX(D$3:D$14,MATCH(B323,$A$3:$A$14,0))),"Kondensatoen zwischen 1 und 2"))</f>
        <v>Kondensatoen zwischen 1 und 2</v>
      </c>
    </row>
    <row r="324" spans="1:6">
      <c r="A324" s="12">
        <v>305</v>
      </c>
      <c r="B324">
        <f>Eingabe!D305</f>
        <v>0</v>
      </c>
      <c r="C324">
        <f t="array" ref="C324">MAX(IF($A$3:$A$14&lt;=B324,IF($A$3:$A$14&lt;&gt;"",$A$3:$A$14)))</f>
        <v>0</v>
      </c>
      <c r="D324">
        <f t="array" ref="D324">MIN(IF($A$3:$A$14&gt;=B324,IF($A$3:$A$14&lt;&gt;"",$A$3:$A$14)))</f>
        <v>0</v>
      </c>
      <c r="E324">
        <f>Eingabe!C305</f>
        <v>0</v>
      </c>
      <c r="F324" s="33" t="str">
        <f t="array" ref="F324">IF(E324=1,IF(ISERROR(MATCH(B324,$A$3:$A$14,0)),((B324-C324)*INDEX(C$3:C$14,MATCH(D324,$A$3:$A$14,0))+ABS(B324-D324)*INDEX(C$3:C$14,MATCH(C324,$A$3:$A$14,0)))/(D324-C324),INDEX(C$3:C$14,MATCH(B324,$A$3:$A$14,0))),IF(E324=2,IF(ISERROR(MATCH(B324,$A$3:$A$14,0)),((B324-C324)*INDEX(D$3:D$14,MATCH(D324,$A$3:$A$14,0))+ABS(B324-D324)*INDEX(D$3:D$14,MATCH(C324,$A$3:$A$14,0)))/(D324-C324),INDEX(D$3:D$14,MATCH(B324,$A$3:$A$14,0))),"Kondensatoen zwischen 1 und 2"))</f>
        <v>Kondensatoen zwischen 1 und 2</v>
      </c>
    </row>
    <row r="325" spans="1:6">
      <c r="A325" s="12">
        <v>306</v>
      </c>
      <c r="B325">
        <f>Eingabe!D306</f>
        <v>0</v>
      </c>
      <c r="C325">
        <f t="array" ref="C325">MAX(IF($A$3:$A$14&lt;=B325,IF($A$3:$A$14&lt;&gt;"",$A$3:$A$14)))</f>
        <v>0</v>
      </c>
      <c r="D325">
        <f t="array" ref="D325">MIN(IF($A$3:$A$14&gt;=B325,IF($A$3:$A$14&lt;&gt;"",$A$3:$A$14)))</f>
        <v>0</v>
      </c>
      <c r="E325">
        <f>Eingabe!C306</f>
        <v>0</v>
      </c>
      <c r="F325" s="33" t="str">
        <f t="array" ref="F325">IF(E325=1,IF(ISERROR(MATCH(B325,$A$3:$A$14,0)),((B325-C325)*INDEX(C$3:C$14,MATCH(D325,$A$3:$A$14,0))+ABS(B325-D325)*INDEX(C$3:C$14,MATCH(C325,$A$3:$A$14,0)))/(D325-C325),INDEX(C$3:C$14,MATCH(B325,$A$3:$A$14,0))),IF(E325=2,IF(ISERROR(MATCH(B325,$A$3:$A$14,0)),((B325-C325)*INDEX(D$3:D$14,MATCH(D325,$A$3:$A$14,0))+ABS(B325-D325)*INDEX(D$3:D$14,MATCH(C325,$A$3:$A$14,0)))/(D325-C325),INDEX(D$3:D$14,MATCH(B325,$A$3:$A$14,0))),"Kondensatoen zwischen 1 und 2"))</f>
        <v>Kondensatoen zwischen 1 und 2</v>
      </c>
    </row>
    <row r="326" spans="1:6">
      <c r="A326" s="12">
        <v>307</v>
      </c>
      <c r="B326">
        <f>Eingabe!D307</f>
        <v>0</v>
      </c>
      <c r="C326">
        <f t="array" ref="C326">MAX(IF($A$3:$A$14&lt;=B326,IF($A$3:$A$14&lt;&gt;"",$A$3:$A$14)))</f>
        <v>0</v>
      </c>
      <c r="D326">
        <f t="array" ref="D326">MIN(IF($A$3:$A$14&gt;=B326,IF($A$3:$A$14&lt;&gt;"",$A$3:$A$14)))</f>
        <v>0</v>
      </c>
      <c r="E326">
        <f>Eingabe!C307</f>
        <v>0</v>
      </c>
      <c r="F326" s="33" t="str">
        <f t="array" ref="F326">IF(E326=1,IF(ISERROR(MATCH(B326,$A$3:$A$14,0)),((B326-C326)*INDEX(C$3:C$14,MATCH(D326,$A$3:$A$14,0))+ABS(B326-D326)*INDEX(C$3:C$14,MATCH(C326,$A$3:$A$14,0)))/(D326-C326),INDEX(C$3:C$14,MATCH(B326,$A$3:$A$14,0))),IF(E326=2,IF(ISERROR(MATCH(B326,$A$3:$A$14,0)),((B326-C326)*INDEX(D$3:D$14,MATCH(D326,$A$3:$A$14,0))+ABS(B326-D326)*INDEX(D$3:D$14,MATCH(C326,$A$3:$A$14,0)))/(D326-C326),INDEX(D$3:D$14,MATCH(B326,$A$3:$A$14,0))),"Kondensatoen zwischen 1 und 2"))</f>
        <v>Kondensatoen zwischen 1 und 2</v>
      </c>
    </row>
    <row r="327" spans="1:6">
      <c r="A327" s="12">
        <v>308</v>
      </c>
      <c r="B327">
        <f>Eingabe!D308</f>
        <v>0</v>
      </c>
      <c r="C327">
        <f t="array" ref="C327">MAX(IF($A$3:$A$14&lt;=B327,IF($A$3:$A$14&lt;&gt;"",$A$3:$A$14)))</f>
        <v>0</v>
      </c>
      <c r="D327">
        <f t="array" ref="D327">MIN(IF($A$3:$A$14&gt;=B327,IF($A$3:$A$14&lt;&gt;"",$A$3:$A$14)))</f>
        <v>0</v>
      </c>
      <c r="E327">
        <f>Eingabe!C308</f>
        <v>0</v>
      </c>
      <c r="F327" s="33" t="str">
        <f t="array" ref="F327">IF(E327=1,IF(ISERROR(MATCH(B327,$A$3:$A$14,0)),((B327-C327)*INDEX(C$3:C$14,MATCH(D327,$A$3:$A$14,0))+ABS(B327-D327)*INDEX(C$3:C$14,MATCH(C327,$A$3:$A$14,0)))/(D327-C327),INDEX(C$3:C$14,MATCH(B327,$A$3:$A$14,0))),IF(E327=2,IF(ISERROR(MATCH(B327,$A$3:$A$14,0)),((B327-C327)*INDEX(D$3:D$14,MATCH(D327,$A$3:$A$14,0))+ABS(B327-D327)*INDEX(D$3:D$14,MATCH(C327,$A$3:$A$14,0)))/(D327-C327),INDEX(D$3:D$14,MATCH(B327,$A$3:$A$14,0))),"Kondensatoen zwischen 1 und 2"))</f>
        <v>Kondensatoen zwischen 1 und 2</v>
      </c>
    </row>
    <row r="328" spans="1:6">
      <c r="A328" s="12">
        <v>309</v>
      </c>
      <c r="B328">
        <f>Eingabe!D309</f>
        <v>0</v>
      </c>
      <c r="C328">
        <f t="array" ref="C328">MAX(IF($A$3:$A$14&lt;=B328,IF($A$3:$A$14&lt;&gt;"",$A$3:$A$14)))</f>
        <v>0</v>
      </c>
      <c r="D328">
        <f t="array" ref="D328">MIN(IF($A$3:$A$14&gt;=B328,IF($A$3:$A$14&lt;&gt;"",$A$3:$A$14)))</f>
        <v>0</v>
      </c>
      <c r="E328">
        <f>Eingabe!C309</f>
        <v>0</v>
      </c>
      <c r="F328" s="33" t="str">
        <f t="array" ref="F328">IF(E328=1,IF(ISERROR(MATCH(B328,$A$3:$A$14,0)),((B328-C328)*INDEX(C$3:C$14,MATCH(D328,$A$3:$A$14,0))+ABS(B328-D328)*INDEX(C$3:C$14,MATCH(C328,$A$3:$A$14,0)))/(D328-C328),INDEX(C$3:C$14,MATCH(B328,$A$3:$A$14,0))),IF(E328=2,IF(ISERROR(MATCH(B328,$A$3:$A$14,0)),((B328-C328)*INDEX(D$3:D$14,MATCH(D328,$A$3:$A$14,0))+ABS(B328-D328)*INDEX(D$3:D$14,MATCH(C328,$A$3:$A$14,0)))/(D328-C328),INDEX(D$3:D$14,MATCH(B328,$A$3:$A$14,0))),"Kondensatoen zwischen 1 und 2"))</f>
        <v>Kondensatoen zwischen 1 und 2</v>
      </c>
    </row>
    <row r="329" spans="1:6">
      <c r="A329" s="12">
        <v>310</v>
      </c>
      <c r="B329">
        <f>Eingabe!D310</f>
        <v>0</v>
      </c>
      <c r="C329">
        <f t="array" ref="C329">MAX(IF($A$3:$A$14&lt;=B329,IF($A$3:$A$14&lt;&gt;"",$A$3:$A$14)))</f>
        <v>0</v>
      </c>
      <c r="D329">
        <f t="array" ref="D329">MIN(IF($A$3:$A$14&gt;=B329,IF($A$3:$A$14&lt;&gt;"",$A$3:$A$14)))</f>
        <v>0</v>
      </c>
      <c r="E329">
        <f>Eingabe!C310</f>
        <v>0</v>
      </c>
      <c r="F329" s="33" t="str">
        <f t="array" ref="F329">IF(E329=1,IF(ISERROR(MATCH(B329,$A$3:$A$14,0)),((B329-C329)*INDEX(C$3:C$14,MATCH(D329,$A$3:$A$14,0))+ABS(B329-D329)*INDEX(C$3:C$14,MATCH(C329,$A$3:$A$14,0)))/(D329-C329),INDEX(C$3:C$14,MATCH(B329,$A$3:$A$14,0))),IF(E329=2,IF(ISERROR(MATCH(B329,$A$3:$A$14,0)),((B329-C329)*INDEX(D$3:D$14,MATCH(D329,$A$3:$A$14,0))+ABS(B329-D329)*INDEX(D$3:D$14,MATCH(C329,$A$3:$A$14,0)))/(D329-C329),INDEX(D$3:D$14,MATCH(B329,$A$3:$A$14,0))),"Kondensatoen zwischen 1 und 2"))</f>
        <v>Kondensatoen zwischen 1 und 2</v>
      </c>
    </row>
    <row r="330" spans="1:6">
      <c r="A330" s="12">
        <v>311</v>
      </c>
      <c r="B330">
        <f>Eingabe!D311</f>
        <v>0</v>
      </c>
      <c r="C330">
        <f t="array" ref="C330">MAX(IF($A$3:$A$14&lt;=B330,IF($A$3:$A$14&lt;&gt;"",$A$3:$A$14)))</f>
        <v>0</v>
      </c>
      <c r="D330">
        <f t="array" ref="D330">MIN(IF($A$3:$A$14&gt;=B330,IF($A$3:$A$14&lt;&gt;"",$A$3:$A$14)))</f>
        <v>0</v>
      </c>
      <c r="E330">
        <f>Eingabe!C311</f>
        <v>0</v>
      </c>
      <c r="F330" s="33" t="str">
        <f t="array" ref="F330">IF(E330=1,IF(ISERROR(MATCH(B330,$A$3:$A$14,0)),((B330-C330)*INDEX(C$3:C$14,MATCH(D330,$A$3:$A$14,0))+ABS(B330-D330)*INDEX(C$3:C$14,MATCH(C330,$A$3:$A$14,0)))/(D330-C330),INDEX(C$3:C$14,MATCH(B330,$A$3:$A$14,0))),IF(E330=2,IF(ISERROR(MATCH(B330,$A$3:$A$14,0)),((B330-C330)*INDEX(D$3:D$14,MATCH(D330,$A$3:$A$14,0))+ABS(B330-D330)*INDEX(D$3:D$14,MATCH(C330,$A$3:$A$14,0)))/(D330-C330),INDEX(D$3:D$14,MATCH(B330,$A$3:$A$14,0))),"Kondensatoen zwischen 1 und 2"))</f>
        <v>Kondensatoen zwischen 1 und 2</v>
      </c>
    </row>
    <row r="331" spans="1:6">
      <c r="A331" s="12">
        <v>312</v>
      </c>
      <c r="B331">
        <f>Eingabe!D312</f>
        <v>0</v>
      </c>
      <c r="C331">
        <f t="array" ref="C331">MAX(IF($A$3:$A$14&lt;=B331,IF($A$3:$A$14&lt;&gt;"",$A$3:$A$14)))</f>
        <v>0</v>
      </c>
      <c r="D331">
        <f t="array" ref="D331">MIN(IF($A$3:$A$14&gt;=B331,IF($A$3:$A$14&lt;&gt;"",$A$3:$A$14)))</f>
        <v>0</v>
      </c>
      <c r="E331">
        <f>Eingabe!C312</f>
        <v>0</v>
      </c>
      <c r="F331" s="33" t="str">
        <f t="array" ref="F331">IF(E331=1,IF(ISERROR(MATCH(B331,$A$3:$A$14,0)),((B331-C331)*INDEX(C$3:C$14,MATCH(D331,$A$3:$A$14,0))+ABS(B331-D331)*INDEX(C$3:C$14,MATCH(C331,$A$3:$A$14,0)))/(D331-C331),INDEX(C$3:C$14,MATCH(B331,$A$3:$A$14,0))),IF(E331=2,IF(ISERROR(MATCH(B331,$A$3:$A$14,0)),((B331-C331)*INDEX(D$3:D$14,MATCH(D331,$A$3:$A$14,0))+ABS(B331-D331)*INDEX(D$3:D$14,MATCH(C331,$A$3:$A$14,0)))/(D331-C331),INDEX(D$3:D$14,MATCH(B331,$A$3:$A$14,0))),"Kondensatoen zwischen 1 und 2"))</f>
        <v>Kondensatoen zwischen 1 und 2</v>
      </c>
    </row>
    <row r="332" spans="1:6">
      <c r="A332" s="12">
        <v>313</v>
      </c>
      <c r="B332">
        <f>Eingabe!D313</f>
        <v>0</v>
      </c>
      <c r="C332">
        <f t="array" ref="C332">MAX(IF($A$3:$A$14&lt;=B332,IF($A$3:$A$14&lt;&gt;"",$A$3:$A$14)))</f>
        <v>0</v>
      </c>
      <c r="D332">
        <f t="array" ref="D332">MIN(IF($A$3:$A$14&gt;=B332,IF($A$3:$A$14&lt;&gt;"",$A$3:$A$14)))</f>
        <v>0</v>
      </c>
      <c r="E332">
        <f>Eingabe!C313</f>
        <v>0</v>
      </c>
      <c r="F332" s="33" t="str">
        <f t="array" ref="F332">IF(E332=1,IF(ISERROR(MATCH(B332,$A$3:$A$14,0)),((B332-C332)*INDEX(C$3:C$14,MATCH(D332,$A$3:$A$14,0))+ABS(B332-D332)*INDEX(C$3:C$14,MATCH(C332,$A$3:$A$14,0)))/(D332-C332),INDEX(C$3:C$14,MATCH(B332,$A$3:$A$14,0))),IF(E332=2,IF(ISERROR(MATCH(B332,$A$3:$A$14,0)),((B332-C332)*INDEX(D$3:D$14,MATCH(D332,$A$3:$A$14,0))+ABS(B332-D332)*INDEX(D$3:D$14,MATCH(C332,$A$3:$A$14,0)))/(D332-C332),INDEX(D$3:D$14,MATCH(B332,$A$3:$A$14,0))),"Kondensatoen zwischen 1 und 2"))</f>
        <v>Kondensatoen zwischen 1 und 2</v>
      </c>
    </row>
    <row r="333" spans="1:6">
      <c r="A333" s="12">
        <v>314</v>
      </c>
      <c r="B333">
        <f>Eingabe!D314</f>
        <v>0</v>
      </c>
      <c r="C333">
        <f t="array" ref="C333">MAX(IF($A$3:$A$14&lt;=B333,IF($A$3:$A$14&lt;&gt;"",$A$3:$A$14)))</f>
        <v>0</v>
      </c>
      <c r="D333">
        <f t="array" ref="D333">MIN(IF($A$3:$A$14&gt;=B333,IF($A$3:$A$14&lt;&gt;"",$A$3:$A$14)))</f>
        <v>0</v>
      </c>
      <c r="E333">
        <f>Eingabe!C314</f>
        <v>0</v>
      </c>
      <c r="F333" s="33" t="str">
        <f t="array" ref="F333">IF(E333=1,IF(ISERROR(MATCH(B333,$A$3:$A$14,0)),((B333-C333)*INDEX(C$3:C$14,MATCH(D333,$A$3:$A$14,0))+ABS(B333-D333)*INDEX(C$3:C$14,MATCH(C333,$A$3:$A$14,0)))/(D333-C333),INDEX(C$3:C$14,MATCH(B333,$A$3:$A$14,0))),IF(E333=2,IF(ISERROR(MATCH(B333,$A$3:$A$14,0)),((B333-C333)*INDEX(D$3:D$14,MATCH(D333,$A$3:$A$14,0))+ABS(B333-D333)*INDEX(D$3:D$14,MATCH(C333,$A$3:$A$14,0)))/(D333-C333),INDEX(D$3:D$14,MATCH(B333,$A$3:$A$14,0))),"Kondensatoen zwischen 1 und 2"))</f>
        <v>Kondensatoen zwischen 1 und 2</v>
      </c>
    </row>
    <row r="334" spans="1:6">
      <c r="A334" s="12">
        <v>315</v>
      </c>
      <c r="B334">
        <f>Eingabe!D315</f>
        <v>0</v>
      </c>
      <c r="C334">
        <f t="array" ref="C334">MAX(IF($A$3:$A$14&lt;=B334,IF($A$3:$A$14&lt;&gt;"",$A$3:$A$14)))</f>
        <v>0</v>
      </c>
      <c r="D334">
        <f t="array" ref="D334">MIN(IF($A$3:$A$14&gt;=B334,IF($A$3:$A$14&lt;&gt;"",$A$3:$A$14)))</f>
        <v>0</v>
      </c>
      <c r="E334">
        <f>Eingabe!C315</f>
        <v>0</v>
      </c>
      <c r="F334" s="33" t="str">
        <f t="array" ref="F334">IF(E334=1,IF(ISERROR(MATCH(B334,$A$3:$A$14,0)),((B334-C334)*INDEX(C$3:C$14,MATCH(D334,$A$3:$A$14,0))+ABS(B334-D334)*INDEX(C$3:C$14,MATCH(C334,$A$3:$A$14,0)))/(D334-C334),INDEX(C$3:C$14,MATCH(B334,$A$3:$A$14,0))),IF(E334=2,IF(ISERROR(MATCH(B334,$A$3:$A$14,0)),((B334-C334)*INDEX(D$3:D$14,MATCH(D334,$A$3:$A$14,0))+ABS(B334-D334)*INDEX(D$3:D$14,MATCH(C334,$A$3:$A$14,0)))/(D334-C334),INDEX(D$3:D$14,MATCH(B334,$A$3:$A$14,0))),"Kondensatoen zwischen 1 und 2"))</f>
        <v>Kondensatoen zwischen 1 und 2</v>
      </c>
    </row>
    <row r="335" spans="1:6">
      <c r="A335" s="12">
        <v>316</v>
      </c>
      <c r="B335">
        <f>Eingabe!D316</f>
        <v>0</v>
      </c>
      <c r="C335">
        <f t="array" ref="C335">MAX(IF($A$3:$A$14&lt;=B335,IF($A$3:$A$14&lt;&gt;"",$A$3:$A$14)))</f>
        <v>0</v>
      </c>
      <c r="D335">
        <f t="array" ref="D335">MIN(IF($A$3:$A$14&gt;=B335,IF($A$3:$A$14&lt;&gt;"",$A$3:$A$14)))</f>
        <v>0</v>
      </c>
      <c r="E335">
        <f>Eingabe!C316</f>
        <v>0</v>
      </c>
      <c r="F335" s="33" t="str">
        <f t="array" ref="F335">IF(E335=1,IF(ISERROR(MATCH(B335,$A$3:$A$14,0)),((B335-C335)*INDEX(C$3:C$14,MATCH(D335,$A$3:$A$14,0))+ABS(B335-D335)*INDEX(C$3:C$14,MATCH(C335,$A$3:$A$14,0)))/(D335-C335),INDEX(C$3:C$14,MATCH(B335,$A$3:$A$14,0))),IF(E335=2,IF(ISERROR(MATCH(B335,$A$3:$A$14,0)),((B335-C335)*INDEX(D$3:D$14,MATCH(D335,$A$3:$A$14,0))+ABS(B335-D335)*INDEX(D$3:D$14,MATCH(C335,$A$3:$A$14,0)))/(D335-C335),INDEX(D$3:D$14,MATCH(B335,$A$3:$A$14,0))),"Kondensatoen zwischen 1 und 2"))</f>
        <v>Kondensatoen zwischen 1 und 2</v>
      </c>
    </row>
    <row r="336" spans="1:6">
      <c r="A336" s="12">
        <v>317</v>
      </c>
      <c r="B336">
        <f>Eingabe!D317</f>
        <v>0</v>
      </c>
      <c r="C336">
        <f t="array" ref="C336">MAX(IF($A$3:$A$14&lt;=B336,IF($A$3:$A$14&lt;&gt;"",$A$3:$A$14)))</f>
        <v>0</v>
      </c>
      <c r="D336">
        <f t="array" ref="D336">MIN(IF($A$3:$A$14&gt;=B336,IF($A$3:$A$14&lt;&gt;"",$A$3:$A$14)))</f>
        <v>0</v>
      </c>
      <c r="E336">
        <f>Eingabe!C317</f>
        <v>0</v>
      </c>
      <c r="F336" s="33" t="str">
        <f t="array" ref="F336">IF(E336=1,IF(ISERROR(MATCH(B336,$A$3:$A$14,0)),((B336-C336)*INDEX(C$3:C$14,MATCH(D336,$A$3:$A$14,0))+ABS(B336-D336)*INDEX(C$3:C$14,MATCH(C336,$A$3:$A$14,0)))/(D336-C336),INDEX(C$3:C$14,MATCH(B336,$A$3:$A$14,0))),IF(E336=2,IF(ISERROR(MATCH(B336,$A$3:$A$14,0)),((B336-C336)*INDEX(D$3:D$14,MATCH(D336,$A$3:$A$14,0))+ABS(B336-D336)*INDEX(D$3:D$14,MATCH(C336,$A$3:$A$14,0)))/(D336-C336),INDEX(D$3:D$14,MATCH(B336,$A$3:$A$14,0))),"Kondensatoen zwischen 1 und 2"))</f>
        <v>Kondensatoen zwischen 1 und 2</v>
      </c>
    </row>
    <row r="337" spans="1:6">
      <c r="A337" s="12">
        <v>318</v>
      </c>
      <c r="B337">
        <f>Eingabe!D318</f>
        <v>0</v>
      </c>
      <c r="C337">
        <f t="array" ref="C337">MAX(IF($A$3:$A$14&lt;=B337,IF($A$3:$A$14&lt;&gt;"",$A$3:$A$14)))</f>
        <v>0</v>
      </c>
      <c r="D337">
        <f t="array" ref="D337">MIN(IF($A$3:$A$14&gt;=B337,IF($A$3:$A$14&lt;&gt;"",$A$3:$A$14)))</f>
        <v>0</v>
      </c>
      <c r="E337">
        <f>Eingabe!C318</f>
        <v>0</v>
      </c>
      <c r="F337" s="33" t="str">
        <f t="array" ref="F337">IF(E337=1,IF(ISERROR(MATCH(B337,$A$3:$A$14,0)),((B337-C337)*INDEX(C$3:C$14,MATCH(D337,$A$3:$A$14,0))+ABS(B337-D337)*INDEX(C$3:C$14,MATCH(C337,$A$3:$A$14,0)))/(D337-C337),INDEX(C$3:C$14,MATCH(B337,$A$3:$A$14,0))),IF(E337=2,IF(ISERROR(MATCH(B337,$A$3:$A$14,0)),((B337-C337)*INDEX(D$3:D$14,MATCH(D337,$A$3:$A$14,0))+ABS(B337-D337)*INDEX(D$3:D$14,MATCH(C337,$A$3:$A$14,0)))/(D337-C337),INDEX(D$3:D$14,MATCH(B337,$A$3:$A$14,0))),"Kondensatoen zwischen 1 und 2"))</f>
        <v>Kondensatoen zwischen 1 und 2</v>
      </c>
    </row>
    <row r="338" spans="1:6">
      <c r="A338" s="12">
        <v>319</v>
      </c>
      <c r="B338">
        <f>Eingabe!D319</f>
        <v>0</v>
      </c>
      <c r="C338">
        <f t="array" ref="C338">MAX(IF($A$3:$A$14&lt;=B338,IF($A$3:$A$14&lt;&gt;"",$A$3:$A$14)))</f>
        <v>0</v>
      </c>
      <c r="D338">
        <f t="array" ref="D338">MIN(IF($A$3:$A$14&gt;=B338,IF($A$3:$A$14&lt;&gt;"",$A$3:$A$14)))</f>
        <v>0</v>
      </c>
      <c r="E338">
        <f>Eingabe!C319</f>
        <v>0</v>
      </c>
      <c r="F338" s="33" t="str">
        <f t="array" ref="F338">IF(E338=1,IF(ISERROR(MATCH(B338,$A$3:$A$14,0)),((B338-C338)*INDEX(C$3:C$14,MATCH(D338,$A$3:$A$14,0))+ABS(B338-D338)*INDEX(C$3:C$14,MATCH(C338,$A$3:$A$14,0)))/(D338-C338),INDEX(C$3:C$14,MATCH(B338,$A$3:$A$14,0))),IF(E338=2,IF(ISERROR(MATCH(B338,$A$3:$A$14,0)),((B338-C338)*INDEX(D$3:D$14,MATCH(D338,$A$3:$A$14,0))+ABS(B338-D338)*INDEX(D$3:D$14,MATCH(C338,$A$3:$A$14,0)))/(D338-C338),INDEX(D$3:D$14,MATCH(B338,$A$3:$A$14,0))),"Kondensatoen zwischen 1 und 2"))</f>
        <v>Kondensatoen zwischen 1 und 2</v>
      </c>
    </row>
    <row r="339" spans="1:6">
      <c r="A339" s="12">
        <v>320</v>
      </c>
      <c r="B339">
        <f>Eingabe!D320</f>
        <v>0</v>
      </c>
      <c r="C339">
        <f t="array" ref="C339">MAX(IF($A$3:$A$14&lt;=B339,IF($A$3:$A$14&lt;&gt;"",$A$3:$A$14)))</f>
        <v>0</v>
      </c>
      <c r="D339">
        <f t="array" ref="D339">MIN(IF($A$3:$A$14&gt;=B339,IF($A$3:$A$14&lt;&gt;"",$A$3:$A$14)))</f>
        <v>0</v>
      </c>
      <c r="E339">
        <f>Eingabe!C320</f>
        <v>0</v>
      </c>
      <c r="F339" s="33" t="str">
        <f t="array" ref="F339">IF(E339=1,IF(ISERROR(MATCH(B339,$A$3:$A$14,0)),((B339-C339)*INDEX(C$3:C$14,MATCH(D339,$A$3:$A$14,0))+ABS(B339-D339)*INDEX(C$3:C$14,MATCH(C339,$A$3:$A$14,0)))/(D339-C339),INDEX(C$3:C$14,MATCH(B339,$A$3:$A$14,0))),IF(E339=2,IF(ISERROR(MATCH(B339,$A$3:$A$14,0)),((B339-C339)*INDEX(D$3:D$14,MATCH(D339,$A$3:$A$14,0))+ABS(B339-D339)*INDEX(D$3:D$14,MATCH(C339,$A$3:$A$14,0)))/(D339-C339),INDEX(D$3:D$14,MATCH(B339,$A$3:$A$14,0))),"Kondensatoen zwischen 1 und 2"))</f>
        <v>Kondensatoen zwischen 1 und 2</v>
      </c>
    </row>
    <row r="340" spans="1:6">
      <c r="A340" s="12">
        <v>321</v>
      </c>
      <c r="B340">
        <f>Eingabe!D321</f>
        <v>0</v>
      </c>
      <c r="C340">
        <f t="array" ref="C340">MAX(IF($A$3:$A$14&lt;=B340,IF($A$3:$A$14&lt;&gt;"",$A$3:$A$14)))</f>
        <v>0</v>
      </c>
      <c r="D340">
        <f t="array" ref="D340">MIN(IF($A$3:$A$14&gt;=B340,IF($A$3:$A$14&lt;&gt;"",$A$3:$A$14)))</f>
        <v>0</v>
      </c>
      <c r="E340">
        <f>Eingabe!C321</f>
        <v>0</v>
      </c>
      <c r="F340" s="33" t="str">
        <f t="array" ref="F340">IF(E340=1,IF(ISERROR(MATCH(B340,$A$3:$A$14,0)),((B340-C340)*INDEX(C$3:C$14,MATCH(D340,$A$3:$A$14,0))+ABS(B340-D340)*INDEX(C$3:C$14,MATCH(C340,$A$3:$A$14,0)))/(D340-C340),INDEX(C$3:C$14,MATCH(B340,$A$3:$A$14,0))),IF(E340=2,IF(ISERROR(MATCH(B340,$A$3:$A$14,0)),((B340-C340)*INDEX(D$3:D$14,MATCH(D340,$A$3:$A$14,0))+ABS(B340-D340)*INDEX(D$3:D$14,MATCH(C340,$A$3:$A$14,0)))/(D340-C340),INDEX(D$3:D$14,MATCH(B340,$A$3:$A$14,0))),"Kondensatoen zwischen 1 und 2"))</f>
        <v>Kondensatoen zwischen 1 und 2</v>
      </c>
    </row>
    <row r="341" spans="1:6">
      <c r="A341" s="12">
        <v>322</v>
      </c>
      <c r="B341">
        <f>Eingabe!D322</f>
        <v>0</v>
      </c>
      <c r="C341">
        <f t="array" ref="C341">MAX(IF($A$3:$A$14&lt;=B341,IF($A$3:$A$14&lt;&gt;"",$A$3:$A$14)))</f>
        <v>0</v>
      </c>
      <c r="D341">
        <f t="array" ref="D341">MIN(IF($A$3:$A$14&gt;=B341,IF($A$3:$A$14&lt;&gt;"",$A$3:$A$14)))</f>
        <v>0</v>
      </c>
      <c r="E341">
        <f>Eingabe!C322</f>
        <v>0</v>
      </c>
      <c r="F341" s="33" t="str">
        <f t="array" ref="F341">IF(E341=1,IF(ISERROR(MATCH(B341,$A$3:$A$14,0)),((B341-C341)*INDEX(C$3:C$14,MATCH(D341,$A$3:$A$14,0))+ABS(B341-D341)*INDEX(C$3:C$14,MATCH(C341,$A$3:$A$14,0)))/(D341-C341),INDEX(C$3:C$14,MATCH(B341,$A$3:$A$14,0))),IF(E341=2,IF(ISERROR(MATCH(B341,$A$3:$A$14,0)),((B341-C341)*INDEX(D$3:D$14,MATCH(D341,$A$3:$A$14,0))+ABS(B341-D341)*INDEX(D$3:D$14,MATCH(C341,$A$3:$A$14,0)))/(D341-C341),INDEX(D$3:D$14,MATCH(B341,$A$3:$A$14,0))),"Kondensatoen zwischen 1 und 2"))</f>
        <v>Kondensatoen zwischen 1 und 2</v>
      </c>
    </row>
    <row r="342" spans="1:6">
      <c r="A342" s="12">
        <v>323</v>
      </c>
      <c r="B342">
        <f>Eingabe!D323</f>
        <v>0</v>
      </c>
      <c r="C342">
        <f t="array" ref="C342">MAX(IF($A$3:$A$14&lt;=B342,IF($A$3:$A$14&lt;&gt;"",$A$3:$A$14)))</f>
        <v>0</v>
      </c>
      <c r="D342">
        <f t="array" ref="D342">MIN(IF($A$3:$A$14&gt;=B342,IF($A$3:$A$14&lt;&gt;"",$A$3:$A$14)))</f>
        <v>0</v>
      </c>
      <c r="E342">
        <f>Eingabe!C323</f>
        <v>0</v>
      </c>
      <c r="F342" s="33" t="str">
        <f t="array" ref="F342">IF(E342=1,IF(ISERROR(MATCH(B342,$A$3:$A$14,0)),((B342-C342)*INDEX(C$3:C$14,MATCH(D342,$A$3:$A$14,0))+ABS(B342-D342)*INDEX(C$3:C$14,MATCH(C342,$A$3:$A$14,0)))/(D342-C342),INDEX(C$3:C$14,MATCH(B342,$A$3:$A$14,0))),IF(E342=2,IF(ISERROR(MATCH(B342,$A$3:$A$14,0)),((B342-C342)*INDEX(D$3:D$14,MATCH(D342,$A$3:$A$14,0))+ABS(B342-D342)*INDEX(D$3:D$14,MATCH(C342,$A$3:$A$14,0)))/(D342-C342),INDEX(D$3:D$14,MATCH(B342,$A$3:$A$14,0))),"Kondensatoen zwischen 1 und 2"))</f>
        <v>Kondensatoen zwischen 1 und 2</v>
      </c>
    </row>
    <row r="343" spans="1:6">
      <c r="A343" s="12">
        <v>324</v>
      </c>
      <c r="B343">
        <f>Eingabe!D324</f>
        <v>0</v>
      </c>
      <c r="C343">
        <f t="array" ref="C343">MAX(IF($A$3:$A$14&lt;=B343,IF($A$3:$A$14&lt;&gt;"",$A$3:$A$14)))</f>
        <v>0</v>
      </c>
      <c r="D343">
        <f t="array" ref="D343">MIN(IF($A$3:$A$14&gt;=B343,IF($A$3:$A$14&lt;&gt;"",$A$3:$A$14)))</f>
        <v>0</v>
      </c>
      <c r="E343">
        <f>Eingabe!C324</f>
        <v>0</v>
      </c>
      <c r="F343" s="33" t="str">
        <f t="array" ref="F343">IF(E343=1,IF(ISERROR(MATCH(B343,$A$3:$A$14,0)),((B343-C343)*INDEX(C$3:C$14,MATCH(D343,$A$3:$A$14,0))+ABS(B343-D343)*INDEX(C$3:C$14,MATCH(C343,$A$3:$A$14,0)))/(D343-C343),INDEX(C$3:C$14,MATCH(B343,$A$3:$A$14,0))),IF(E343=2,IF(ISERROR(MATCH(B343,$A$3:$A$14,0)),((B343-C343)*INDEX(D$3:D$14,MATCH(D343,$A$3:$A$14,0))+ABS(B343-D343)*INDEX(D$3:D$14,MATCH(C343,$A$3:$A$14,0)))/(D343-C343),INDEX(D$3:D$14,MATCH(B343,$A$3:$A$14,0))),"Kondensatoen zwischen 1 und 2"))</f>
        <v>Kondensatoen zwischen 1 und 2</v>
      </c>
    </row>
    <row r="344" spans="1:6">
      <c r="A344" s="12">
        <v>325</v>
      </c>
      <c r="B344">
        <f>Eingabe!D325</f>
        <v>0</v>
      </c>
      <c r="C344">
        <f t="array" ref="C344">MAX(IF($A$3:$A$14&lt;=B344,IF($A$3:$A$14&lt;&gt;"",$A$3:$A$14)))</f>
        <v>0</v>
      </c>
      <c r="D344">
        <f t="array" ref="D344">MIN(IF($A$3:$A$14&gt;=B344,IF($A$3:$A$14&lt;&gt;"",$A$3:$A$14)))</f>
        <v>0</v>
      </c>
      <c r="E344">
        <f>Eingabe!C325</f>
        <v>0</v>
      </c>
      <c r="F344" s="33" t="str">
        <f t="array" ref="F344">IF(E344=1,IF(ISERROR(MATCH(B344,$A$3:$A$14,0)),((B344-C344)*INDEX(C$3:C$14,MATCH(D344,$A$3:$A$14,0))+ABS(B344-D344)*INDEX(C$3:C$14,MATCH(C344,$A$3:$A$14,0)))/(D344-C344),INDEX(C$3:C$14,MATCH(B344,$A$3:$A$14,0))),IF(E344=2,IF(ISERROR(MATCH(B344,$A$3:$A$14,0)),((B344-C344)*INDEX(D$3:D$14,MATCH(D344,$A$3:$A$14,0))+ABS(B344-D344)*INDEX(D$3:D$14,MATCH(C344,$A$3:$A$14,0)))/(D344-C344),INDEX(D$3:D$14,MATCH(B344,$A$3:$A$14,0))),"Kondensatoen zwischen 1 und 2"))</f>
        <v>Kondensatoen zwischen 1 und 2</v>
      </c>
    </row>
    <row r="345" spans="1:6">
      <c r="A345" s="12">
        <v>326</v>
      </c>
      <c r="B345">
        <f>Eingabe!D326</f>
        <v>0</v>
      </c>
      <c r="C345">
        <f t="array" ref="C345">MAX(IF($A$3:$A$14&lt;=B345,IF($A$3:$A$14&lt;&gt;"",$A$3:$A$14)))</f>
        <v>0</v>
      </c>
      <c r="D345">
        <f t="array" ref="D345">MIN(IF($A$3:$A$14&gt;=B345,IF($A$3:$A$14&lt;&gt;"",$A$3:$A$14)))</f>
        <v>0</v>
      </c>
      <c r="E345">
        <f>Eingabe!C326</f>
        <v>0</v>
      </c>
      <c r="F345" s="33" t="str">
        <f t="array" ref="F345">IF(E345=1,IF(ISERROR(MATCH(B345,$A$3:$A$14,0)),((B345-C345)*INDEX(C$3:C$14,MATCH(D345,$A$3:$A$14,0))+ABS(B345-D345)*INDEX(C$3:C$14,MATCH(C345,$A$3:$A$14,0)))/(D345-C345),INDEX(C$3:C$14,MATCH(B345,$A$3:$A$14,0))),IF(E345=2,IF(ISERROR(MATCH(B345,$A$3:$A$14,0)),((B345-C345)*INDEX(D$3:D$14,MATCH(D345,$A$3:$A$14,0))+ABS(B345-D345)*INDEX(D$3:D$14,MATCH(C345,$A$3:$A$14,0)))/(D345-C345),INDEX(D$3:D$14,MATCH(B345,$A$3:$A$14,0))),"Kondensatoen zwischen 1 und 2"))</f>
        <v>Kondensatoen zwischen 1 und 2</v>
      </c>
    </row>
    <row r="346" spans="1:6">
      <c r="A346" s="12">
        <v>327</v>
      </c>
      <c r="B346">
        <f>Eingabe!D327</f>
        <v>0</v>
      </c>
      <c r="C346">
        <f t="array" ref="C346">MAX(IF($A$3:$A$14&lt;=B346,IF($A$3:$A$14&lt;&gt;"",$A$3:$A$14)))</f>
        <v>0</v>
      </c>
      <c r="D346">
        <f t="array" ref="D346">MIN(IF($A$3:$A$14&gt;=B346,IF($A$3:$A$14&lt;&gt;"",$A$3:$A$14)))</f>
        <v>0</v>
      </c>
      <c r="E346">
        <f>Eingabe!C327</f>
        <v>0</v>
      </c>
      <c r="F346" s="33" t="str">
        <f t="array" ref="F346">IF(E346=1,IF(ISERROR(MATCH(B346,$A$3:$A$14,0)),((B346-C346)*INDEX(C$3:C$14,MATCH(D346,$A$3:$A$14,0))+ABS(B346-D346)*INDEX(C$3:C$14,MATCH(C346,$A$3:$A$14,0)))/(D346-C346),INDEX(C$3:C$14,MATCH(B346,$A$3:$A$14,0))),IF(E346=2,IF(ISERROR(MATCH(B346,$A$3:$A$14,0)),((B346-C346)*INDEX(D$3:D$14,MATCH(D346,$A$3:$A$14,0))+ABS(B346-D346)*INDEX(D$3:D$14,MATCH(C346,$A$3:$A$14,0)))/(D346-C346),INDEX(D$3:D$14,MATCH(B346,$A$3:$A$14,0))),"Kondensatoen zwischen 1 und 2"))</f>
        <v>Kondensatoen zwischen 1 und 2</v>
      </c>
    </row>
    <row r="347" spans="1:6">
      <c r="A347" s="12">
        <v>328</v>
      </c>
      <c r="B347">
        <f>Eingabe!D328</f>
        <v>0</v>
      </c>
      <c r="C347">
        <f t="array" ref="C347">MAX(IF($A$3:$A$14&lt;=B347,IF($A$3:$A$14&lt;&gt;"",$A$3:$A$14)))</f>
        <v>0</v>
      </c>
      <c r="D347">
        <f t="array" ref="D347">MIN(IF($A$3:$A$14&gt;=B347,IF($A$3:$A$14&lt;&gt;"",$A$3:$A$14)))</f>
        <v>0</v>
      </c>
      <c r="E347">
        <f>Eingabe!C328</f>
        <v>0</v>
      </c>
      <c r="F347" s="33" t="str">
        <f t="array" ref="F347">IF(E347=1,IF(ISERROR(MATCH(B347,$A$3:$A$14,0)),((B347-C347)*INDEX(C$3:C$14,MATCH(D347,$A$3:$A$14,0))+ABS(B347-D347)*INDEX(C$3:C$14,MATCH(C347,$A$3:$A$14,0)))/(D347-C347),INDEX(C$3:C$14,MATCH(B347,$A$3:$A$14,0))),IF(E347=2,IF(ISERROR(MATCH(B347,$A$3:$A$14,0)),((B347-C347)*INDEX(D$3:D$14,MATCH(D347,$A$3:$A$14,0))+ABS(B347-D347)*INDEX(D$3:D$14,MATCH(C347,$A$3:$A$14,0)))/(D347-C347),INDEX(D$3:D$14,MATCH(B347,$A$3:$A$14,0))),"Kondensatoen zwischen 1 und 2"))</f>
        <v>Kondensatoen zwischen 1 und 2</v>
      </c>
    </row>
    <row r="348" spans="1:6">
      <c r="A348" s="12">
        <v>329</v>
      </c>
      <c r="B348">
        <f>Eingabe!D329</f>
        <v>0</v>
      </c>
      <c r="C348">
        <f t="array" ref="C348">MAX(IF($A$3:$A$14&lt;=B348,IF($A$3:$A$14&lt;&gt;"",$A$3:$A$14)))</f>
        <v>0</v>
      </c>
      <c r="D348">
        <f t="array" ref="D348">MIN(IF($A$3:$A$14&gt;=B348,IF($A$3:$A$14&lt;&gt;"",$A$3:$A$14)))</f>
        <v>0</v>
      </c>
      <c r="E348">
        <f>Eingabe!C329</f>
        <v>0</v>
      </c>
      <c r="F348" s="33" t="str">
        <f t="array" ref="F348">IF(E348=1,IF(ISERROR(MATCH(B348,$A$3:$A$14,0)),((B348-C348)*INDEX(C$3:C$14,MATCH(D348,$A$3:$A$14,0))+ABS(B348-D348)*INDEX(C$3:C$14,MATCH(C348,$A$3:$A$14,0)))/(D348-C348),INDEX(C$3:C$14,MATCH(B348,$A$3:$A$14,0))),IF(E348=2,IF(ISERROR(MATCH(B348,$A$3:$A$14,0)),((B348-C348)*INDEX(D$3:D$14,MATCH(D348,$A$3:$A$14,0))+ABS(B348-D348)*INDEX(D$3:D$14,MATCH(C348,$A$3:$A$14,0)))/(D348-C348),INDEX(D$3:D$14,MATCH(B348,$A$3:$A$14,0))),"Kondensatoen zwischen 1 und 2"))</f>
        <v>Kondensatoen zwischen 1 und 2</v>
      </c>
    </row>
    <row r="349" spans="1:6">
      <c r="A349" s="12">
        <v>330</v>
      </c>
      <c r="B349">
        <f>Eingabe!D330</f>
        <v>0</v>
      </c>
      <c r="C349">
        <f t="array" ref="C349">MAX(IF($A$3:$A$14&lt;=B349,IF($A$3:$A$14&lt;&gt;"",$A$3:$A$14)))</f>
        <v>0</v>
      </c>
      <c r="D349">
        <f t="array" ref="D349">MIN(IF($A$3:$A$14&gt;=B349,IF($A$3:$A$14&lt;&gt;"",$A$3:$A$14)))</f>
        <v>0</v>
      </c>
      <c r="E349">
        <f>Eingabe!C330</f>
        <v>0</v>
      </c>
      <c r="F349" s="33" t="str">
        <f t="array" ref="F349">IF(E349=1,IF(ISERROR(MATCH(B349,$A$3:$A$14,0)),((B349-C349)*INDEX(C$3:C$14,MATCH(D349,$A$3:$A$14,0))+ABS(B349-D349)*INDEX(C$3:C$14,MATCH(C349,$A$3:$A$14,0)))/(D349-C349),INDEX(C$3:C$14,MATCH(B349,$A$3:$A$14,0))),IF(E349=2,IF(ISERROR(MATCH(B349,$A$3:$A$14,0)),((B349-C349)*INDEX(D$3:D$14,MATCH(D349,$A$3:$A$14,0))+ABS(B349-D349)*INDEX(D$3:D$14,MATCH(C349,$A$3:$A$14,0)))/(D349-C349),INDEX(D$3:D$14,MATCH(B349,$A$3:$A$14,0))),"Kondensatoen zwischen 1 und 2"))</f>
        <v>Kondensatoen zwischen 1 und 2</v>
      </c>
    </row>
    <row r="350" spans="1:6">
      <c r="A350" s="12">
        <v>331</v>
      </c>
      <c r="B350">
        <f>Eingabe!D331</f>
        <v>0</v>
      </c>
      <c r="C350">
        <f t="array" ref="C350">MAX(IF($A$3:$A$14&lt;=B350,IF($A$3:$A$14&lt;&gt;"",$A$3:$A$14)))</f>
        <v>0</v>
      </c>
      <c r="D350">
        <f t="array" ref="D350">MIN(IF($A$3:$A$14&gt;=B350,IF($A$3:$A$14&lt;&gt;"",$A$3:$A$14)))</f>
        <v>0</v>
      </c>
      <c r="E350">
        <f>Eingabe!C331</f>
        <v>0</v>
      </c>
      <c r="F350" s="33" t="str">
        <f t="array" ref="F350">IF(E350=1,IF(ISERROR(MATCH(B350,$A$3:$A$14,0)),((B350-C350)*INDEX(C$3:C$14,MATCH(D350,$A$3:$A$14,0))+ABS(B350-D350)*INDEX(C$3:C$14,MATCH(C350,$A$3:$A$14,0)))/(D350-C350),INDEX(C$3:C$14,MATCH(B350,$A$3:$A$14,0))),IF(E350=2,IF(ISERROR(MATCH(B350,$A$3:$A$14,0)),((B350-C350)*INDEX(D$3:D$14,MATCH(D350,$A$3:$A$14,0))+ABS(B350-D350)*INDEX(D$3:D$14,MATCH(C350,$A$3:$A$14,0)))/(D350-C350),INDEX(D$3:D$14,MATCH(B350,$A$3:$A$14,0))),"Kondensatoen zwischen 1 und 2"))</f>
        <v>Kondensatoen zwischen 1 und 2</v>
      </c>
    </row>
    <row r="351" spans="1:6">
      <c r="A351" s="12">
        <v>332</v>
      </c>
      <c r="B351">
        <f>Eingabe!D332</f>
        <v>0</v>
      </c>
      <c r="C351">
        <f t="array" ref="C351">MAX(IF($A$3:$A$14&lt;=B351,IF($A$3:$A$14&lt;&gt;"",$A$3:$A$14)))</f>
        <v>0</v>
      </c>
      <c r="D351">
        <f t="array" ref="D351">MIN(IF($A$3:$A$14&gt;=B351,IF($A$3:$A$14&lt;&gt;"",$A$3:$A$14)))</f>
        <v>0</v>
      </c>
      <c r="E351">
        <f>Eingabe!C332</f>
        <v>0</v>
      </c>
      <c r="F351" s="33" t="str">
        <f t="array" ref="F351">IF(E351=1,IF(ISERROR(MATCH(B351,$A$3:$A$14,0)),((B351-C351)*INDEX(C$3:C$14,MATCH(D351,$A$3:$A$14,0))+ABS(B351-D351)*INDEX(C$3:C$14,MATCH(C351,$A$3:$A$14,0)))/(D351-C351),INDEX(C$3:C$14,MATCH(B351,$A$3:$A$14,0))),IF(E351=2,IF(ISERROR(MATCH(B351,$A$3:$A$14,0)),((B351-C351)*INDEX(D$3:D$14,MATCH(D351,$A$3:$A$14,0))+ABS(B351-D351)*INDEX(D$3:D$14,MATCH(C351,$A$3:$A$14,0)))/(D351-C351),INDEX(D$3:D$14,MATCH(B351,$A$3:$A$14,0))),"Kondensatoen zwischen 1 und 2"))</f>
        <v>Kondensatoen zwischen 1 und 2</v>
      </c>
    </row>
    <row r="352" spans="1:6">
      <c r="A352" s="12">
        <v>333</v>
      </c>
      <c r="B352">
        <f>Eingabe!D333</f>
        <v>0</v>
      </c>
      <c r="C352">
        <f t="array" ref="C352">MAX(IF($A$3:$A$14&lt;=B352,IF($A$3:$A$14&lt;&gt;"",$A$3:$A$14)))</f>
        <v>0</v>
      </c>
      <c r="D352">
        <f t="array" ref="D352">MIN(IF($A$3:$A$14&gt;=B352,IF($A$3:$A$14&lt;&gt;"",$A$3:$A$14)))</f>
        <v>0</v>
      </c>
      <c r="E352">
        <f>Eingabe!C333</f>
        <v>0</v>
      </c>
      <c r="F352" s="33" t="str">
        <f t="array" ref="F352">IF(E352=1,IF(ISERROR(MATCH(B352,$A$3:$A$14,0)),((B352-C352)*INDEX(C$3:C$14,MATCH(D352,$A$3:$A$14,0))+ABS(B352-D352)*INDEX(C$3:C$14,MATCH(C352,$A$3:$A$14,0)))/(D352-C352),INDEX(C$3:C$14,MATCH(B352,$A$3:$A$14,0))),IF(E352=2,IF(ISERROR(MATCH(B352,$A$3:$A$14,0)),((B352-C352)*INDEX(D$3:D$14,MATCH(D352,$A$3:$A$14,0))+ABS(B352-D352)*INDEX(D$3:D$14,MATCH(C352,$A$3:$A$14,0)))/(D352-C352),INDEX(D$3:D$14,MATCH(B352,$A$3:$A$14,0))),"Kondensatoen zwischen 1 und 2"))</f>
        <v>Kondensatoen zwischen 1 und 2</v>
      </c>
    </row>
    <row r="353" spans="1:6">
      <c r="A353" s="12">
        <v>334</v>
      </c>
      <c r="B353">
        <f>Eingabe!D334</f>
        <v>0</v>
      </c>
      <c r="C353">
        <f t="array" ref="C353">MAX(IF($A$3:$A$14&lt;=B353,IF($A$3:$A$14&lt;&gt;"",$A$3:$A$14)))</f>
        <v>0</v>
      </c>
      <c r="D353">
        <f t="array" ref="D353">MIN(IF($A$3:$A$14&gt;=B353,IF($A$3:$A$14&lt;&gt;"",$A$3:$A$14)))</f>
        <v>0</v>
      </c>
      <c r="E353">
        <f>Eingabe!C334</f>
        <v>0</v>
      </c>
      <c r="F353" s="33" t="str">
        <f t="array" ref="F353">IF(E353=1,IF(ISERROR(MATCH(B353,$A$3:$A$14,0)),((B353-C353)*INDEX(C$3:C$14,MATCH(D353,$A$3:$A$14,0))+ABS(B353-D353)*INDEX(C$3:C$14,MATCH(C353,$A$3:$A$14,0)))/(D353-C353),INDEX(C$3:C$14,MATCH(B353,$A$3:$A$14,0))),IF(E353=2,IF(ISERROR(MATCH(B353,$A$3:$A$14,0)),((B353-C353)*INDEX(D$3:D$14,MATCH(D353,$A$3:$A$14,0))+ABS(B353-D353)*INDEX(D$3:D$14,MATCH(C353,$A$3:$A$14,0)))/(D353-C353),INDEX(D$3:D$14,MATCH(B353,$A$3:$A$14,0))),"Kondensatoen zwischen 1 und 2"))</f>
        <v>Kondensatoen zwischen 1 und 2</v>
      </c>
    </row>
    <row r="354" spans="1:6">
      <c r="A354" s="12">
        <v>335</v>
      </c>
      <c r="B354">
        <f>Eingabe!D335</f>
        <v>0</v>
      </c>
      <c r="C354">
        <f t="array" ref="C354">MAX(IF($A$3:$A$14&lt;=B354,IF($A$3:$A$14&lt;&gt;"",$A$3:$A$14)))</f>
        <v>0</v>
      </c>
      <c r="D354">
        <f t="array" ref="D354">MIN(IF($A$3:$A$14&gt;=B354,IF($A$3:$A$14&lt;&gt;"",$A$3:$A$14)))</f>
        <v>0</v>
      </c>
      <c r="E354">
        <f>Eingabe!C335</f>
        <v>0</v>
      </c>
      <c r="F354" s="33" t="str">
        <f t="array" ref="F354">IF(E354=1,IF(ISERROR(MATCH(B354,$A$3:$A$14,0)),((B354-C354)*INDEX(C$3:C$14,MATCH(D354,$A$3:$A$14,0))+ABS(B354-D354)*INDEX(C$3:C$14,MATCH(C354,$A$3:$A$14,0)))/(D354-C354),INDEX(C$3:C$14,MATCH(B354,$A$3:$A$14,0))),IF(E354=2,IF(ISERROR(MATCH(B354,$A$3:$A$14,0)),((B354-C354)*INDEX(D$3:D$14,MATCH(D354,$A$3:$A$14,0))+ABS(B354-D354)*INDEX(D$3:D$14,MATCH(C354,$A$3:$A$14,0)))/(D354-C354),INDEX(D$3:D$14,MATCH(B354,$A$3:$A$14,0))),"Kondensatoen zwischen 1 und 2"))</f>
        <v>Kondensatoen zwischen 1 und 2</v>
      </c>
    </row>
    <row r="355" spans="1:6">
      <c r="A355" s="12">
        <v>336</v>
      </c>
      <c r="B355">
        <f>Eingabe!D336</f>
        <v>0</v>
      </c>
      <c r="C355">
        <f t="array" ref="C355">MAX(IF($A$3:$A$14&lt;=B355,IF($A$3:$A$14&lt;&gt;"",$A$3:$A$14)))</f>
        <v>0</v>
      </c>
      <c r="D355">
        <f t="array" ref="D355">MIN(IF($A$3:$A$14&gt;=B355,IF($A$3:$A$14&lt;&gt;"",$A$3:$A$14)))</f>
        <v>0</v>
      </c>
      <c r="E355">
        <f>Eingabe!C336</f>
        <v>0</v>
      </c>
      <c r="F355" s="33" t="str">
        <f t="array" ref="F355">IF(E355=1,IF(ISERROR(MATCH(B355,$A$3:$A$14,0)),((B355-C355)*INDEX(C$3:C$14,MATCH(D355,$A$3:$A$14,0))+ABS(B355-D355)*INDEX(C$3:C$14,MATCH(C355,$A$3:$A$14,0)))/(D355-C355),INDEX(C$3:C$14,MATCH(B355,$A$3:$A$14,0))),IF(E355=2,IF(ISERROR(MATCH(B355,$A$3:$A$14,0)),((B355-C355)*INDEX(D$3:D$14,MATCH(D355,$A$3:$A$14,0))+ABS(B355-D355)*INDEX(D$3:D$14,MATCH(C355,$A$3:$A$14,0)))/(D355-C355),INDEX(D$3:D$14,MATCH(B355,$A$3:$A$14,0))),"Kondensatoen zwischen 1 und 2"))</f>
        <v>Kondensatoen zwischen 1 und 2</v>
      </c>
    </row>
    <row r="356" spans="1:6">
      <c r="A356" s="12">
        <v>337</v>
      </c>
      <c r="B356">
        <f>Eingabe!D337</f>
        <v>0</v>
      </c>
      <c r="C356">
        <f t="array" ref="C356">MAX(IF($A$3:$A$14&lt;=B356,IF($A$3:$A$14&lt;&gt;"",$A$3:$A$14)))</f>
        <v>0</v>
      </c>
      <c r="D356">
        <f t="array" ref="D356">MIN(IF($A$3:$A$14&gt;=B356,IF($A$3:$A$14&lt;&gt;"",$A$3:$A$14)))</f>
        <v>0</v>
      </c>
      <c r="E356">
        <f>Eingabe!C337</f>
        <v>0</v>
      </c>
      <c r="F356" s="33" t="str">
        <f t="array" ref="F356">IF(E356=1,IF(ISERROR(MATCH(B356,$A$3:$A$14,0)),((B356-C356)*INDEX(C$3:C$14,MATCH(D356,$A$3:$A$14,0))+ABS(B356-D356)*INDEX(C$3:C$14,MATCH(C356,$A$3:$A$14,0)))/(D356-C356),INDEX(C$3:C$14,MATCH(B356,$A$3:$A$14,0))),IF(E356=2,IF(ISERROR(MATCH(B356,$A$3:$A$14,0)),((B356-C356)*INDEX(D$3:D$14,MATCH(D356,$A$3:$A$14,0))+ABS(B356-D356)*INDEX(D$3:D$14,MATCH(C356,$A$3:$A$14,0)))/(D356-C356),INDEX(D$3:D$14,MATCH(B356,$A$3:$A$14,0))),"Kondensatoen zwischen 1 und 2"))</f>
        <v>Kondensatoen zwischen 1 und 2</v>
      </c>
    </row>
    <row r="357" spans="1:6">
      <c r="A357" s="12">
        <v>338</v>
      </c>
      <c r="B357">
        <f>Eingabe!D338</f>
        <v>0</v>
      </c>
      <c r="C357">
        <f t="array" ref="C357">MAX(IF($A$3:$A$14&lt;=B357,IF($A$3:$A$14&lt;&gt;"",$A$3:$A$14)))</f>
        <v>0</v>
      </c>
      <c r="D357">
        <f t="array" ref="D357">MIN(IF($A$3:$A$14&gt;=B357,IF($A$3:$A$14&lt;&gt;"",$A$3:$A$14)))</f>
        <v>0</v>
      </c>
      <c r="E357">
        <f>Eingabe!C338</f>
        <v>0</v>
      </c>
      <c r="F357" s="33" t="str">
        <f t="array" ref="F357">IF(E357=1,IF(ISERROR(MATCH(B357,$A$3:$A$14,0)),((B357-C357)*INDEX(C$3:C$14,MATCH(D357,$A$3:$A$14,0))+ABS(B357-D357)*INDEX(C$3:C$14,MATCH(C357,$A$3:$A$14,0)))/(D357-C357),INDEX(C$3:C$14,MATCH(B357,$A$3:$A$14,0))),IF(E357=2,IF(ISERROR(MATCH(B357,$A$3:$A$14,0)),((B357-C357)*INDEX(D$3:D$14,MATCH(D357,$A$3:$A$14,0))+ABS(B357-D357)*INDEX(D$3:D$14,MATCH(C357,$A$3:$A$14,0)))/(D357-C357),INDEX(D$3:D$14,MATCH(B357,$A$3:$A$14,0))),"Kondensatoen zwischen 1 und 2"))</f>
        <v>Kondensatoen zwischen 1 und 2</v>
      </c>
    </row>
    <row r="358" spans="1:6">
      <c r="A358" s="12">
        <v>339</v>
      </c>
      <c r="B358">
        <f>Eingabe!D339</f>
        <v>0</v>
      </c>
      <c r="C358">
        <f t="array" ref="C358">MAX(IF($A$3:$A$14&lt;=B358,IF($A$3:$A$14&lt;&gt;"",$A$3:$A$14)))</f>
        <v>0</v>
      </c>
      <c r="D358">
        <f t="array" ref="D358">MIN(IF($A$3:$A$14&gt;=B358,IF($A$3:$A$14&lt;&gt;"",$A$3:$A$14)))</f>
        <v>0</v>
      </c>
      <c r="E358">
        <f>Eingabe!C339</f>
        <v>0</v>
      </c>
      <c r="F358" s="33" t="str">
        <f t="array" ref="F358">IF(E358=1,IF(ISERROR(MATCH(B358,$A$3:$A$14,0)),((B358-C358)*INDEX(C$3:C$14,MATCH(D358,$A$3:$A$14,0))+ABS(B358-D358)*INDEX(C$3:C$14,MATCH(C358,$A$3:$A$14,0)))/(D358-C358),INDEX(C$3:C$14,MATCH(B358,$A$3:$A$14,0))),IF(E358=2,IF(ISERROR(MATCH(B358,$A$3:$A$14,0)),((B358-C358)*INDEX(D$3:D$14,MATCH(D358,$A$3:$A$14,0))+ABS(B358-D358)*INDEX(D$3:D$14,MATCH(C358,$A$3:$A$14,0)))/(D358-C358),INDEX(D$3:D$14,MATCH(B358,$A$3:$A$14,0))),"Kondensatoen zwischen 1 und 2"))</f>
        <v>Kondensatoen zwischen 1 und 2</v>
      </c>
    </row>
    <row r="359" spans="1:6">
      <c r="A359" s="12">
        <v>340</v>
      </c>
      <c r="B359">
        <f>Eingabe!D340</f>
        <v>0</v>
      </c>
      <c r="C359">
        <f t="array" ref="C359">MAX(IF($A$3:$A$14&lt;=B359,IF($A$3:$A$14&lt;&gt;"",$A$3:$A$14)))</f>
        <v>0</v>
      </c>
      <c r="D359">
        <f t="array" ref="D359">MIN(IF($A$3:$A$14&gt;=B359,IF($A$3:$A$14&lt;&gt;"",$A$3:$A$14)))</f>
        <v>0</v>
      </c>
      <c r="E359">
        <f>Eingabe!C340</f>
        <v>0</v>
      </c>
      <c r="F359" s="33" t="str">
        <f t="array" ref="F359">IF(E359=1,IF(ISERROR(MATCH(B359,$A$3:$A$14,0)),((B359-C359)*INDEX(C$3:C$14,MATCH(D359,$A$3:$A$14,0))+ABS(B359-D359)*INDEX(C$3:C$14,MATCH(C359,$A$3:$A$14,0)))/(D359-C359),INDEX(C$3:C$14,MATCH(B359,$A$3:$A$14,0))),IF(E359=2,IF(ISERROR(MATCH(B359,$A$3:$A$14,0)),((B359-C359)*INDEX(D$3:D$14,MATCH(D359,$A$3:$A$14,0))+ABS(B359-D359)*INDEX(D$3:D$14,MATCH(C359,$A$3:$A$14,0)))/(D359-C359),INDEX(D$3:D$14,MATCH(B359,$A$3:$A$14,0))),"Kondensatoen zwischen 1 und 2"))</f>
        <v>Kondensatoen zwischen 1 und 2</v>
      </c>
    </row>
    <row r="360" spans="1:6">
      <c r="A360" s="12">
        <v>341</v>
      </c>
      <c r="B360">
        <f>Eingabe!D341</f>
        <v>0</v>
      </c>
      <c r="C360">
        <f t="array" ref="C360">MAX(IF($A$3:$A$14&lt;=B360,IF($A$3:$A$14&lt;&gt;"",$A$3:$A$14)))</f>
        <v>0</v>
      </c>
      <c r="D360">
        <f t="array" ref="D360">MIN(IF($A$3:$A$14&gt;=B360,IF($A$3:$A$14&lt;&gt;"",$A$3:$A$14)))</f>
        <v>0</v>
      </c>
      <c r="E360">
        <f>Eingabe!C341</f>
        <v>0</v>
      </c>
      <c r="F360" s="33" t="str">
        <f t="array" ref="F360">IF(E360=1,IF(ISERROR(MATCH(B360,$A$3:$A$14,0)),((B360-C360)*INDEX(C$3:C$14,MATCH(D360,$A$3:$A$14,0))+ABS(B360-D360)*INDEX(C$3:C$14,MATCH(C360,$A$3:$A$14,0)))/(D360-C360),INDEX(C$3:C$14,MATCH(B360,$A$3:$A$14,0))),IF(E360=2,IF(ISERROR(MATCH(B360,$A$3:$A$14,0)),((B360-C360)*INDEX(D$3:D$14,MATCH(D360,$A$3:$A$14,0))+ABS(B360-D360)*INDEX(D$3:D$14,MATCH(C360,$A$3:$A$14,0)))/(D360-C360),INDEX(D$3:D$14,MATCH(B360,$A$3:$A$14,0))),"Kondensatoen zwischen 1 und 2"))</f>
        <v>Kondensatoen zwischen 1 und 2</v>
      </c>
    </row>
    <row r="361" spans="1:6">
      <c r="A361" s="12">
        <v>342</v>
      </c>
      <c r="B361">
        <f>Eingabe!D342</f>
        <v>0</v>
      </c>
      <c r="C361">
        <f t="array" ref="C361">MAX(IF($A$3:$A$14&lt;=B361,IF($A$3:$A$14&lt;&gt;"",$A$3:$A$14)))</f>
        <v>0</v>
      </c>
      <c r="D361">
        <f t="array" ref="D361">MIN(IF($A$3:$A$14&gt;=B361,IF($A$3:$A$14&lt;&gt;"",$A$3:$A$14)))</f>
        <v>0</v>
      </c>
      <c r="E361">
        <f>Eingabe!C342</f>
        <v>0</v>
      </c>
      <c r="F361" s="33" t="str">
        <f t="array" ref="F361">IF(E361=1,IF(ISERROR(MATCH(B361,$A$3:$A$14,0)),((B361-C361)*INDEX(C$3:C$14,MATCH(D361,$A$3:$A$14,0))+ABS(B361-D361)*INDEX(C$3:C$14,MATCH(C361,$A$3:$A$14,0)))/(D361-C361),INDEX(C$3:C$14,MATCH(B361,$A$3:$A$14,0))),IF(E361=2,IF(ISERROR(MATCH(B361,$A$3:$A$14,0)),((B361-C361)*INDEX(D$3:D$14,MATCH(D361,$A$3:$A$14,0))+ABS(B361-D361)*INDEX(D$3:D$14,MATCH(C361,$A$3:$A$14,0)))/(D361-C361),INDEX(D$3:D$14,MATCH(B361,$A$3:$A$14,0))),"Kondensatoen zwischen 1 und 2"))</f>
        <v>Kondensatoen zwischen 1 und 2</v>
      </c>
    </row>
    <row r="362" spans="1:6">
      <c r="A362" s="12">
        <v>343</v>
      </c>
      <c r="B362">
        <f>Eingabe!D343</f>
        <v>0</v>
      </c>
      <c r="C362">
        <f t="array" ref="C362">MAX(IF($A$3:$A$14&lt;=B362,IF($A$3:$A$14&lt;&gt;"",$A$3:$A$14)))</f>
        <v>0</v>
      </c>
      <c r="D362">
        <f t="array" ref="D362">MIN(IF($A$3:$A$14&gt;=B362,IF($A$3:$A$14&lt;&gt;"",$A$3:$A$14)))</f>
        <v>0</v>
      </c>
      <c r="E362">
        <f>Eingabe!C343</f>
        <v>0</v>
      </c>
      <c r="F362" s="33" t="str">
        <f t="array" ref="F362">IF(E362=1,IF(ISERROR(MATCH(B362,$A$3:$A$14,0)),((B362-C362)*INDEX(C$3:C$14,MATCH(D362,$A$3:$A$14,0))+ABS(B362-D362)*INDEX(C$3:C$14,MATCH(C362,$A$3:$A$14,0)))/(D362-C362),INDEX(C$3:C$14,MATCH(B362,$A$3:$A$14,0))),IF(E362=2,IF(ISERROR(MATCH(B362,$A$3:$A$14,0)),((B362-C362)*INDEX(D$3:D$14,MATCH(D362,$A$3:$A$14,0))+ABS(B362-D362)*INDEX(D$3:D$14,MATCH(C362,$A$3:$A$14,0)))/(D362-C362),INDEX(D$3:D$14,MATCH(B362,$A$3:$A$14,0))),"Kondensatoen zwischen 1 und 2"))</f>
        <v>Kondensatoen zwischen 1 und 2</v>
      </c>
    </row>
    <row r="363" spans="1:6">
      <c r="A363" s="12">
        <v>344</v>
      </c>
      <c r="B363">
        <f>Eingabe!D344</f>
        <v>0</v>
      </c>
      <c r="C363">
        <f t="array" ref="C363">MAX(IF($A$3:$A$14&lt;=B363,IF($A$3:$A$14&lt;&gt;"",$A$3:$A$14)))</f>
        <v>0</v>
      </c>
      <c r="D363">
        <f t="array" ref="D363">MIN(IF($A$3:$A$14&gt;=B363,IF($A$3:$A$14&lt;&gt;"",$A$3:$A$14)))</f>
        <v>0</v>
      </c>
      <c r="E363">
        <f>Eingabe!C344</f>
        <v>0</v>
      </c>
      <c r="F363" s="33" t="str">
        <f t="array" ref="F363">IF(E363=1,IF(ISERROR(MATCH(B363,$A$3:$A$14,0)),((B363-C363)*INDEX(C$3:C$14,MATCH(D363,$A$3:$A$14,0))+ABS(B363-D363)*INDEX(C$3:C$14,MATCH(C363,$A$3:$A$14,0)))/(D363-C363),INDEX(C$3:C$14,MATCH(B363,$A$3:$A$14,0))),IF(E363=2,IF(ISERROR(MATCH(B363,$A$3:$A$14,0)),((B363-C363)*INDEX(D$3:D$14,MATCH(D363,$A$3:$A$14,0))+ABS(B363-D363)*INDEX(D$3:D$14,MATCH(C363,$A$3:$A$14,0)))/(D363-C363),INDEX(D$3:D$14,MATCH(B363,$A$3:$A$14,0))),"Kondensatoen zwischen 1 und 2"))</f>
        <v>Kondensatoen zwischen 1 und 2</v>
      </c>
    </row>
    <row r="364" spans="1:6">
      <c r="A364" s="12">
        <v>345</v>
      </c>
      <c r="B364">
        <f>Eingabe!D345</f>
        <v>0</v>
      </c>
      <c r="C364">
        <f t="array" ref="C364">MAX(IF($A$3:$A$14&lt;=B364,IF($A$3:$A$14&lt;&gt;"",$A$3:$A$14)))</f>
        <v>0</v>
      </c>
      <c r="D364">
        <f t="array" ref="D364">MIN(IF($A$3:$A$14&gt;=B364,IF($A$3:$A$14&lt;&gt;"",$A$3:$A$14)))</f>
        <v>0</v>
      </c>
      <c r="E364">
        <f>Eingabe!C345</f>
        <v>0</v>
      </c>
      <c r="F364" s="33" t="str">
        <f t="array" ref="F364">IF(E364=1,IF(ISERROR(MATCH(B364,$A$3:$A$14,0)),((B364-C364)*INDEX(C$3:C$14,MATCH(D364,$A$3:$A$14,0))+ABS(B364-D364)*INDEX(C$3:C$14,MATCH(C364,$A$3:$A$14,0)))/(D364-C364),INDEX(C$3:C$14,MATCH(B364,$A$3:$A$14,0))),IF(E364=2,IF(ISERROR(MATCH(B364,$A$3:$A$14,0)),((B364-C364)*INDEX(D$3:D$14,MATCH(D364,$A$3:$A$14,0))+ABS(B364-D364)*INDEX(D$3:D$14,MATCH(C364,$A$3:$A$14,0)))/(D364-C364),INDEX(D$3:D$14,MATCH(B364,$A$3:$A$14,0))),"Kondensatoen zwischen 1 und 2"))</f>
        <v>Kondensatoen zwischen 1 und 2</v>
      </c>
    </row>
    <row r="365" spans="1:6">
      <c r="A365" s="12">
        <v>346</v>
      </c>
      <c r="B365">
        <f>Eingabe!D346</f>
        <v>0</v>
      </c>
      <c r="C365">
        <f t="array" ref="C365">MAX(IF($A$3:$A$14&lt;=B365,IF($A$3:$A$14&lt;&gt;"",$A$3:$A$14)))</f>
        <v>0</v>
      </c>
      <c r="D365">
        <f t="array" ref="D365">MIN(IF($A$3:$A$14&gt;=B365,IF($A$3:$A$14&lt;&gt;"",$A$3:$A$14)))</f>
        <v>0</v>
      </c>
      <c r="E365">
        <f>Eingabe!C346</f>
        <v>0</v>
      </c>
      <c r="F365" s="33" t="str">
        <f t="array" ref="F365">IF(E365=1,IF(ISERROR(MATCH(B365,$A$3:$A$14,0)),((B365-C365)*INDEX(C$3:C$14,MATCH(D365,$A$3:$A$14,0))+ABS(B365-D365)*INDEX(C$3:C$14,MATCH(C365,$A$3:$A$14,0)))/(D365-C365),INDEX(C$3:C$14,MATCH(B365,$A$3:$A$14,0))),IF(E365=2,IF(ISERROR(MATCH(B365,$A$3:$A$14,0)),((B365-C365)*INDEX(D$3:D$14,MATCH(D365,$A$3:$A$14,0))+ABS(B365-D365)*INDEX(D$3:D$14,MATCH(C365,$A$3:$A$14,0)))/(D365-C365),INDEX(D$3:D$14,MATCH(B365,$A$3:$A$14,0))),"Kondensatoen zwischen 1 und 2"))</f>
        <v>Kondensatoen zwischen 1 und 2</v>
      </c>
    </row>
    <row r="366" spans="1:6">
      <c r="A366" s="12">
        <v>347</v>
      </c>
      <c r="B366">
        <f>Eingabe!D347</f>
        <v>0</v>
      </c>
      <c r="C366">
        <f t="array" ref="C366">MAX(IF($A$3:$A$14&lt;=B366,IF($A$3:$A$14&lt;&gt;"",$A$3:$A$14)))</f>
        <v>0</v>
      </c>
      <c r="D366">
        <f t="array" ref="D366">MIN(IF($A$3:$A$14&gt;=B366,IF($A$3:$A$14&lt;&gt;"",$A$3:$A$14)))</f>
        <v>0</v>
      </c>
      <c r="E366">
        <f>Eingabe!C347</f>
        <v>0</v>
      </c>
      <c r="F366" s="33" t="str">
        <f t="array" ref="F366">IF(E366=1,IF(ISERROR(MATCH(B366,$A$3:$A$14,0)),((B366-C366)*INDEX(C$3:C$14,MATCH(D366,$A$3:$A$14,0))+ABS(B366-D366)*INDEX(C$3:C$14,MATCH(C366,$A$3:$A$14,0)))/(D366-C366),INDEX(C$3:C$14,MATCH(B366,$A$3:$A$14,0))),IF(E366=2,IF(ISERROR(MATCH(B366,$A$3:$A$14,0)),((B366-C366)*INDEX(D$3:D$14,MATCH(D366,$A$3:$A$14,0))+ABS(B366-D366)*INDEX(D$3:D$14,MATCH(C366,$A$3:$A$14,0)))/(D366-C366),INDEX(D$3:D$14,MATCH(B366,$A$3:$A$14,0))),"Kondensatoen zwischen 1 und 2"))</f>
        <v>Kondensatoen zwischen 1 und 2</v>
      </c>
    </row>
    <row r="367" spans="1:6">
      <c r="A367" s="12">
        <v>348</v>
      </c>
      <c r="B367">
        <f>Eingabe!D348</f>
        <v>0</v>
      </c>
      <c r="C367">
        <f t="array" ref="C367">MAX(IF($A$3:$A$14&lt;=B367,IF($A$3:$A$14&lt;&gt;"",$A$3:$A$14)))</f>
        <v>0</v>
      </c>
      <c r="D367">
        <f t="array" ref="D367">MIN(IF($A$3:$A$14&gt;=B367,IF($A$3:$A$14&lt;&gt;"",$A$3:$A$14)))</f>
        <v>0</v>
      </c>
      <c r="E367">
        <f>Eingabe!C348</f>
        <v>0</v>
      </c>
      <c r="F367" s="33" t="str">
        <f t="array" ref="F367">IF(E367=1,IF(ISERROR(MATCH(B367,$A$3:$A$14,0)),((B367-C367)*INDEX(C$3:C$14,MATCH(D367,$A$3:$A$14,0))+ABS(B367-D367)*INDEX(C$3:C$14,MATCH(C367,$A$3:$A$14,0)))/(D367-C367),INDEX(C$3:C$14,MATCH(B367,$A$3:$A$14,0))),IF(E367=2,IF(ISERROR(MATCH(B367,$A$3:$A$14,0)),((B367-C367)*INDEX(D$3:D$14,MATCH(D367,$A$3:$A$14,0))+ABS(B367-D367)*INDEX(D$3:D$14,MATCH(C367,$A$3:$A$14,0)))/(D367-C367),INDEX(D$3:D$14,MATCH(B367,$A$3:$A$14,0))),"Kondensatoen zwischen 1 und 2"))</f>
        <v>Kondensatoen zwischen 1 und 2</v>
      </c>
    </row>
    <row r="368" spans="1:6">
      <c r="A368" s="12">
        <v>349</v>
      </c>
      <c r="B368">
        <f>Eingabe!D349</f>
        <v>0</v>
      </c>
      <c r="C368">
        <f t="array" ref="C368">MAX(IF($A$3:$A$14&lt;=B368,IF($A$3:$A$14&lt;&gt;"",$A$3:$A$14)))</f>
        <v>0</v>
      </c>
      <c r="D368">
        <f t="array" ref="D368">MIN(IF($A$3:$A$14&gt;=B368,IF($A$3:$A$14&lt;&gt;"",$A$3:$A$14)))</f>
        <v>0</v>
      </c>
      <c r="E368">
        <f>Eingabe!C349</f>
        <v>0</v>
      </c>
      <c r="F368" s="33" t="str">
        <f t="array" ref="F368">IF(E368=1,IF(ISERROR(MATCH(B368,$A$3:$A$14,0)),((B368-C368)*INDEX(C$3:C$14,MATCH(D368,$A$3:$A$14,0))+ABS(B368-D368)*INDEX(C$3:C$14,MATCH(C368,$A$3:$A$14,0)))/(D368-C368),INDEX(C$3:C$14,MATCH(B368,$A$3:$A$14,0))),IF(E368=2,IF(ISERROR(MATCH(B368,$A$3:$A$14,0)),((B368-C368)*INDEX(D$3:D$14,MATCH(D368,$A$3:$A$14,0))+ABS(B368-D368)*INDEX(D$3:D$14,MATCH(C368,$A$3:$A$14,0)))/(D368-C368),INDEX(D$3:D$14,MATCH(B368,$A$3:$A$14,0))),"Kondensatoen zwischen 1 und 2"))</f>
        <v>Kondensatoen zwischen 1 und 2</v>
      </c>
    </row>
    <row r="369" spans="1:6">
      <c r="A369" s="12">
        <v>350</v>
      </c>
      <c r="B369">
        <f>Eingabe!D350</f>
        <v>0</v>
      </c>
      <c r="C369">
        <f t="array" ref="C369">MAX(IF($A$3:$A$14&lt;=B369,IF($A$3:$A$14&lt;&gt;"",$A$3:$A$14)))</f>
        <v>0</v>
      </c>
      <c r="D369">
        <f t="array" ref="D369">MIN(IF($A$3:$A$14&gt;=B369,IF($A$3:$A$14&lt;&gt;"",$A$3:$A$14)))</f>
        <v>0</v>
      </c>
      <c r="E369">
        <f>Eingabe!C350</f>
        <v>0</v>
      </c>
      <c r="F369" s="33" t="str">
        <f t="array" ref="F369">IF(E369=1,IF(ISERROR(MATCH(B369,$A$3:$A$14,0)),((B369-C369)*INDEX(C$3:C$14,MATCH(D369,$A$3:$A$14,0))+ABS(B369-D369)*INDEX(C$3:C$14,MATCH(C369,$A$3:$A$14,0)))/(D369-C369),INDEX(C$3:C$14,MATCH(B369,$A$3:$A$14,0))),IF(E369=2,IF(ISERROR(MATCH(B369,$A$3:$A$14,0)),((B369-C369)*INDEX(D$3:D$14,MATCH(D369,$A$3:$A$14,0))+ABS(B369-D369)*INDEX(D$3:D$14,MATCH(C369,$A$3:$A$14,0)))/(D369-C369),INDEX(D$3:D$14,MATCH(B369,$A$3:$A$14,0))),"Kondensatoen zwischen 1 und 2"))</f>
        <v>Kondensatoen zwischen 1 und 2</v>
      </c>
    </row>
    <row r="370" spans="1:6">
      <c r="A370" s="12">
        <v>351</v>
      </c>
      <c r="B370">
        <f>Eingabe!D351</f>
        <v>0</v>
      </c>
      <c r="C370">
        <f t="array" ref="C370">MAX(IF($A$3:$A$14&lt;=B370,IF($A$3:$A$14&lt;&gt;"",$A$3:$A$14)))</f>
        <v>0</v>
      </c>
      <c r="D370">
        <f t="array" ref="D370">MIN(IF($A$3:$A$14&gt;=B370,IF($A$3:$A$14&lt;&gt;"",$A$3:$A$14)))</f>
        <v>0</v>
      </c>
      <c r="E370">
        <f>Eingabe!C351</f>
        <v>0</v>
      </c>
      <c r="F370" s="33" t="str">
        <f t="array" ref="F370">IF(E370=1,IF(ISERROR(MATCH(B370,$A$3:$A$14,0)),((B370-C370)*INDEX(C$3:C$14,MATCH(D370,$A$3:$A$14,0))+ABS(B370-D370)*INDEX(C$3:C$14,MATCH(C370,$A$3:$A$14,0)))/(D370-C370),INDEX(C$3:C$14,MATCH(B370,$A$3:$A$14,0))),IF(E370=2,IF(ISERROR(MATCH(B370,$A$3:$A$14,0)),((B370-C370)*INDEX(D$3:D$14,MATCH(D370,$A$3:$A$14,0))+ABS(B370-D370)*INDEX(D$3:D$14,MATCH(C370,$A$3:$A$14,0)))/(D370-C370),INDEX(D$3:D$14,MATCH(B370,$A$3:$A$14,0))),"Kondensatoen zwischen 1 und 2"))</f>
        <v>Kondensatoen zwischen 1 und 2</v>
      </c>
    </row>
    <row r="371" spans="1:6">
      <c r="A371" s="12">
        <v>352</v>
      </c>
      <c r="B371">
        <f>Eingabe!D352</f>
        <v>0</v>
      </c>
      <c r="C371">
        <f t="array" ref="C371">MAX(IF($A$3:$A$14&lt;=B371,IF($A$3:$A$14&lt;&gt;"",$A$3:$A$14)))</f>
        <v>0</v>
      </c>
      <c r="D371">
        <f t="array" ref="D371">MIN(IF($A$3:$A$14&gt;=B371,IF($A$3:$A$14&lt;&gt;"",$A$3:$A$14)))</f>
        <v>0</v>
      </c>
      <c r="E371">
        <f>Eingabe!C352</f>
        <v>0</v>
      </c>
      <c r="F371" s="33" t="str">
        <f t="array" ref="F371">IF(E371=1,IF(ISERROR(MATCH(B371,$A$3:$A$14,0)),((B371-C371)*INDEX(C$3:C$14,MATCH(D371,$A$3:$A$14,0))+ABS(B371-D371)*INDEX(C$3:C$14,MATCH(C371,$A$3:$A$14,0)))/(D371-C371),INDEX(C$3:C$14,MATCH(B371,$A$3:$A$14,0))),IF(E371=2,IF(ISERROR(MATCH(B371,$A$3:$A$14,0)),((B371-C371)*INDEX(D$3:D$14,MATCH(D371,$A$3:$A$14,0))+ABS(B371-D371)*INDEX(D$3:D$14,MATCH(C371,$A$3:$A$14,0)))/(D371-C371),INDEX(D$3:D$14,MATCH(B371,$A$3:$A$14,0))),"Kondensatoen zwischen 1 und 2"))</f>
        <v>Kondensatoen zwischen 1 und 2</v>
      </c>
    </row>
    <row r="372" spans="1:6">
      <c r="A372" s="12">
        <v>353</v>
      </c>
      <c r="B372">
        <f>Eingabe!D353</f>
        <v>0</v>
      </c>
      <c r="C372">
        <f t="array" ref="C372">MAX(IF($A$3:$A$14&lt;=B372,IF($A$3:$A$14&lt;&gt;"",$A$3:$A$14)))</f>
        <v>0</v>
      </c>
      <c r="D372">
        <f t="array" ref="D372">MIN(IF($A$3:$A$14&gt;=B372,IF($A$3:$A$14&lt;&gt;"",$A$3:$A$14)))</f>
        <v>0</v>
      </c>
      <c r="E372">
        <f>Eingabe!C353</f>
        <v>0</v>
      </c>
      <c r="F372" s="33" t="str">
        <f t="array" ref="F372">IF(E372=1,IF(ISERROR(MATCH(B372,$A$3:$A$14,0)),((B372-C372)*INDEX(C$3:C$14,MATCH(D372,$A$3:$A$14,0))+ABS(B372-D372)*INDEX(C$3:C$14,MATCH(C372,$A$3:$A$14,0)))/(D372-C372),INDEX(C$3:C$14,MATCH(B372,$A$3:$A$14,0))),IF(E372=2,IF(ISERROR(MATCH(B372,$A$3:$A$14,0)),((B372-C372)*INDEX(D$3:D$14,MATCH(D372,$A$3:$A$14,0))+ABS(B372-D372)*INDEX(D$3:D$14,MATCH(C372,$A$3:$A$14,0)))/(D372-C372),INDEX(D$3:D$14,MATCH(B372,$A$3:$A$14,0))),"Kondensatoen zwischen 1 und 2"))</f>
        <v>Kondensatoen zwischen 1 und 2</v>
      </c>
    </row>
    <row r="373" spans="1:6">
      <c r="A373" s="12">
        <v>354</v>
      </c>
      <c r="B373">
        <f>Eingabe!D354</f>
        <v>0</v>
      </c>
      <c r="C373">
        <f t="array" ref="C373">MAX(IF($A$3:$A$14&lt;=B373,IF($A$3:$A$14&lt;&gt;"",$A$3:$A$14)))</f>
        <v>0</v>
      </c>
      <c r="D373">
        <f t="array" ref="D373">MIN(IF($A$3:$A$14&gt;=B373,IF($A$3:$A$14&lt;&gt;"",$A$3:$A$14)))</f>
        <v>0</v>
      </c>
      <c r="E373">
        <f>Eingabe!C354</f>
        <v>0</v>
      </c>
      <c r="F373" s="33" t="str">
        <f t="array" ref="F373">IF(E373=1,IF(ISERROR(MATCH(B373,$A$3:$A$14,0)),((B373-C373)*INDEX(C$3:C$14,MATCH(D373,$A$3:$A$14,0))+ABS(B373-D373)*INDEX(C$3:C$14,MATCH(C373,$A$3:$A$14,0)))/(D373-C373),INDEX(C$3:C$14,MATCH(B373,$A$3:$A$14,0))),IF(E373=2,IF(ISERROR(MATCH(B373,$A$3:$A$14,0)),((B373-C373)*INDEX(D$3:D$14,MATCH(D373,$A$3:$A$14,0))+ABS(B373-D373)*INDEX(D$3:D$14,MATCH(C373,$A$3:$A$14,0)))/(D373-C373),INDEX(D$3:D$14,MATCH(B373,$A$3:$A$14,0))),"Kondensatoen zwischen 1 und 2"))</f>
        <v>Kondensatoen zwischen 1 und 2</v>
      </c>
    </row>
    <row r="374" spans="1:6">
      <c r="A374" s="12">
        <v>355</v>
      </c>
      <c r="B374">
        <f>Eingabe!D355</f>
        <v>0</v>
      </c>
      <c r="C374">
        <f t="array" ref="C374">MAX(IF($A$3:$A$14&lt;=B374,IF($A$3:$A$14&lt;&gt;"",$A$3:$A$14)))</f>
        <v>0</v>
      </c>
      <c r="D374">
        <f t="array" ref="D374">MIN(IF($A$3:$A$14&gt;=B374,IF($A$3:$A$14&lt;&gt;"",$A$3:$A$14)))</f>
        <v>0</v>
      </c>
      <c r="E374">
        <f>Eingabe!C355</f>
        <v>0</v>
      </c>
      <c r="F374" s="33" t="str">
        <f t="array" ref="F374">IF(E374=1,IF(ISERROR(MATCH(B374,$A$3:$A$14,0)),((B374-C374)*INDEX(C$3:C$14,MATCH(D374,$A$3:$A$14,0))+ABS(B374-D374)*INDEX(C$3:C$14,MATCH(C374,$A$3:$A$14,0)))/(D374-C374),INDEX(C$3:C$14,MATCH(B374,$A$3:$A$14,0))),IF(E374=2,IF(ISERROR(MATCH(B374,$A$3:$A$14,0)),((B374-C374)*INDEX(D$3:D$14,MATCH(D374,$A$3:$A$14,0))+ABS(B374-D374)*INDEX(D$3:D$14,MATCH(C374,$A$3:$A$14,0)))/(D374-C374),INDEX(D$3:D$14,MATCH(B374,$A$3:$A$14,0))),"Kondensatoen zwischen 1 und 2"))</f>
        <v>Kondensatoen zwischen 1 und 2</v>
      </c>
    </row>
    <row r="375" spans="1:6">
      <c r="A375" s="12">
        <v>356</v>
      </c>
      <c r="B375">
        <f>Eingabe!D356</f>
        <v>0</v>
      </c>
      <c r="C375">
        <f t="array" ref="C375">MAX(IF($A$3:$A$14&lt;=B375,IF($A$3:$A$14&lt;&gt;"",$A$3:$A$14)))</f>
        <v>0</v>
      </c>
      <c r="D375">
        <f t="array" ref="D375">MIN(IF($A$3:$A$14&gt;=B375,IF($A$3:$A$14&lt;&gt;"",$A$3:$A$14)))</f>
        <v>0</v>
      </c>
      <c r="E375">
        <f>Eingabe!C356</f>
        <v>0</v>
      </c>
      <c r="F375" s="33" t="str">
        <f t="array" ref="F375">IF(E375=1,IF(ISERROR(MATCH(B375,$A$3:$A$14,0)),((B375-C375)*INDEX(C$3:C$14,MATCH(D375,$A$3:$A$14,0))+ABS(B375-D375)*INDEX(C$3:C$14,MATCH(C375,$A$3:$A$14,0)))/(D375-C375),INDEX(C$3:C$14,MATCH(B375,$A$3:$A$14,0))),IF(E375=2,IF(ISERROR(MATCH(B375,$A$3:$A$14,0)),((B375-C375)*INDEX(D$3:D$14,MATCH(D375,$A$3:$A$14,0))+ABS(B375-D375)*INDEX(D$3:D$14,MATCH(C375,$A$3:$A$14,0)))/(D375-C375),INDEX(D$3:D$14,MATCH(B375,$A$3:$A$14,0))),"Kondensatoen zwischen 1 und 2"))</f>
        <v>Kondensatoen zwischen 1 und 2</v>
      </c>
    </row>
    <row r="376" spans="1:6">
      <c r="A376" s="12">
        <v>357</v>
      </c>
      <c r="B376">
        <f>Eingabe!D357</f>
        <v>0</v>
      </c>
      <c r="C376">
        <f t="array" ref="C376">MAX(IF($A$3:$A$14&lt;=B376,IF($A$3:$A$14&lt;&gt;"",$A$3:$A$14)))</f>
        <v>0</v>
      </c>
      <c r="D376">
        <f t="array" ref="D376">MIN(IF($A$3:$A$14&gt;=B376,IF($A$3:$A$14&lt;&gt;"",$A$3:$A$14)))</f>
        <v>0</v>
      </c>
      <c r="E376">
        <f>Eingabe!C357</f>
        <v>0</v>
      </c>
      <c r="F376" s="33" t="str">
        <f t="array" ref="F376">IF(E376=1,IF(ISERROR(MATCH(B376,$A$3:$A$14,0)),((B376-C376)*INDEX(C$3:C$14,MATCH(D376,$A$3:$A$14,0))+ABS(B376-D376)*INDEX(C$3:C$14,MATCH(C376,$A$3:$A$14,0)))/(D376-C376),INDEX(C$3:C$14,MATCH(B376,$A$3:$A$14,0))),IF(E376=2,IF(ISERROR(MATCH(B376,$A$3:$A$14,0)),((B376-C376)*INDEX(D$3:D$14,MATCH(D376,$A$3:$A$14,0))+ABS(B376-D376)*INDEX(D$3:D$14,MATCH(C376,$A$3:$A$14,0)))/(D376-C376),INDEX(D$3:D$14,MATCH(B376,$A$3:$A$14,0))),"Kondensatoen zwischen 1 und 2"))</f>
        <v>Kondensatoen zwischen 1 und 2</v>
      </c>
    </row>
    <row r="377" spans="1:6">
      <c r="A377" s="12">
        <v>358</v>
      </c>
      <c r="B377">
        <f>Eingabe!D358</f>
        <v>0</v>
      </c>
      <c r="C377">
        <f t="array" ref="C377">MAX(IF($A$3:$A$14&lt;=B377,IF($A$3:$A$14&lt;&gt;"",$A$3:$A$14)))</f>
        <v>0</v>
      </c>
      <c r="D377">
        <f t="array" ref="D377">MIN(IF($A$3:$A$14&gt;=B377,IF($A$3:$A$14&lt;&gt;"",$A$3:$A$14)))</f>
        <v>0</v>
      </c>
      <c r="E377">
        <f>Eingabe!C358</f>
        <v>0</v>
      </c>
      <c r="F377" s="33" t="str">
        <f t="array" ref="F377">IF(E377=1,IF(ISERROR(MATCH(B377,$A$3:$A$14,0)),((B377-C377)*INDEX(C$3:C$14,MATCH(D377,$A$3:$A$14,0))+ABS(B377-D377)*INDEX(C$3:C$14,MATCH(C377,$A$3:$A$14,0)))/(D377-C377),INDEX(C$3:C$14,MATCH(B377,$A$3:$A$14,0))),IF(E377=2,IF(ISERROR(MATCH(B377,$A$3:$A$14,0)),((B377-C377)*INDEX(D$3:D$14,MATCH(D377,$A$3:$A$14,0))+ABS(B377-D377)*INDEX(D$3:D$14,MATCH(C377,$A$3:$A$14,0)))/(D377-C377),INDEX(D$3:D$14,MATCH(B377,$A$3:$A$14,0))),"Kondensatoen zwischen 1 und 2"))</f>
        <v>Kondensatoen zwischen 1 und 2</v>
      </c>
    </row>
    <row r="378" spans="1:6">
      <c r="A378" s="12">
        <v>359</v>
      </c>
      <c r="B378">
        <f>Eingabe!D359</f>
        <v>0</v>
      </c>
      <c r="C378">
        <f t="array" ref="C378">MAX(IF($A$3:$A$14&lt;=B378,IF($A$3:$A$14&lt;&gt;"",$A$3:$A$14)))</f>
        <v>0</v>
      </c>
      <c r="D378">
        <f t="array" ref="D378">MIN(IF($A$3:$A$14&gt;=B378,IF($A$3:$A$14&lt;&gt;"",$A$3:$A$14)))</f>
        <v>0</v>
      </c>
      <c r="E378">
        <f>Eingabe!C359</f>
        <v>0</v>
      </c>
      <c r="F378" s="33" t="str">
        <f t="array" ref="F378">IF(E378=1,IF(ISERROR(MATCH(B378,$A$3:$A$14,0)),((B378-C378)*INDEX(C$3:C$14,MATCH(D378,$A$3:$A$14,0))+ABS(B378-D378)*INDEX(C$3:C$14,MATCH(C378,$A$3:$A$14,0)))/(D378-C378),INDEX(C$3:C$14,MATCH(B378,$A$3:$A$14,0))),IF(E378=2,IF(ISERROR(MATCH(B378,$A$3:$A$14,0)),((B378-C378)*INDEX(D$3:D$14,MATCH(D378,$A$3:$A$14,0))+ABS(B378-D378)*INDEX(D$3:D$14,MATCH(C378,$A$3:$A$14,0)))/(D378-C378),INDEX(D$3:D$14,MATCH(B378,$A$3:$A$14,0))),"Kondensatoen zwischen 1 und 2"))</f>
        <v>Kondensatoen zwischen 1 und 2</v>
      </c>
    </row>
    <row r="379" spans="1:6">
      <c r="A379" s="12">
        <v>360</v>
      </c>
      <c r="B379">
        <f>Eingabe!D360</f>
        <v>0</v>
      </c>
      <c r="C379">
        <f t="array" ref="C379">MAX(IF($A$3:$A$14&lt;=B379,IF($A$3:$A$14&lt;&gt;"",$A$3:$A$14)))</f>
        <v>0</v>
      </c>
      <c r="D379">
        <f t="array" ref="D379">MIN(IF($A$3:$A$14&gt;=B379,IF($A$3:$A$14&lt;&gt;"",$A$3:$A$14)))</f>
        <v>0</v>
      </c>
      <c r="E379">
        <f>Eingabe!C360</f>
        <v>0</v>
      </c>
      <c r="F379" s="33" t="str">
        <f t="array" ref="F379">IF(E379=1,IF(ISERROR(MATCH(B379,$A$3:$A$14,0)),((B379-C379)*INDEX(C$3:C$14,MATCH(D379,$A$3:$A$14,0))+ABS(B379-D379)*INDEX(C$3:C$14,MATCH(C379,$A$3:$A$14,0)))/(D379-C379),INDEX(C$3:C$14,MATCH(B379,$A$3:$A$14,0))),IF(E379=2,IF(ISERROR(MATCH(B379,$A$3:$A$14,0)),((B379-C379)*INDEX(D$3:D$14,MATCH(D379,$A$3:$A$14,0))+ABS(B379-D379)*INDEX(D$3:D$14,MATCH(C379,$A$3:$A$14,0)))/(D379-C379),INDEX(D$3:D$14,MATCH(B379,$A$3:$A$14,0))),"Kondensatoen zwischen 1 und 2"))</f>
        <v>Kondensatoen zwischen 1 und 2</v>
      </c>
    </row>
    <row r="380" spans="1:6">
      <c r="A380" s="12">
        <v>361</v>
      </c>
      <c r="B380">
        <f>Eingabe!D361</f>
        <v>0</v>
      </c>
      <c r="C380">
        <f t="array" ref="C380">MAX(IF($A$3:$A$14&lt;=B380,IF($A$3:$A$14&lt;&gt;"",$A$3:$A$14)))</f>
        <v>0</v>
      </c>
      <c r="D380">
        <f t="array" ref="D380">MIN(IF($A$3:$A$14&gt;=B380,IF($A$3:$A$14&lt;&gt;"",$A$3:$A$14)))</f>
        <v>0</v>
      </c>
      <c r="E380">
        <f>Eingabe!C361</f>
        <v>0</v>
      </c>
      <c r="F380" s="33" t="str">
        <f t="array" ref="F380">IF(E380=1,IF(ISERROR(MATCH(B380,$A$3:$A$14,0)),((B380-C380)*INDEX(C$3:C$14,MATCH(D380,$A$3:$A$14,0))+ABS(B380-D380)*INDEX(C$3:C$14,MATCH(C380,$A$3:$A$14,0)))/(D380-C380),INDEX(C$3:C$14,MATCH(B380,$A$3:$A$14,0))),IF(E380=2,IF(ISERROR(MATCH(B380,$A$3:$A$14,0)),((B380-C380)*INDEX(D$3:D$14,MATCH(D380,$A$3:$A$14,0))+ABS(B380-D380)*INDEX(D$3:D$14,MATCH(C380,$A$3:$A$14,0)))/(D380-C380),INDEX(D$3:D$14,MATCH(B380,$A$3:$A$14,0))),"Kondensatoen zwischen 1 und 2"))</f>
        <v>Kondensatoen zwischen 1 und 2</v>
      </c>
    </row>
    <row r="381" spans="1:6">
      <c r="A381" s="12">
        <v>362</v>
      </c>
      <c r="B381">
        <f>Eingabe!D362</f>
        <v>0</v>
      </c>
      <c r="C381">
        <f t="array" ref="C381">MAX(IF($A$3:$A$14&lt;=B381,IF($A$3:$A$14&lt;&gt;"",$A$3:$A$14)))</f>
        <v>0</v>
      </c>
      <c r="D381">
        <f t="array" ref="D381">MIN(IF($A$3:$A$14&gt;=B381,IF($A$3:$A$14&lt;&gt;"",$A$3:$A$14)))</f>
        <v>0</v>
      </c>
      <c r="E381">
        <f>Eingabe!C362</f>
        <v>0</v>
      </c>
      <c r="F381" s="33" t="str">
        <f t="array" ref="F381">IF(E381=1,IF(ISERROR(MATCH(B381,$A$3:$A$14,0)),((B381-C381)*INDEX(C$3:C$14,MATCH(D381,$A$3:$A$14,0))+ABS(B381-D381)*INDEX(C$3:C$14,MATCH(C381,$A$3:$A$14,0)))/(D381-C381),INDEX(C$3:C$14,MATCH(B381,$A$3:$A$14,0))),IF(E381=2,IF(ISERROR(MATCH(B381,$A$3:$A$14,0)),((B381-C381)*INDEX(D$3:D$14,MATCH(D381,$A$3:$A$14,0))+ABS(B381-D381)*INDEX(D$3:D$14,MATCH(C381,$A$3:$A$14,0)))/(D381-C381),INDEX(D$3:D$14,MATCH(B381,$A$3:$A$14,0))),"Kondensatoen zwischen 1 und 2"))</f>
        <v>Kondensatoen zwischen 1 und 2</v>
      </c>
    </row>
    <row r="382" spans="1:6">
      <c r="A382" s="12">
        <v>363</v>
      </c>
      <c r="B382">
        <f>Eingabe!D363</f>
        <v>0</v>
      </c>
      <c r="C382">
        <f t="array" ref="C382">MAX(IF($A$3:$A$14&lt;=B382,IF($A$3:$A$14&lt;&gt;"",$A$3:$A$14)))</f>
        <v>0</v>
      </c>
      <c r="D382">
        <f t="array" ref="D382">MIN(IF($A$3:$A$14&gt;=B382,IF($A$3:$A$14&lt;&gt;"",$A$3:$A$14)))</f>
        <v>0</v>
      </c>
      <c r="E382">
        <f>Eingabe!C363</f>
        <v>0</v>
      </c>
      <c r="F382" s="33" t="str">
        <f t="array" ref="F382">IF(E382=1,IF(ISERROR(MATCH(B382,$A$3:$A$14,0)),((B382-C382)*INDEX(C$3:C$14,MATCH(D382,$A$3:$A$14,0))+ABS(B382-D382)*INDEX(C$3:C$14,MATCH(C382,$A$3:$A$14,0)))/(D382-C382),INDEX(C$3:C$14,MATCH(B382,$A$3:$A$14,0))),IF(E382=2,IF(ISERROR(MATCH(B382,$A$3:$A$14,0)),((B382-C382)*INDEX(D$3:D$14,MATCH(D382,$A$3:$A$14,0))+ABS(B382-D382)*INDEX(D$3:D$14,MATCH(C382,$A$3:$A$14,0)))/(D382-C382),INDEX(D$3:D$14,MATCH(B382,$A$3:$A$14,0))),"Kondensatoen zwischen 1 und 2"))</f>
        <v>Kondensatoen zwischen 1 und 2</v>
      </c>
    </row>
    <row r="383" spans="1:6">
      <c r="A383" s="12">
        <v>364</v>
      </c>
      <c r="B383">
        <f>Eingabe!D364</f>
        <v>0</v>
      </c>
      <c r="C383">
        <f t="array" ref="C383">MAX(IF($A$3:$A$14&lt;=B383,IF($A$3:$A$14&lt;&gt;"",$A$3:$A$14)))</f>
        <v>0</v>
      </c>
      <c r="D383">
        <f t="array" ref="D383">MIN(IF($A$3:$A$14&gt;=B383,IF($A$3:$A$14&lt;&gt;"",$A$3:$A$14)))</f>
        <v>0</v>
      </c>
      <c r="E383">
        <f>Eingabe!C364</f>
        <v>0</v>
      </c>
      <c r="F383" s="33" t="str">
        <f t="array" ref="F383">IF(E383=1,IF(ISERROR(MATCH(B383,$A$3:$A$14,0)),((B383-C383)*INDEX(C$3:C$14,MATCH(D383,$A$3:$A$14,0))+ABS(B383-D383)*INDEX(C$3:C$14,MATCH(C383,$A$3:$A$14,0)))/(D383-C383),INDEX(C$3:C$14,MATCH(B383,$A$3:$A$14,0))),IF(E383=2,IF(ISERROR(MATCH(B383,$A$3:$A$14,0)),((B383-C383)*INDEX(D$3:D$14,MATCH(D383,$A$3:$A$14,0))+ABS(B383-D383)*INDEX(D$3:D$14,MATCH(C383,$A$3:$A$14,0)))/(D383-C383),INDEX(D$3:D$14,MATCH(B383,$A$3:$A$14,0))),"Kondensatoen zwischen 1 und 2"))</f>
        <v>Kondensatoen zwischen 1 und 2</v>
      </c>
    </row>
    <row r="384" spans="1:6">
      <c r="A384" s="12">
        <v>365</v>
      </c>
      <c r="B384">
        <f>Eingabe!D365</f>
        <v>0</v>
      </c>
      <c r="C384">
        <f t="array" ref="C384">MAX(IF($A$3:$A$14&lt;=B384,IF($A$3:$A$14&lt;&gt;"",$A$3:$A$14)))</f>
        <v>0</v>
      </c>
      <c r="D384">
        <f t="array" ref="D384">MIN(IF($A$3:$A$14&gt;=B384,IF($A$3:$A$14&lt;&gt;"",$A$3:$A$14)))</f>
        <v>0</v>
      </c>
      <c r="E384">
        <f>Eingabe!C365</f>
        <v>0</v>
      </c>
      <c r="F384" s="33" t="str">
        <f t="array" ref="F384">IF(E384=1,IF(ISERROR(MATCH(B384,$A$3:$A$14,0)),((B384-C384)*INDEX(C$3:C$14,MATCH(D384,$A$3:$A$14,0))+ABS(B384-D384)*INDEX(C$3:C$14,MATCH(C384,$A$3:$A$14,0)))/(D384-C384),INDEX(C$3:C$14,MATCH(B384,$A$3:$A$14,0))),IF(E384=2,IF(ISERROR(MATCH(B384,$A$3:$A$14,0)),((B384-C384)*INDEX(D$3:D$14,MATCH(D384,$A$3:$A$14,0))+ABS(B384-D384)*INDEX(D$3:D$14,MATCH(C384,$A$3:$A$14,0)))/(D384-C384),INDEX(D$3:D$14,MATCH(B384,$A$3:$A$14,0))),"Kondensatoen zwischen 1 und 2"))</f>
        <v>Kondensatoen zwischen 1 und 2</v>
      </c>
    </row>
    <row r="385" spans="1:6">
      <c r="A385" s="12">
        <v>366</v>
      </c>
      <c r="B385">
        <f>Eingabe!D366</f>
        <v>0</v>
      </c>
      <c r="C385">
        <f t="array" ref="C385">MAX(IF($A$3:$A$14&lt;=B385,IF($A$3:$A$14&lt;&gt;"",$A$3:$A$14)))</f>
        <v>0</v>
      </c>
      <c r="D385">
        <f t="array" ref="D385">MIN(IF($A$3:$A$14&gt;=B385,IF($A$3:$A$14&lt;&gt;"",$A$3:$A$14)))</f>
        <v>0</v>
      </c>
      <c r="E385">
        <f>Eingabe!C366</f>
        <v>0</v>
      </c>
      <c r="F385" s="33" t="str">
        <f t="array" ref="F385">IF(E385=1,IF(ISERROR(MATCH(B385,$A$3:$A$14,0)),((B385-C385)*INDEX(C$3:C$14,MATCH(D385,$A$3:$A$14,0))+ABS(B385-D385)*INDEX(C$3:C$14,MATCH(C385,$A$3:$A$14,0)))/(D385-C385),INDEX(C$3:C$14,MATCH(B385,$A$3:$A$14,0))),IF(E385=2,IF(ISERROR(MATCH(B385,$A$3:$A$14,0)),((B385-C385)*INDEX(D$3:D$14,MATCH(D385,$A$3:$A$14,0))+ABS(B385-D385)*INDEX(D$3:D$14,MATCH(C385,$A$3:$A$14,0)))/(D385-C385),INDEX(D$3:D$14,MATCH(B385,$A$3:$A$14,0))),"Kondensatoen zwischen 1 und 2"))</f>
        <v>Kondensatoen zwischen 1 und 2</v>
      </c>
    </row>
    <row r="386" spans="1:6">
      <c r="A386" s="12">
        <v>367</v>
      </c>
      <c r="B386">
        <f>Eingabe!D367</f>
        <v>0</v>
      </c>
      <c r="C386">
        <f t="array" ref="C386">MAX(IF($A$3:$A$14&lt;=B386,IF($A$3:$A$14&lt;&gt;"",$A$3:$A$14)))</f>
        <v>0</v>
      </c>
      <c r="D386">
        <f t="array" ref="D386">MIN(IF($A$3:$A$14&gt;=B386,IF($A$3:$A$14&lt;&gt;"",$A$3:$A$14)))</f>
        <v>0</v>
      </c>
      <c r="E386">
        <f>Eingabe!C367</f>
        <v>0</v>
      </c>
      <c r="F386" s="33" t="str">
        <f t="array" ref="F386">IF(E386=1,IF(ISERROR(MATCH(B386,$A$3:$A$14,0)),((B386-C386)*INDEX(C$3:C$14,MATCH(D386,$A$3:$A$14,0))+ABS(B386-D386)*INDEX(C$3:C$14,MATCH(C386,$A$3:$A$14,0)))/(D386-C386),INDEX(C$3:C$14,MATCH(B386,$A$3:$A$14,0))),IF(E386=2,IF(ISERROR(MATCH(B386,$A$3:$A$14,0)),((B386-C386)*INDEX(D$3:D$14,MATCH(D386,$A$3:$A$14,0))+ABS(B386-D386)*INDEX(D$3:D$14,MATCH(C386,$A$3:$A$14,0)))/(D386-C386),INDEX(D$3:D$14,MATCH(B386,$A$3:$A$14,0))),"Kondensatoen zwischen 1 und 2"))</f>
        <v>Kondensatoen zwischen 1 und 2</v>
      </c>
    </row>
    <row r="387" spans="1:6">
      <c r="A387" s="12">
        <v>368</v>
      </c>
      <c r="B387">
        <f>Eingabe!D368</f>
        <v>0</v>
      </c>
      <c r="C387">
        <f t="array" ref="C387">MAX(IF($A$3:$A$14&lt;=B387,IF($A$3:$A$14&lt;&gt;"",$A$3:$A$14)))</f>
        <v>0</v>
      </c>
      <c r="D387">
        <f t="array" ref="D387">MIN(IF($A$3:$A$14&gt;=B387,IF($A$3:$A$14&lt;&gt;"",$A$3:$A$14)))</f>
        <v>0</v>
      </c>
      <c r="E387">
        <f>Eingabe!C368</f>
        <v>0</v>
      </c>
      <c r="F387" s="33" t="str">
        <f t="array" ref="F387">IF(E387=1,IF(ISERROR(MATCH(B387,$A$3:$A$14,0)),((B387-C387)*INDEX(C$3:C$14,MATCH(D387,$A$3:$A$14,0))+ABS(B387-D387)*INDEX(C$3:C$14,MATCH(C387,$A$3:$A$14,0)))/(D387-C387),INDEX(C$3:C$14,MATCH(B387,$A$3:$A$14,0))),IF(E387=2,IF(ISERROR(MATCH(B387,$A$3:$A$14,0)),((B387-C387)*INDEX(D$3:D$14,MATCH(D387,$A$3:$A$14,0))+ABS(B387-D387)*INDEX(D$3:D$14,MATCH(C387,$A$3:$A$14,0)))/(D387-C387),INDEX(D$3:D$14,MATCH(B387,$A$3:$A$14,0))),"Kondensatoen zwischen 1 und 2"))</f>
        <v>Kondensatoen zwischen 1 und 2</v>
      </c>
    </row>
    <row r="388" spans="1:6">
      <c r="A388" s="12">
        <v>369</v>
      </c>
      <c r="B388">
        <f>Eingabe!D369</f>
        <v>0</v>
      </c>
      <c r="C388">
        <f t="array" ref="C388">MAX(IF($A$3:$A$14&lt;=B388,IF($A$3:$A$14&lt;&gt;"",$A$3:$A$14)))</f>
        <v>0</v>
      </c>
      <c r="D388">
        <f t="array" ref="D388">MIN(IF($A$3:$A$14&gt;=B388,IF($A$3:$A$14&lt;&gt;"",$A$3:$A$14)))</f>
        <v>0</v>
      </c>
      <c r="E388">
        <f>Eingabe!C369</f>
        <v>0</v>
      </c>
      <c r="F388" s="33" t="str">
        <f t="array" ref="F388">IF(E388=1,IF(ISERROR(MATCH(B388,$A$3:$A$14,0)),((B388-C388)*INDEX(C$3:C$14,MATCH(D388,$A$3:$A$14,0))+ABS(B388-D388)*INDEX(C$3:C$14,MATCH(C388,$A$3:$A$14,0)))/(D388-C388),INDEX(C$3:C$14,MATCH(B388,$A$3:$A$14,0))),IF(E388=2,IF(ISERROR(MATCH(B388,$A$3:$A$14,0)),((B388-C388)*INDEX(D$3:D$14,MATCH(D388,$A$3:$A$14,0))+ABS(B388-D388)*INDEX(D$3:D$14,MATCH(C388,$A$3:$A$14,0)))/(D388-C388),INDEX(D$3:D$14,MATCH(B388,$A$3:$A$14,0))),"Kondensatoen zwischen 1 und 2"))</f>
        <v>Kondensatoen zwischen 1 und 2</v>
      </c>
    </row>
    <row r="389" spans="1:6">
      <c r="A389" s="12">
        <v>370</v>
      </c>
      <c r="B389">
        <f>Eingabe!D370</f>
        <v>0</v>
      </c>
      <c r="C389">
        <f t="array" ref="C389">MAX(IF($A$3:$A$14&lt;=B389,IF($A$3:$A$14&lt;&gt;"",$A$3:$A$14)))</f>
        <v>0</v>
      </c>
      <c r="D389">
        <f t="array" ref="D389">MIN(IF($A$3:$A$14&gt;=B389,IF($A$3:$A$14&lt;&gt;"",$A$3:$A$14)))</f>
        <v>0</v>
      </c>
      <c r="E389">
        <f>Eingabe!C370</f>
        <v>0</v>
      </c>
      <c r="F389" s="33" t="str">
        <f t="array" ref="F389">IF(E389=1,IF(ISERROR(MATCH(B389,$A$3:$A$14,0)),((B389-C389)*INDEX(C$3:C$14,MATCH(D389,$A$3:$A$14,0))+ABS(B389-D389)*INDEX(C$3:C$14,MATCH(C389,$A$3:$A$14,0)))/(D389-C389),INDEX(C$3:C$14,MATCH(B389,$A$3:$A$14,0))),IF(E389=2,IF(ISERROR(MATCH(B389,$A$3:$A$14,0)),((B389-C389)*INDEX(D$3:D$14,MATCH(D389,$A$3:$A$14,0))+ABS(B389-D389)*INDEX(D$3:D$14,MATCH(C389,$A$3:$A$14,0)))/(D389-C389),INDEX(D$3:D$14,MATCH(B389,$A$3:$A$14,0))),"Kondensatoen zwischen 1 und 2"))</f>
        <v>Kondensatoen zwischen 1 und 2</v>
      </c>
    </row>
    <row r="390" spans="1:6">
      <c r="A390" s="12">
        <v>371</v>
      </c>
      <c r="B390">
        <f>Eingabe!D371</f>
        <v>0</v>
      </c>
      <c r="C390">
        <f t="array" ref="C390">MAX(IF($A$3:$A$14&lt;=B390,IF($A$3:$A$14&lt;&gt;"",$A$3:$A$14)))</f>
        <v>0</v>
      </c>
      <c r="D390">
        <f t="array" ref="D390">MIN(IF($A$3:$A$14&gt;=B390,IF($A$3:$A$14&lt;&gt;"",$A$3:$A$14)))</f>
        <v>0</v>
      </c>
      <c r="E390">
        <f>Eingabe!C371</f>
        <v>0</v>
      </c>
      <c r="F390" s="33" t="str">
        <f t="array" ref="F390">IF(E390=1,IF(ISERROR(MATCH(B390,$A$3:$A$14,0)),((B390-C390)*INDEX(C$3:C$14,MATCH(D390,$A$3:$A$14,0))+ABS(B390-D390)*INDEX(C$3:C$14,MATCH(C390,$A$3:$A$14,0)))/(D390-C390),INDEX(C$3:C$14,MATCH(B390,$A$3:$A$14,0))),IF(E390=2,IF(ISERROR(MATCH(B390,$A$3:$A$14,0)),((B390-C390)*INDEX(D$3:D$14,MATCH(D390,$A$3:$A$14,0))+ABS(B390-D390)*INDEX(D$3:D$14,MATCH(C390,$A$3:$A$14,0)))/(D390-C390),INDEX(D$3:D$14,MATCH(B390,$A$3:$A$14,0))),"Kondensatoen zwischen 1 und 2"))</f>
        <v>Kondensatoen zwischen 1 und 2</v>
      </c>
    </row>
    <row r="391" spans="1:6">
      <c r="A391" s="12">
        <v>372</v>
      </c>
      <c r="B391">
        <f>Eingabe!D372</f>
        <v>0</v>
      </c>
      <c r="C391">
        <f t="array" ref="C391">MAX(IF($A$3:$A$14&lt;=B391,IF($A$3:$A$14&lt;&gt;"",$A$3:$A$14)))</f>
        <v>0</v>
      </c>
      <c r="D391">
        <f t="array" ref="D391">MIN(IF($A$3:$A$14&gt;=B391,IF($A$3:$A$14&lt;&gt;"",$A$3:$A$14)))</f>
        <v>0</v>
      </c>
      <c r="E391">
        <f>Eingabe!C372</f>
        <v>0</v>
      </c>
      <c r="F391" s="33" t="str">
        <f t="array" ref="F391">IF(E391=1,IF(ISERROR(MATCH(B391,$A$3:$A$14,0)),((B391-C391)*INDEX(C$3:C$14,MATCH(D391,$A$3:$A$14,0))+ABS(B391-D391)*INDEX(C$3:C$14,MATCH(C391,$A$3:$A$14,0)))/(D391-C391),INDEX(C$3:C$14,MATCH(B391,$A$3:$A$14,0))),IF(E391=2,IF(ISERROR(MATCH(B391,$A$3:$A$14,0)),((B391-C391)*INDEX(D$3:D$14,MATCH(D391,$A$3:$A$14,0))+ABS(B391-D391)*INDEX(D$3:D$14,MATCH(C391,$A$3:$A$14,0)))/(D391-C391),INDEX(D$3:D$14,MATCH(B391,$A$3:$A$14,0))),"Kondensatoen zwischen 1 und 2"))</f>
        <v>Kondensatoen zwischen 1 und 2</v>
      </c>
    </row>
    <row r="392" spans="1:6">
      <c r="A392" s="12">
        <v>373</v>
      </c>
      <c r="B392">
        <f>Eingabe!D373</f>
        <v>0</v>
      </c>
      <c r="C392">
        <f t="array" ref="C392">MAX(IF($A$3:$A$14&lt;=B392,IF($A$3:$A$14&lt;&gt;"",$A$3:$A$14)))</f>
        <v>0</v>
      </c>
      <c r="D392">
        <f t="array" ref="D392">MIN(IF($A$3:$A$14&gt;=B392,IF($A$3:$A$14&lt;&gt;"",$A$3:$A$14)))</f>
        <v>0</v>
      </c>
      <c r="E392">
        <f>Eingabe!C373</f>
        <v>0</v>
      </c>
      <c r="F392" s="33" t="str">
        <f t="array" ref="F392">IF(E392=1,IF(ISERROR(MATCH(B392,$A$3:$A$14,0)),((B392-C392)*INDEX(C$3:C$14,MATCH(D392,$A$3:$A$14,0))+ABS(B392-D392)*INDEX(C$3:C$14,MATCH(C392,$A$3:$A$14,0)))/(D392-C392),INDEX(C$3:C$14,MATCH(B392,$A$3:$A$14,0))),IF(E392=2,IF(ISERROR(MATCH(B392,$A$3:$A$14,0)),((B392-C392)*INDEX(D$3:D$14,MATCH(D392,$A$3:$A$14,0))+ABS(B392-D392)*INDEX(D$3:D$14,MATCH(C392,$A$3:$A$14,0)))/(D392-C392),INDEX(D$3:D$14,MATCH(B392,$A$3:$A$14,0))),"Kondensatoen zwischen 1 und 2"))</f>
        <v>Kondensatoen zwischen 1 und 2</v>
      </c>
    </row>
    <row r="393" spans="1:6">
      <c r="A393" s="12">
        <v>374</v>
      </c>
      <c r="B393">
        <f>Eingabe!D374</f>
        <v>0</v>
      </c>
      <c r="C393">
        <f t="array" ref="C393">MAX(IF($A$3:$A$14&lt;=B393,IF($A$3:$A$14&lt;&gt;"",$A$3:$A$14)))</f>
        <v>0</v>
      </c>
      <c r="D393">
        <f t="array" ref="D393">MIN(IF($A$3:$A$14&gt;=B393,IF($A$3:$A$14&lt;&gt;"",$A$3:$A$14)))</f>
        <v>0</v>
      </c>
      <c r="E393">
        <f>Eingabe!C374</f>
        <v>0</v>
      </c>
      <c r="F393" s="33" t="str">
        <f t="array" ref="F393">IF(E393=1,IF(ISERROR(MATCH(B393,$A$3:$A$14,0)),((B393-C393)*INDEX(C$3:C$14,MATCH(D393,$A$3:$A$14,0))+ABS(B393-D393)*INDEX(C$3:C$14,MATCH(C393,$A$3:$A$14,0)))/(D393-C393),INDEX(C$3:C$14,MATCH(B393,$A$3:$A$14,0))),IF(E393=2,IF(ISERROR(MATCH(B393,$A$3:$A$14,0)),((B393-C393)*INDEX(D$3:D$14,MATCH(D393,$A$3:$A$14,0))+ABS(B393-D393)*INDEX(D$3:D$14,MATCH(C393,$A$3:$A$14,0)))/(D393-C393),INDEX(D$3:D$14,MATCH(B393,$A$3:$A$14,0))),"Kondensatoen zwischen 1 und 2"))</f>
        <v>Kondensatoen zwischen 1 und 2</v>
      </c>
    </row>
    <row r="394" spans="1:6">
      <c r="A394" s="12">
        <v>375</v>
      </c>
      <c r="B394">
        <f>Eingabe!D375</f>
        <v>0</v>
      </c>
      <c r="C394">
        <f t="array" ref="C394">MAX(IF($A$3:$A$14&lt;=B394,IF($A$3:$A$14&lt;&gt;"",$A$3:$A$14)))</f>
        <v>0</v>
      </c>
      <c r="D394">
        <f t="array" ref="D394">MIN(IF($A$3:$A$14&gt;=B394,IF($A$3:$A$14&lt;&gt;"",$A$3:$A$14)))</f>
        <v>0</v>
      </c>
      <c r="E394">
        <f>Eingabe!C375</f>
        <v>0</v>
      </c>
      <c r="F394" s="33" t="str">
        <f t="array" ref="F394">IF(E394=1,IF(ISERROR(MATCH(B394,$A$3:$A$14,0)),((B394-C394)*INDEX(C$3:C$14,MATCH(D394,$A$3:$A$14,0))+ABS(B394-D394)*INDEX(C$3:C$14,MATCH(C394,$A$3:$A$14,0)))/(D394-C394),INDEX(C$3:C$14,MATCH(B394,$A$3:$A$14,0))),IF(E394=2,IF(ISERROR(MATCH(B394,$A$3:$A$14,0)),((B394-C394)*INDEX(D$3:D$14,MATCH(D394,$A$3:$A$14,0))+ABS(B394-D394)*INDEX(D$3:D$14,MATCH(C394,$A$3:$A$14,0)))/(D394-C394),INDEX(D$3:D$14,MATCH(B394,$A$3:$A$14,0))),"Kondensatoen zwischen 1 und 2"))</f>
        <v>Kondensatoen zwischen 1 und 2</v>
      </c>
    </row>
    <row r="395" spans="1:6">
      <c r="A395" s="12">
        <v>376</v>
      </c>
      <c r="B395">
        <f>Eingabe!D376</f>
        <v>0</v>
      </c>
      <c r="C395">
        <f t="array" ref="C395">MAX(IF($A$3:$A$14&lt;=B395,IF($A$3:$A$14&lt;&gt;"",$A$3:$A$14)))</f>
        <v>0</v>
      </c>
      <c r="D395">
        <f t="array" ref="D395">MIN(IF($A$3:$A$14&gt;=B395,IF($A$3:$A$14&lt;&gt;"",$A$3:$A$14)))</f>
        <v>0</v>
      </c>
      <c r="E395">
        <f>Eingabe!C376</f>
        <v>0</v>
      </c>
      <c r="F395" s="33" t="str">
        <f t="array" ref="F395">IF(E395=1,IF(ISERROR(MATCH(B395,$A$3:$A$14,0)),((B395-C395)*INDEX(C$3:C$14,MATCH(D395,$A$3:$A$14,0))+ABS(B395-D395)*INDEX(C$3:C$14,MATCH(C395,$A$3:$A$14,0)))/(D395-C395),INDEX(C$3:C$14,MATCH(B395,$A$3:$A$14,0))),IF(E395=2,IF(ISERROR(MATCH(B395,$A$3:$A$14,0)),((B395-C395)*INDEX(D$3:D$14,MATCH(D395,$A$3:$A$14,0))+ABS(B395-D395)*INDEX(D$3:D$14,MATCH(C395,$A$3:$A$14,0)))/(D395-C395),INDEX(D$3:D$14,MATCH(B395,$A$3:$A$14,0))),"Kondensatoen zwischen 1 und 2"))</f>
        <v>Kondensatoen zwischen 1 und 2</v>
      </c>
    </row>
    <row r="396" spans="1:6">
      <c r="A396" s="12">
        <v>377</v>
      </c>
      <c r="B396">
        <f>Eingabe!D377</f>
        <v>0</v>
      </c>
      <c r="C396">
        <f t="array" ref="C396">MAX(IF($A$3:$A$14&lt;=B396,IF($A$3:$A$14&lt;&gt;"",$A$3:$A$14)))</f>
        <v>0</v>
      </c>
      <c r="D396">
        <f t="array" ref="D396">MIN(IF($A$3:$A$14&gt;=B396,IF($A$3:$A$14&lt;&gt;"",$A$3:$A$14)))</f>
        <v>0</v>
      </c>
      <c r="E396">
        <f>Eingabe!C377</f>
        <v>0</v>
      </c>
      <c r="F396" s="33" t="str">
        <f t="array" ref="F396">IF(E396=1,IF(ISERROR(MATCH(B396,$A$3:$A$14,0)),((B396-C396)*INDEX(C$3:C$14,MATCH(D396,$A$3:$A$14,0))+ABS(B396-D396)*INDEX(C$3:C$14,MATCH(C396,$A$3:$A$14,0)))/(D396-C396),INDEX(C$3:C$14,MATCH(B396,$A$3:$A$14,0))),IF(E396=2,IF(ISERROR(MATCH(B396,$A$3:$A$14,0)),((B396-C396)*INDEX(D$3:D$14,MATCH(D396,$A$3:$A$14,0))+ABS(B396-D396)*INDEX(D$3:D$14,MATCH(C396,$A$3:$A$14,0)))/(D396-C396),INDEX(D$3:D$14,MATCH(B396,$A$3:$A$14,0))),"Kondensatoen zwischen 1 und 2"))</f>
        <v>Kondensatoen zwischen 1 und 2</v>
      </c>
    </row>
    <row r="397" spans="1:6">
      <c r="A397" s="12">
        <v>378</v>
      </c>
      <c r="B397">
        <f>Eingabe!D378</f>
        <v>0</v>
      </c>
      <c r="C397">
        <f t="array" ref="C397">MAX(IF($A$3:$A$14&lt;=B397,IF($A$3:$A$14&lt;&gt;"",$A$3:$A$14)))</f>
        <v>0</v>
      </c>
      <c r="D397">
        <f t="array" ref="D397">MIN(IF($A$3:$A$14&gt;=B397,IF($A$3:$A$14&lt;&gt;"",$A$3:$A$14)))</f>
        <v>0</v>
      </c>
      <c r="E397">
        <f>Eingabe!C378</f>
        <v>0</v>
      </c>
      <c r="F397" s="33" t="str">
        <f t="array" ref="F397">IF(E397=1,IF(ISERROR(MATCH(B397,$A$3:$A$14,0)),((B397-C397)*INDEX(C$3:C$14,MATCH(D397,$A$3:$A$14,0))+ABS(B397-D397)*INDEX(C$3:C$14,MATCH(C397,$A$3:$A$14,0)))/(D397-C397),INDEX(C$3:C$14,MATCH(B397,$A$3:$A$14,0))),IF(E397=2,IF(ISERROR(MATCH(B397,$A$3:$A$14,0)),((B397-C397)*INDEX(D$3:D$14,MATCH(D397,$A$3:$A$14,0))+ABS(B397-D397)*INDEX(D$3:D$14,MATCH(C397,$A$3:$A$14,0)))/(D397-C397),INDEX(D$3:D$14,MATCH(B397,$A$3:$A$14,0))),"Kondensatoen zwischen 1 und 2"))</f>
        <v>Kondensatoen zwischen 1 und 2</v>
      </c>
    </row>
    <row r="398" spans="1:6">
      <c r="A398" s="12">
        <v>379</v>
      </c>
      <c r="B398">
        <f>Eingabe!D379</f>
        <v>0</v>
      </c>
      <c r="C398">
        <f t="array" ref="C398">MAX(IF($A$3:$A$14&lt;=B398,IF($A$3:$A$14&lt;&gt;"",$A$3:$A$14)))</f>
        <v>0</v>
      </c>
      <c r="D398">
        <f t="array" ref="D398">MIN(IF($A$3:$A$14&gt;=B398,IF($A$3:$A$14&lt;&gt;"",$A$3:$A$14)))</f>
        <v>0</v>
      </c>
      <c r="E398">
        <f>Eingabe!C379</f>
        <v>0</v>
      </c>
      <c r="F398" s="33" t="str">
        <f t="array" ref="F398">IF(E398=1,IF(ISERROR(MATCH(B398,$A$3:$A$14,0)),((B398-C398)*INDEX(C$3:C$14,MATCH(D398,$A$3:$A$14,0))+ABS(B398-D398)*INDEX(C$3:C$14,MATCH(C398,$A$3:$A$14,0)))/(D398-C398),INDEX(C$3:C$14,MATCH(B398,$A$3:$A$14,0))),IF(E398=2,IF(ISERROR(MATCH(B398,$A$3:$A$14,0)),((B398-C398)*INDEX(D$3:D$14,MATCH(D398,$A$3:$A$14,0))+ABS(B398-D398)*INDEX(D$3:D$14,MATCH(C398,$A$3:$A$14,0)))/(D398-C398),INDEX(D$3:D$14,MATCH(B398,$A$3:$A$14,0))),"Kondensatoen zwischen 1 und 2"))</f>
        <v>Kondensatoen zwischen 1 und 2</v>
      </c>
    </row>
    <row r="399" spans="1:6">
      <c r="A399" s="12">
        <v>380</v>
      </c>
      <c r="B399">
        <f>Eingabe!D380</f>
        <v>0</v>
      </c>
      <c r="C399">
        <f t="array" ref="C399">MAX(IF($A$3:$A$14&lt;=B399,IF($A$3:$A$14&lt;&gt;"",$A$3:$A$14)))</f>
        <v>0</v>
      </c>
      <c r="D399">
        <f t="array" ref="D399">MIN(IF($A$3:$A$14&gt;=B399,IF($A$3:$A$14&lt;&gt;"",$A$3:$A$14)))</f>
        <v>0</v>
      </c>
      <c r="E399">
        <f>Eingabe!C380</f>
        <v>0</v>
      </c>
      <c r="F399" s="33" t="str">
        <f t="array" ref="F399">IF(E399=1,IF(ISERROR(MATCH(B399,$A$3:$A$14,0)),((B399-C399)*INDEX(C$3:C$14,MATCH(D399,$A$3:$A$14,0))+ABS(B399-D399)*INDEX(C$3:C$14,MATCH(C399,$A$3:$A$14,0)))/(D399-C399),INDEX(C$3:C$14,MATCH(B399,$A$3:$A$14,0))),IF(E399=2,IF(ISERROR(MATCH(B399,$A$3:$A$14,0)),((B399-C399)*INDEX(D$3:D$14,MATCH(D399,$A$3:$A$14,0))+ABS(B399-D399)*INDEX(D$3:D$14,MATCH(C399,$A$3:$A$14,0)))/(D399-C399),INDEX(D$3:D$14,MATCH(B399,$A$3:$A$14,0))),"Kondensatoen zwischen 1 und 2"))</f>
        <v>Kondensatoen zwischen 1 und 2</v>
      </c>
    </row>
    <row r="400" spans="1:6">
      <c r="A400" s="12">
        <v>381</v>
      </c>
      <c r="B400">
        <f>Eingabe!D381</f>
        <v>0</v>
      </c>
      <c r="C400">
        <f t="array" ref="C400">MAX(IF($A$3:$A$14&lt;=B400,IF($A$3:$A$14&lt;&gt;"",$A$3:$A$14)))</f>
        <v>0</v>
      </c>
      <c r="D400">
        <f t="array" ref="D400">MIN(IF($A$3:$A$14&gt;=B400,IF($A$3:$A$14&lt;&gt;"",$A$3:$A$14)))</f>
        <v>0</v>
      </c>
      <c r="E400">
        <f>Eingabe!C381</f>
        <v>0</v>
      </c>
      <c r="F400" s="33" t="str">
        <f t="array" ref="F400">IF(E400=1,IF(ISERROR(MATCH(B400,$A$3:$A$14,0)),((B400-C400)*INDEX(C$3:C$14,MATCH(D400,$A$3:$A$14,0))+ABS(B400-D400)*INDEX(C$3:C$14,MATCH(C400,$A$3:$A$14,0)))/(D400-C400),INDEX(C$3:C$14,MATCH(B400,$A$3:$A$14,0))),IF(E400=2,IF(ISERROR(MATCH(B400,$A$3:$A$14,0)),((B400-C400)*INDEX(D$3:D$14,MATCH(D400,$A$3:$A$14,0))+ABS(B400-D400)*INDEX(D$3:D$14,MATCH(C400,$A$3:$A$14,0)))/(D400-C400),INDEX(D$3:D$14,MATCH(B400,$A$3:$A$14,0))),"Kondensatoen zwischen 1 und 2"))</f>
        <v>Kondensatoen zwischen 1 und 2</v>
      </c>
    </row>
    <row r="401" spans="1:6">
      <c r="A401" s="12">
        <v>382</v>
      </c>
      <c r="B401">
        <f>Eingabe!D382</f>
        <v>0</v>
      </c>
      <c r="C401">
        <f t="array" ref="C401">MAX(IF($A$3:$A$14&lt;=B401,IF($A$3:$A$14&lt;&gt;"",$A$3:$A$14)))</f>
        <v>0</v>
      </c>
      <c r="D401">
        <f t="array" ref="D401">MIN(IF($A$3:$A$14&gt;=B401,IF($A$3:$A$14&lt;&gt;"",$A$3:$A$14)))</f>
        <v>0</v>
      </c>
      <c r="E401">
        <f>Eingabe!C382</f>
        <v>0</v>
      </c>
      <c r="F401" s="33" t="str">
        <f t="array" ref="F401">IF(E401=1,IF(ISERROR(MATCH(B401,$A$3:$A$14,0)),((B401-C401)*INDEX(C$3:C$14,MATCH(D401,$A$3:$A$14,0))+ABS(B401-D401)*INDEX(C$3:C$14,MATCH(C401,$A$3:$A$14,0)))/(D401-C401),INDEX(C$3:C$14,MATCH(B401,$A$3:$A$14,0))),IF(E401=2,IF(ISERROR(MATCH(B401,$A$3:$A$14,0)),((B401-C401)*INDEX(D$3:D$14,MATCH(D401,$A$3:$A$14,0))+ABS(B401-D401)*INDEX(D$3:D$14,MATCH(C401,$A$3:$A$14,0)))/(D401-C401),INDEX(D$3:D$14,MATCH(B401,$A$3:$A$14,0))),"Kondensatoen zwischen 1 und 2"))</f>
        <v>Kondensatoen zwischen 1 und 2</v>
      </c>
    </row>
    <row r="402" spans="1:6">
      <c r="A402" s="12">
        <v>383</v>
      </c>
      <c r="B402">
        <f>Eingabe!D383</f>
        <v>0</v>
      </c>
      <c r="C402">
        <f t="array" ref="C402">MAX(IF($A$3:$A$14&lt;=B402,IF($A$3:$A$14&lt;&gt;"",$A$3:$A$14)))</f>
        <v>0</v>
      </c>
      <c r="D402">
        <f t="array" ref="D402">MIN(IF($A$3:$A$14&gt;=B402,IF($A$3:$A$14&lt;&gt;"",$A$3:$A$14)))</f>
        <v>0</v>
      </c>
      <c r="E402">
        <f>Eingabe!C383</f>
        <v>0</v>
      </c>
      <c r="F402" s="33" t="str">
        <f t="array" ref="F402">IF(E402=1,IF(ISERROR(MATCH(B402,$A$3:$A$14,0)),((B402-C402)*INDEX(C$3:C$14,MATCH(D402,$A$3:$A$14,0))+ABS(B402-D402)*INDEX(C$3:C$14,MATCH(C402,$A$3:$A$14,0)))/(D402-C402),INDEX(C$3:C$14,MATCH(B402,$A$3:$A$14,0))),IF(E402=2,IF(ISERROR(MATCH(B402,$A$3:$A$14,0)),((B402-C402)*INDEX(D$3:D$14,MATCH(D402,$A$3:$A$14,0))+ABS(B402-D402)*INDEX(D$3:D$14,MATCH(C402,$A$3:$A$14,0)))/(D402-C402),INDEX(D$3:D$14,MATCH(B402,$A$3:$A$14,0))),"Kondensatoen zwischen 1 und 2"))</f>
        <v>Kondensatoen zwischen 1 und 2</v>
      </c>
    </row>
    <row r="403" spans="1:6">
      <c r="A403" s="12">
        <v>384</v>
      </c>
      <c r="B403">
        <f>Eingabe!D384</f>
        <v>0</v>
      </c>
      <c r="C403">
        <f t="array" ref="C403">MAX(IF($A$3:$A$14&lt;=B403,IF($A$3:$A$14&lt;&gt;"",$A$3:$A$14)))</f>
        <v>0</v>
      </c>
      <c r="D403">
        <f t="array" ref="D403">MIN(IF($A$3:$A$14&gt;=B403,IF($A$3:$A$14&lt;&gt;"",$A$3:$A$14)))</f>
        <v>0</v>
      </c>
      <c r="E403">
        <f>Eingabe!C384</f>
        <v>0</v>
      </c>
      <c r="F403" s="33" t="str">
        <f t="array" ref="F403">IF(E403=1,IF(ISERROR(MATCH(B403,$A$3:$A$14,0)),((B403-C403)*INDEX(C$3:C$14,MATCH(D403,$A$3:$A$14,0))+ABS(B403-D403)*INDEX(C$3:C$14,MATCH(C403,$A$3:$A$14,0)))/(D403-C403),INDEX(C$3:C$14,MATCH(B403,$A$3:$A$14,0))),IF(E403=2,IF(ISERROR(MATCH(B403,$A$3:$A$14,0)),((B403-C403)*INDEX(D$3:D$14,MATCH(D403,$A$3:$A$14,0))+ABS(B403-D403)*INDEX(D$3:D$14,MATCH(C403,$A$3:$A$14,0)))/(D403-C403),INDEX(D$3:D$14,MATCH(B403,$A$3:$A$14,0))),"Kondensatoen zwischen 1 und 2"))</f>
        <v>Kondensatoen zwischen 1 und 2</v>
      </c>
    </row>
    <row r="404" spans="1:6">
      <c r="A404" s="12">
        <v>385</v>
      </c>
      <c r="B404">
        <f>Eingabe!D385</f>
        <v>0</v>
      </c>
      <c r="C404">
        <f t="array" ref="C404">MAX(IF($A$3:$A$14&lt;=B404,IF($A$3:$A$14&lt;&gt;"",$A$3:$A$14)))</f>
        <v>0</v>
      </c>
      <c r="D404">
        <f t="array" ref="D404">MIN(IF($A$3:$A$14&gt;=B404,IF($A$3:$A$14&lt;&gt;"",$A$3:$A$14)))</f>
        <v>0</v>
      </c>
      <c r="E404">
        <f>Eingabe!C385</f>
        <v>0</v>
      </c>
      <c r="F404" s="33" t="str">
        <f t="array" ref="F404">IF(E404=1,IF(ISERROR(MATCH(B404,$A$3:$A$14,0)),((B404-C404)*INDEX(C$3:C$14,MATCH(D404,$A$3:$A$14,0))+ABS(B404-D404)*INDEX(C$3:C$14,MATCH(C404,$A$3:$A$14,0)))/(D404-C404),INDEX(C$3:C$14,MATCH(B404,$A$3:$A$14,0))),IF(E404=2,IF(ISERROR(MATCH(B404,$A$3:$A$14,0)),((B404-C404)*INDEX(D$3:D$14,MATCH(D404,$A$3:$A$14,0))+ABS(B404-D404)*INDEX(D$3:D$14,MATCH(C404,$A$3:$A$14,0)))/(D404-C404),INDEX(D$3:D$14,MATCH(B404,$A$3:$A$14,0))),"Kondensatoen zwischen 1 und 2"))</f>
        <v>Kondensatoen zwischen 1 und 2</v>
      </c>
    </row>
    <row r="405" spans="1:6">
      <c r="A405" s="12">
        <v>386</v>
      </c>
      <c r="B405">
        <f>Eingabe!D386</f>
        <v>0</v>
      </c>
      <c r="C405">
        <f t="array" ref="C405">MAX(IF($A$3:$A$14&lt;=B405,IF($A$3:$A$14&lt;&gt;"",$A$3:$A$14)))</f>
        <v>0</v>
      </c>
      <c r="D405">
        <f t="array" ref="D405">MIN(IF($A$3:$A$14&gt;=B405,IF($A$3:$A$14&lt;&gt;"",$A$3:$A$14)))</f>
        <v>0</v>
      </c>
      <c r="E405">
        <f>Eingabe!C386</f>
        <v>0</v>
      </c>
      <c r="F405" s="33" t="str">
        <f t="array" ref="F405">IF(E405=1,IF(ISERROR(MATCH(B405,$A$3:$A$14,0)),((B405-C405)*INDEX(C$3:C$14,MATCH(D405,$A$3:$A$14,0))+ABS(B405-D405)*INDEX(C$3:C$14,MATCH(C405,$A$3:$A$14,0)))/(D405-C405),INDEX(C$3:C$14,MATCH(B405,$A$3:$A$14,0))),IF(E405=2,IF(ISERROR(MATCH(B405,$A$3:$A$14,0)),((B405-C405)*INDEX(D$3:D$14,MATCH(D405,$A$3:$A$14,0))+ABS(B405-D405)*INDEX(D$3:D$14,MATCH(C405,$A$3:$A$14,0)))/(D405-C405),INDEX(D$3:D$14,MATCH(B405,$A$3:$A$14,0))),"Kondensatoen zwischen 1 und 2"))</f>
        <v>Kondensatoen zwischen 1 und 2</v>
      </c>
    </row>
    <row r="406" spans="1:6">
      <c r="A406" s="12">
        <v>387</v>
      </c>
      <c r="B406">
        <f>Eingabe!D387</f>
        <v>0</v>
      </c>
      <c r="C406">
        <f t="array" ref="C406">MAX(IF($A$3:$A$14&lt;=B406,IF($A$3:$A$14&lt;&gt;"",$A$3:$A$14)))</f>
        <v>0</v>
      </c>
      <c r="D406">
        <f t="array" ref="D406">MIN(IF($A$3:$A$14&gt;=B406,IF($A$3:$A$14&lt;&gt;"",$A$3:$A$14)))</f>
        <v>0</v>
      </c>
      <c r="E406">
        <f>Eingabe!C387</f>
        <v>0</v>
      </c>
      <c r="F406" s="33" t="str">
        <f t="array" ref="F406">IF(E406=1,IF(ISERROR(MATCH(B406,$A$3:$A$14,0)),((B406-C406)*INDEX(C$3:C$14,MATCH(D406,$A$3:$A$14,0))+ABS(B406-D406)*INDEX(C$3:C$14,MATCH(C406,$A$3:$A$14,0)))/(D406-C406),INDEX(C$3:C$14,MATCH(B406,$A$3:$A$14,0))),IF(E406=2,IF(ISERROR(MATCH(B406,$A$3:$A$14,0)),((B406-C406)*INDEX(D$3:D$14,MATCH(D406,$A$3:$A$14,0))+ABS(B406-D406)*INDEX(D$3:D$14,MATCH(C406,$A$3:$A$14,0)))/(D406-C406),INDEX(D$3:D$14,MATCH(B406,$A$3:$A$14,0))),"Kondensatoen zwischen 1 und 2"))</f>
        <v>Kondensatoen zwischen 1 und 2</v>
      </c>
    </row>
    <row r="407" spans="1:6">
      <c r="A407" s="12">
        <v>388</v>
      </c>
      <c r="B407">
        <f>Eingabe!D388</f>
        <v>0</v>
      </c>
      <c r="C407">
        <f t="array" ref="C407">MAX(IF($A$3:$A$14&lt;=B407,IF($A$3:$A$14&lt;&gt;"",$A$3:$A$14)))</f>
        <v>0</v>
      </c>
      <c r="D407">
        <f t="array" ref="D407">MIN(IF($A$3:$A$14&gt;=B407,IF($A$3:$A$14&lt;&gt;"",$A$3:$A$14)))</f>
        <v>0</v>
      </c>
      <c r="E407">
        <f>Eingabe!C388</f>
        <v>0</v>
      </c>
      <c r="F407" s="33" t="str">
        <f t="array" ref="F407">IF(E407=1,IF(ISERROR(MATCH(B407,$A$3:$A$14,0)),((B407-C407)*INDEX(C$3:C$14,MATCH(D407,$A$3:$A$14,0))+ABS(B407-D407)*INDEX(C$3:C$14,MATCH(C407,$A$3:$A$14,0)))/(D407-C407),INDEX(C$3:C$14,MATCH(B407,$A$3:$A$14,0))),IF(E407=2,IF(ISERROR(MATCH(B407,$A$3:$A$14,0)),((B407-C407)*INDEX(D$3:D$14,MATCH(D407,$A$3:$A$14,0))+ABS(B407-D407)*INDEX(D$3:D$14,MATCH(C407,$A$3:$A$14,0)))/(D407-C407),INDEX(D$3:D$14,MATCH(B407,$A$3:$A$14,0))),"Kondensatoen zwischen 1 und 2"))</f>
        <v>Kondensatoen zwischen 1 und 2</v>
      </c>
    </row>
    <row r="408" spans="1:6">
      <c r="A408" s="12">
        <v>389</v>
      </c>
      <c r="B408">
        <f>Eingabe!D389</f>
        <v>0</v>
      </c>
      <c r="C408">
        <f t="array" ref="C408">MAX(IF($A$3:$A$14&lt;=B408,IF($A$3:$A$14&lt;&gt;"",$A$3:$A$14)))</f>
        <v>0</v>
      </c>
      <c r="D408">
        <f t="array" ref="D408">MIN(IF($A$3:$A$14&gt;=B408,IF($A$3:$A$14&lt;&gt;"",$A$3:$A$14)))</f>
        <v>0</v>
      </c>
      <c r="E408">
        <f>Eingabe!C389</f>
        <v>0</v>
      </c>
      <c r="F408" s="33" t="str">
        <f t="array" ref="F408">IF(E408=1,IF(ISERROR(MATCH(B408,$A$3:$A$14,0)),((B408-C408)*INDEX(C$3:C$14,MATCH(D408,$A$3:$A$14,0))+ABS(B408-D408)*INDEX(C$3:C$14,MATCH(C408,$A$3:$A$14,0)))/(D408-C408),INDEX(C$3:C$14,MATCH(B408,$A$3:$A$14,0))),IF(E408=2,IF(ISERROR(MATCH(B408,$A$3:$A$14,0)),((B408-C408)*INDEX(D$3:D$14,MATCH(D408,$A$3:$A$14,0))+ABS(B408-D408)*INDEX(D$3:D$14,MATCH(C408,$A$3:$A$14,0)))/(D408-C408),INDEX(D$3:D$14,MATCH(B408,$A$3:$A$14,0))),"Kondensatoen zwischen 1 und 2"))</f>
        <v>Kondensatoen zwischen 1 und 2</v>
      </c>
    </row>
    <row r="409" spans="1:6">
      <c r="A409" s="12">
        <v>390</v>
      </c>
      <c r="B409">
        <f>Eingabe!D390</f>
        <v>0</v>
      </c>
      <c r="C409">
        <f t="array" ref="C409">MAX(IF($A$3:$A$14&lt;=B409,IF($A$3:$A$14&lt;&gt;"",$A$3:$A$14)))</f>
        <v>0</v>
      </c>
      <c r="D409">
        <f t="array" ref="D409">MIN(IF($A$3:$A$14&gt;=B409,IF($A$3:$A$14&lt;&gt;"",$A$3:$A$14)))</f>
        <v>0</v>
      </c>
      <c r="E409">
        <f>Eingabe!C390</f>
        <v>0</v>
      </c>
      <c r="F409" s="33" t="str">
        <f t="array" ref="F409">IF(E409=1,IF(ISERROR(MATCH(B409,$A$3:$A$14,0)),((B409-C409)*INDEX(C$3:C$14,MATCH(D409,$A$3:$A$14,0))+ABS(B409-D409)*INDEX(C$3:C$14,MATCH(C409,$A$3:$A$14,0)))/(D409-C409),INDEX(C$3:C$14,MATCH(B409,$A$3:$A$14,0))),IF(E409=2,IF(ISERROR(MATCH(B409,$A$3:$A$14,0)),((B409-C409)*INDEX(D$3:D$14,MATCH(D409,$A$3:$A$14,0))+ABS(B409-D409)*INDEX(D$3:D$14,MATCH(C409,$A$3:$A$14,0)))/(D409-C409),INDEX(D$3:D$14,MATCH(B409,$A$3:$A$14,0))),"Kondensatoen zwischen 1 und 2"))</f>
        <v>Kondensatoen zwischen 1 und 2</v>
      </c>
    </row>
    <row r="410" spans="1:6">
      <c r="A410" s="12">
        <v>391</v>
      </c>
      <c r="B410">
        <f>Eingabe!D391</f>
        <v>0</v>
      </c>
      <c r="C410">
        <f t="array" ref="C410">MAX(IF($A$3:$A$14&lt;=B410,IF($A$3:$A$14&lt;&gt;"",$A$3:$A$14)))</f>
        <v>0</v>
      </c>
      <c r="D410">
        <f t="array" ref="D410">MIN(IF($A$3:$A$14&gt;=B410,IF($A$3:$A$14&lt;&gt;"",$A$3:$A$14)))</f>
        <v>0</v>
      </c>
      <c r="E410">
        <f>Eingabe!C391</f>
        <v>0</v>
      </c>
      <c r="F410" s="33" t="str">
        <f t="array" ref="F410">IF(E410=1,IF(ISERROR(MATCH(B410,$A$3:$A$14,0)),((B410-C410)*INDEX(C$3:C$14,MATCH(D410,$A$3:$A$14,0))+ABS(B410-D410)*INDEX(C$3:C$14,MATCH(C410,$A$3:$A$14,0)))/(D410-C410),INDEX(C$3:C$14,MATCH(B410,$A$3:$A$14,0))),IF(E410=2,IF(ISERROR(MATCH(B410,$A$3:$A$14,0)),((B410-C410)*INDEX(D$3:D$14,MATCH(D410,$A$3:$A$14,0))+ABS(B410-D410)*INDEX(D$3:D$14,MATCH(C410,$A$3:$A$14,0)))/(D410-C410),INDEX(D$3:D$14,MATCH(B410,$A$3:$A$14,0))),"Kondensatoen zwischen 1 und 2"))</f>
        <v>Kondensatoen zwischen 1 und 2</v>
      </c>
    </row>
    <row r="411" spans="1:6">
      <c r="A411" s="12">
        <v>392</v>
      </c>
      <c r="B411">
        <f>Eingabe!D392</f>
        <v>0</v>
      </c>
      <c r="C411">
        <f t="array" ref="C411">MAX(IF($A$3:$A$14&lt;=B411,IF($A$3:$A$14&lt;&gt;"",$A$3:$A$14)))</f>
        <v>0</v>
      </c>
      <c r="D411">
        <f t="array" ref="D411">MIN(IF($A$3:$A$14&gt;=B411,IF($A$3:$A$14&lt;&gt;"",$A$3:$A$14)))</f>
        <v>0</v>
      </c>
      <c r="E411">
        <f>Eingabe!C392</f>
        <v>0</v>
      </c>
      <c r="F411" s="33" t="str">
        <f t="array" ref="F411">IF(E411=1,IF(ISERROR(MATCH(B411,$A$3:$A$14,0)),((B411-C411)*INDEX(C$3:C$14,MATCH(D411,$A$3:$A$14,0))+ABS(B411-D411)*INDEX(C$3:C$14,MATCH(C411,$A$3:$A$14,0)))/(D411-C411),INDEX(C$3:C$14,MATCH(B411,$A$3:$A$14,0))),IF(E411=2,IF(ISERROR(MATCH(B411,$A$3:$A$14,0)),((B411-C411)*INDEX(D$3:D$14,MATCH(D411,$A$3:$A$14,0))+ABS(B411-D411)*INDEX(D$3:D$14,MATCH(C411,$A$3:$A$14,0)))/(D411-C411),INDEX(D$3:D$14,MATCH(B411,$A$3:$A$14,0))),"Kondensatoen zwischen 1 und 2"))</f>
        <v>Kondensatoen zwischen 1 und 2</v>
      </c>
    </row>
    <row r="412" spans="1:6">
      <c r="A412" s="12">
        <v>393</v>
      </c>
      <c r="B412">
        <f>Eingabe!D393</f>
        <v>0</v>
      </c>
      <c r="C412">
        <f t="array" ref="C412">MAX(IF($A$3:$A$14&lt;=B412,IF($A$3:$A$14&lt;&gt;"",$A$3:$A$14)))</f>
        <v>0</v>
      </c>
      <c r="D412">
        <f t="array" ref="D412">MIN(IF($A$3:$A$14&gt;=B412,IF($A$3:$A$14&lt;&gt;"",$A$3:$A$14)))</f>
        <v>0</v>
      </c>
      <c r="E412">
        <f>Eingabe!C393</f>
        <v>0</v>
      </c>
      <c r="F412" s="33" t="str">
        <f t="array" ref="F412">IF(E412=1,IF(ISERROR(MATCH(B412,$A$3:$A$14,0)),((B412-C412)*INDEX(C$3:C$14,MATCH(D412,$A$3:$A$14,0))+ABS(B412-D412)*INDEX(C$3:C$14,MATCH(C412,$A$3:$A$14,0)))/(D412-C412),INDEX(C$3:C$14,MATCH(B412,$A$3:$A$14,0))),IF(E412=2,IF(ISERROR(MATCH(B412,$A$3:$A$14,0)),((B412-C412)*INDEX(D$3:D$14,MATCH(D412,$A$3:$A$14,0))+ABS(B412-D412)*INDEX(D$3:D$14,MATCH(C412,$A$3:$A$14,0)))/(D412-C412),INDEX(D$3:D$14,MATCH(B412,$A$3:$A$14,0))),"Kondensatoen zwischen 1 und 2"))</f>
        <v>Kondensatoen zwischen 1 und 2</v>
      </c>
    </row>
    <row r="413" spans="1:6">
      <c r="A413" s="12">
        <v>394</v>
      </c>
      <c r="B413">
        <f>Eingabe!D394</f>
        <v>0</v>
      </c>
      <c r="C413">
        <f t="array" ref="C413">MAX(IF($A$3:$A$14&lt;=B413,IF($A$3:$A$14&lt;&gt;"",$A$3:$A$14)))</f>
        <v>0</v>
      </c>
      <c r="D413">
        <f t="array" ref="D413">MIN(IF($A$3:$A$14&gt;=B413,IF($A$3:$A$14&lt;&gt;"",$A$3:$A$14)))</f>
        <v>0</v>
      </c>
      <c r="E413">
        <f>Eingabe!C394</f>
        <v>0</v>
      </c>
      <c r="F413" s="33" t="str">
        <f t="array" ref="F413">IF(E413=1,IF(ISERROR(MATCH(B413,$A$3:$A$14,0)),((B413-C413)*INDEX(C$3:C$14,MATCH(D413,$A$3:$A$14,0))+ABS(B413-D413)*INDEX(C$3:C$14,MATCH(C413,$A$3:$A$14,0)))/(D413-C413),INDEX(C$3:C$14,MATCH(B413,$A$3:$A$14,0))),IF(E413=2,IF(ISERROR(MATCH(B413,$A$3:$A$14,0)),((B413-C413)*INDEX(D$3:D$14,MATCH(D413,$A$3:$A$14,0))+ABS(B413-D413)*INDEX(D$3:D$14,MATCH(C413,$A$3:$A$14,0)))/(D413-C413),INDEX(D$3:D$14,MATCH(B413,$A$3:$A$14,0))),"Kondensatoen zwischen 1 und 2"))</f>
        <v>Kondensatoen zwischen 1 und 2</v>
      </c>
    </row>
    <row r="414" spans="1:6">
      <c r="A414" s="12">
        <v>395</v>
      </c>
      <c r="B414">
        <f>Eingabe!D395</f>
        <v>0</v>
      </c>
      <c r="C414">
        <f t="array" ref="C414">MAX(IF($A$3:$A$14&lt;=B414,IF($A$3:$A$14&lt;&gt;"",$A$3:$A$14)))</f>
        <v>0</v>
      </c>
      <c r="D414">
        <f t="array" ref="D414">MIN(IF($A$3:$A$14&gt;=B414,IF($A$3:$A$14&lt;&gt;"",$A$3:$A$14)))</f>
        <v>0</v>
      </c>
      <c r="E414">
        <f>Eingabe!C395</f>
        <v>0</v>
      </c>
      <c r="F414" s="33" t="str">
        <f t="array" ref="F414">IF(E414=1,IF(ISERROR(MATCH(B414,$A$3:$A$14,0)),((B414-C414)*INDEX(C$3:C$14,MATCH(D414,$A$3:$A$14,0))+ABS(B414-D414)*INDEX(C$3:C$14,MATCH(C414,$A$3:$A$14,0)))/(D414-C414),INDEX(C$3:C$14,MATCH(B414,$A$3:$A$14,0))),IF(E414=2,IF(ISERROR(MATCH(B414,$A$3:$A$14,0)),((B414-C414)*INDEX(D$3:D$14,MATCH(D414,$A$3:$A$14,0))+ABS(B414-D414)*INDEX(D$3:D$14,MATCH(C414,$A$3:$A$14,0)))/(D414-C414),INDEX(D$3:D$14,MATCH(B414,$A$3:$A$14,0))),"Kondensatoen zwischen 1 und 2"))</f>
        <v>Kondensatoen zwischen 1 und 2</v>
      </c>
    </row>
    <row r="415" spans="1:6">
      <c r="A415" s="12">
        <v>396</v>
      </c>
      <c r="B415">
        <f>Eingabe!D396</f>
        <v>0</v>
      </c>
      <c r="C415">
        <f t="array" ref="C415">MAX(IF($A$3:$A$14&lt;=B415,IF($A$3:$A$14&lt;&gt;"",$A$3:$A$14)))</f>
        <v>0</v>
      </c>
      <c r="D415">
        <f t="array" ref="D415">MIN(IF($A$3:$A$14&gt;=B415,IF($A$3:$A$14&lt;&gt;"",$A$3:$A$14)))</f>
        <v>0</v>
      </c>
      <c r="E415">
        <f>Eingabe!C396</f>
        <v>0</v>
      </c>
      <c r="F415" s="33" t="str">
        <f t="array" ref="F415">IF(E415=1,IF(ISERROR(MATCH(B415,$A$3:$A$14,0)),((B415-C415)*INDEX(C$3:C$14,MATCH(D415,$A$3:$A$14,0))+ABS(B415-D415)*INDEX(C$3:C$14,MATCH(C415,$A$3:$A$14,0)))/(D415-C415),INDEX(C$3:C$14,MATCH(B415,$A$3:$A$14,0))),IF(E415=2,IF(ISERROR(MATCH(B415,$A$3:$A$14,0)),((B415-C415)*INDEX(D$3:D$14,MATCH(D415,$A$3:$A$14,0))+ABS(B415-D415)*INDEX(D$3:D$14,MATCH(C415,$A$3:$A$14,0)))/(D415-C415),INDEX(D$3:D$14,MATCH(B415,$A$3:$A$14,0))),"Kondensatoen zwischen 1 und 2"))</f>
        <v>Kondensatoen zwischen 1 und 2</v>
      </c>
    </row>
    <row r="416" spans="1:6">
      <c r="A416" s="12">
        <v>397</v>
      </c>
      <c r="B416">
        <f>Eingabe!D397</f>
        <v>0</v>
      </c>
      <c r="C416">
        <f t="array" ref="C416">MAX(IF($A$3:$A$14&lt;=B416,IF($A$3:$A$14&lt;&gt;"",$A$3:$A$14)))</f>
        <v>0</v>
      </c>
      <c r="D416">
        <f t="array" ref="D416">MIN(IF($A$3:$A$14&gt;=B416,IF($A$3:$A$14&lt;&gt;"",$A$3:$A$14)))</f>
        <v>0</v>
      </c>
      <c r="E416">
        <f>Eingabe!C397</f>
        <v>0</v>
      </c>
      <c r="F416" s="33" t="str">
        <f t="array" ref="F416">IF(E416=1,IF(ISERROR(MATCH(B416,$A$3:$A$14,0)),((B416-C416)*INDEX(C$3:C$14,MATCH(D416,$A$3:$A$14,0))+ABS(B416-D416)*INDEX(C$3:C$14,MATCH(C416,$A$3:$A$14,0)))/(D416-C416),INDEX(C$3:C$14,MATCH(B416,$A$3:$A$14,0))),IF(E416=2,IF(ISERROR(MATCH(B416,$A$3:$A$14,0)),((B416-C416)*INDEX(D$3:D$14,MATCH(D416,$A$3:$A$14,0))+ABS(B416-D416)*INDEX(D$3:D$14,MATCH(C416,$A$3:$A$14,0)))/(D416-C416),INDEX(D$3:D$14,MATCH(B416,$A$3:$A$14,0))),"Kondensatoen zwischen 1 und 2"))</f>
        <v>Kondensatoen zwischen 1 und 2</v>
      </c>
    </row>
    <row r="417" spans="1:6">
      <c r="A417" s="12">
        <v>398</v>
      </c>
      <c r="B417">
        <f>Eingabe!D398</f>
        <v>0</v>
      </c>
      <c r="C417">
        <f t="array" ref="C417">MAX(IF($A$3:$A$14&lt;=B417,IF($A$3:$A$14&lt;&gt;"",$A$3:$A$14)))</f>
        <v>0</v>
      </c>
      <c r="D417">
        <f t="array" ref="D417">MIN(IF($A$3:$A$14&gt;=B417,IF($A$3:$A$14&lt;&gt;"",$A$3:$A$14)))</f>
        <v>0</v>
      </c>
      <c r="E417">
        <f>Eingabe!C398</f>
        <v>0</v>
      </c>
      <c r="F417" s="33" t="str">
        <f t="array" ref="F417">IF(E417=1,IF(ISERROR(MATCH(B417,$A$3:$A$14,0)),((B417-C417)*INDEX(C$3:C$14,MATCH(D417,$A$3:$A$14,0))+ABS(B417-D417)*INDEX(C$3:C$14,MATCH(C417,$A$3:$A$14,0)))/(D417-C417),INDEX(C$3:C$14,MATCH(B417,$A$3:$A$14,0))),IF(E417=2,IF(ISERROR(MATCH(B417,$A$3:$A$14,0)),((B417-C417)*INDEX(D$3:D$14,MATCH(D417,$A$3:$A$14,0))+ABS(B417-D417)*INDEX(D$3:D$14,MATCH(C417,$A$3:$A$14,0)))/(D417-C417),INDEX(D$3:D$14,MATCH(B417,$A$3:$A$14,0))),"Kondensatoen zwischen 1 und 2"))</f>
        <v>Kondensatoen zwischen 1 und 2</v>
      </c>
    </row>
    <row r="418" spans="1:6">
      <c r="A418" s="12">
        <v>399</v>
      </c>
      <c r="B418">
        <f>Eingabe!D399</f>
        <v>0</v>
      </c>
      <c r="C418">
        <f t="array" ref="C418">MAX(IF($A$3:$A$14&lt;=B418,IF($A$3:$A$14&lt;&gt;"",$A$3:$A$14)))</f>
        <v>0</v>
      </c>
      <c r="D418">
        <f t="array" ref="D418">MIN(IF($A$3:$A$14&gt;=B418,IF($A$3:$A$14&lt;&gt;"",$A$3:$A$14)))</f>
        <v>0</v>
      </c>
      <c r="E418">
        <f>Eingabe!C399</f>
        <v>0</v>
      </c>
      <c r="F418" s="33" t="str">
        <f t="array" ref="F418">IF(E418=1,IF(ISERROR(MATCH(B418,$A$3:$A$14,0)),((B418-C418)*INDEX(C$3:C$14,MATCH(D418,$A$3:$A$14,0))+ABS(B418-D418)*INDEX(C$3:C$14,MATCH(C418,$A$3:$A$14,0)))/(D418-C418),INDEX(C$3:C$14,MATCH(B418,$A$3:$A$14,0))),IF(E418=2,IF(ISERROR(MATCH(B418,$A$3:$A$14,0)),((B418-C418)*INDEX(D$3:D$14,MATCH(D418,$A$3:$A$14,0))+ABS(B418-D418)*INDEX(D$3:D$14,MATCH(C418,$A$3:$A$14,0)))/(D418-C418),INDEX(D$3:D$14,MATCH(B418,$A$3:$A$14,0))),"Kondensatoen zwischen 1 und 2"))</f>
        <v>Kondensatoen zwischen 1 und 2</v>
      </c>
    </row>
    <row r="419" spans="1:6">
      <c r="A419" s="12">
        <v>400</v>
      </c>
      <c r="B419">
        <f>Eingabe!D400</f>
        <v>0</v>
      </c>
      <c r="C419">
        <f t="array" ref="C419">MAX(IF($A$3:$A$14&lt;=B419,IF($A$3:$A$14&lt;&gt;"",$A$3:$A$14)))</f>
        <v>0</v>
      </c>
      <c r="D419">
        <f t="array" ref="D419">MIN(IF($A$3:$A$14&gt;=B419,IF($A$3:$A$14&lt;&gt;"",$A$3:$A$14)))</f>
        <v>0</v>
      </c>
      <c r="E419">
        <f>Eingabe!C400</f>
        <v>0</v>
      </c>
      <c r="F419" s="33" t="str">
        <f t="array" ref="F419">IF(E419=1,IF(ISERROR(MATCH(B419,$A$3:$A$14,0)),((B419-C419)*INDEX(C$3:C$14,MATCH(D419,$A$3:$A$14,0))+ABS(B419-D419)*INDEX(C$3:C$14,MATCH(C419,$A$3:$A$14,0)))/(D419-C419),INDEX(C$3:C$14,MATCH(B419,$A$3:$A$14,0))),IF(E419=2,IF(ISERROR(MATCH(B419,$A$3:$A$14,0)),((B419-C419)*INDEX(D$3:D$14,MATCH(D419,$A$3:$A$14,0))+ABS(B419-D419)*INDEX(D$3:D$14,MATCH(C419,$A$3:$A$14,0)))/(D419-C419),INDEX(D$3:D$14,MATCH(B419,$A$3:$A$14,0))),"Kondensatoen zwischen 1 und 2"))</f>
        <v>Kondensatoen zwischen 1 und 2</v>
      </c>
    </row>
    <row r="420" spans="1:6">
      <c r="A420" s="12">
        <v>401</v>
      </c>
      <c r="B420">
        <f>Eingabe!D401</f>
        <v>0</v>
      </c>
      <c r="C420">
        <f t="array" ref="C420">MAX(IF($A$3:$A$14&lt;=B420,IF($A$3:$A$14&lt;&gt;"",$A$3:$A$14)))</f>
        <v>0</v>
      </c>
      <c r="D420">
        <f t="array" ref="D420">MIN(IF($A$3:$A$14&gt;=B420,IF($A$3:$A$14&lt;&gt;"",$A$3:$A$14)))</f>
        <v>0</v>
      </c>
      <c r="E420">
        <f>Eingabe!C401</f>
        <v>0</v>
      </c>
      <c r="F420" s="33" t="str">
        <f t="array" ref="F420">IF(E420=1,IF(ISERROR(MATCH(B420,$A$3:$A$14,0)),((B420-C420)*INDEX(C$3:C$14,MATCH(D420,$A$3:$A$14,0))+ABS(B420-D420)*INDEX(C$3:C$14,MATCH(C420,$A$3:$A$14,0)))/(D420-C420),INDEX(C$3:C$14,MATCH(B420,$A$3:$A$14,0))),IF(E420=2,IF(ISERROR(MATCH(B420,$A$3:$A$14,0)),((B420-C420)*INDEX(D$3:D$14,MATCH(D420,$A$3:$A$14,0))+ABS(B420-D420)*INDEX(D$3:D$14,MATCH(C420,$A$3:$A$14,0)))/(D420-C420),INDEX(D$3:D$14,MATCH(B420,$A$3:$A$14,0))),"Kondensatoen zwischen 1 und 2"))</f>
        <v>Kondensatoen zwischen 1 und 2</v>
      </c>
    </row>
    <row r="421" spans="1:6">
      <c r="A421" s="12">
        <v>402</v>
      </c>
      <c r="B421">
        <f>Eingabe!D402</f>
        <v>0</v>
      </c>
      <c r="C421">
        <f t="array" ref="C421">MAX(IF($A$3:$A$14&lt;=B421,IF($A$3:$A$14&lt;&gt;"",$A$3:$A$14)))</f>
        <v>0</v>
      </c>
      <c r="D421">
        <f t="array" ref="D421">MIN(IF($A$3:$A$14&gt;=B421,IF($A$3:$A$14&lt;&gt;"",$A$3:$A$14)))</f>
        <v>0</v>
      </c>
      <c r="E421">
        <f>Eingabe!C402</f>
        <v>0</v>
      </c>
      <c r="F421" s="33" t="str">
        <f t="array" ref="F421">IF(E421=1,IF(ISERROR(MATCH(B421,$A$3:$A$14,0)),((B421-C421)*INDEX(C$3:C$14,MATCH(D421,$A$3:$A$14,0))+ABS(B421-D421)*INDEX(C$3:C$14,MATCH(C421,$A$3:$A$14,0)))/(D421-C421),INDEX(C$3:C$14,MATCH(B421,$A$3:$A$14,0))),IF(E421=2,IF(ISERROR(MATCH(B421,$A$3:$A$14,0)),((B421-C421)*INDEX(D$3:D$14,MATCH(D421,$A$3:$A$14,0))+ABS(B421-D421)*INDEX(D$3:D$14,MATCH(C421,$A$3:$A$14,0)))/(D421-C421),INDEX(D$3:D$14,MATCH(B421,$A$3:$A$14,0))),"Kondensatoen zwischen 1 und 2"))</f>
        <v>Kondensatoen zwischen 1 und 2</v>
      </c>
    </row>
    <row r="422" spans="1:6">
      <c r="A422" s="12">
        <v>403</v>
      </c>
      <c r="B422">
        <f>Eingabe!D403</f>
        <v>0</v>
      </c>
      <c r="C422">
        <f t="array" ref="C422">MAX(IF($A$3:$A$14&lt;=B422,IF($A$3:$A$14&lt;&gt;"",$A$3:$A$14)))</f>
        <v>0</v>
      </c>
      <c r="D422">
        <f t="array" ref="D422">MIN(IF($A$3:$A$14&gt;=B422,IF($A$3:$A$14&lt;&gt;"",$A$3:$A$14)))</f>
        <v>0</v>
      </c>
      <c r="E422">
        <f>Eingabe!C403</f>
        <v>0</v>
      </c>
      <c r="F422" s="33" t="str">
        <f t="array" ref="F422">IF(E422=1,IF(ISERROR(MATCH(B422,$A$3:$A$14,0)),((B422-C422)*INDEX(C$3:C$14,MATCH(D422,$A$3:$A$14,0))+ABS(B422-D422)*INDEX(C$3:C$14,MATCH(C422,$A$3:$A$14,0)))/(D422-C422),INDEX(C$3:C$14,MATCH(B422,$A$3:$A$14,0))),IF(E422=2,IF(ISERROR(MATCH(B422,$A$3:$A$14,0)),((B422-C422)*INDEX(D$3:D$14,MATCH(D422,$A$3:$A$14,0))+ABS(B422-D422)*INDEX(D$3:D$14,MATCH(C422,$A$3:$A$14,0)))/(D422-C422),INDEX(D$3:D$14,MATCH(B422,$A$3:$A$14,0))),"Kondensatoen zwischen 1 und 2"))</f>
        <v>Kondensatoen zwischen 1 und 2</v>
      </c>
    </row>
    <row r="423" spans="1:6">
      <c r="A423" s="12">
        <v>404</v>
      </c>
      <c r="B423">
        <f>Eingabe!D404</f>
        <v>0</v>
      </c>
      <c r="C423">
        <f t="array" ref="C423">MAX(IF($A$3:$A$14&lt;=B423,IF($A$3:$A$14&lt;&gt;"",$A$3:$A$14)))</f>
        <v>0</v>
      </c>
      <c r="D423">
        <f t="array" ref="D423">MIN(IF($A$3:$A$14&gt;=B423,IF($A$3:$A$14&lt;&gt;"",$A$3:$A$14)))</f>
        <v>0</v>
      </c>
      <c r="E423">
        <f>Eingabe!C404</f>
        <v>0</v>
      </c>
      <c r="F423" s="33" t="str">
        <f t="array" ref="F423">IF(E423=1,IF(ISERROR(MATCH(B423,$A$3:$A$14,0)),((B423-C423)*INDEX(C$3:C$14,MATCH(D423,$A$3:$A$14,0))+ABS(B423-D423)*INDEX(C$3:C$14,MATCH(C423,$A$3:$A$14,0)))/(D423-C423),INDEX(C$3:C$14,MATCH(B423,$A$3:$A$14,0))),IF(E423=2,IF(ISERROR(MATCH(B423,$A$3:$A$14,0)),((B423-C423)*INDEX(D$3:D$14,MATCH(D423,$A$3:$A$14,0))+ABS(B423-D423)*INDEX(D$3:D$14,MATCH(C423,$A$3:$A$14,0)))/(D423-C423),INDEX(D$3:D$14,MATCH(B423,$A$3:$A$14,0))),"Kondensatoen zwischen 1 und 2"))</f>
        <v>Kondensatoen zwischen 1 und 2</v>
      </c>
    </row>
    <row r="424" spans="1:6">
      <c r="A424" s="12">
        <v>405</v>
      </c>
      <c r="B424">
        <f>Eingabe!D405</f>
        <v>0</v>
      </c>
      <c r="C424">
        <f t="array" ref="C424">MAX(IF($A$3:$A$14&lt;=B424,IF($A$3:$A$14&lt;&gt;"",$A$3:$A$14)))</f>
        <v>0</v>
      </c>
      <c r="D424">
        <f t="array" ref="D424">MIN(IF($A$3:$A$14&gt;=B424,IF($A$3:$A$14&lt;&gt;"",$A$3:$A$14)))</f>
        <v>0</v>
      </c>
      <c r="E424">
        <f>Eingabe!C405</f>
        <v>0</v>
      </c>
      <c r="F424" s="33" t="str">
        <f t="array" ref="F424">IF(E424=1,IF(ISERROR(MATCH(B424,$A$3:$A$14,0)),((B424-C424)*INDEX(C$3:C$14,MATCH(D424,$A$3:$A$14,0))+ABS(B424-D424)*INDEX(C$3:C$14,MATCH(C424,$A$3:$A$14,0)))/(D424-C424),INDEX(C$3:C$14,MATCH(B424,$A$3:$A$14,0))),IF(E424=2,IF(ISERROR(MATCH(B424,$A$3:$A$14,0)),((B424-C424)*INDEX(D$3:D$14,MATCH(D424,$A$3:$A$14,0))+ABS(B424-D424)*INDEX(D$3:D$14,MATCH(C424,$A$3:$A$14,0)))/(D424-C424),INDEX(D$3:D$14,MATCH(B424,$A$3:$A$14,0))),"Kondensatoen zwischen 1 und 2"))</f>
        <v>Kondensatoen zwischen 1 und 2</v>
      </c>
    </row>
    <row r="425" spans="1:6">
      <c r="A425" s="12">
        <v>406</v>
      </c>
      <c r="B425">
        <f>Eingabe!D406</f>
        <v>0</v>
      </c>
      <c r="C425">
        <f t="array" ref="C425">MAX(IF($A$3:$A$14&lt;=B425,IF($A$3:$A$14&lt;&gt;"",$A$3:$A$14)))</f>
        <v>0</v>
      </c>
      <c r="D425">
        <f t="array" ref="D425">MIN(IF($A$3:$A$14&gt;=B425,IF($A$3:$A$14&lt;&gt;"",$A$3:$A$14)))</f>
        <v>0</v>
      </c>
      <c r="E425">
        <f>Eingabe!C406</f>
        <v>0</v>
      </c>
      <c r="F425" s="33" t="str">
        <f t="array" ref="F425">IF(E425=1,IF(ISERROR(MATCH(B425,$A$3:$A$14,0)),((B425-C425)*INDEX(C$3:C$14,MATCH(D425,$A$3:$A$14,0))+ABS(B425-D425)*INDEX(C$3:C$14,MATCH(C425,$A$3:$A$14,0)))/(D425-C425),INDEX(C$3:C$14,MATCH(B425,$A$3:$A$14,0))),IF(E425=2,IF(ISERROR(MATCH(B425,$A$3:$A$14,0)),((B425-C425)*INDEX(D$3:D$14,MATCH(D425,$A$3:$A$14,0))+ABS(B425-D425)*INDEX(D$3:D$14,MATCH(C425,$A$3:$A$14,0)))/(D425-C425),INDEX(D$3:D$14,MATCH(B425,$A$3:$A$14,0))),"Kondensatoen zwischen 1 und 2"))</f>
        <v>Kondensatoen zwischen 1 und 2</v>
      </c>
    </row>
    <row r="426" spans="1:6">
      <c r="A426" s="12">
        <v>407</v>
      </c>
      <c r="B426">
        <f>Eingabe!D407</f>
        <v>0</v>
      </c>
      <c r="C426">
        <f t="array" ref="C426">MAX(IF($A$3:$A$14&lt;=B426,IF($A$3:$A$14&lt;&gt;"",$A$3:$A$14)))</f>
        <v>0</v>
      </c>
      <c r="D426">
        <f t="array" ref="D426">MIN(IF($A$3:$A$14&gt;=B426,IF($A$3:$A$14&lt;&gt;"",$A$3:$A$14)))</f>
        <v>0</v>
      </c>
      <c r="E426">
        <f>Eingabe!C407</f>
        <v>0</v>
      </c>
      <c r="F426" s="33" t="str">
        <f t="array" ref="F426">IF(E426=1,IF(ISERROR(MATCH(B426,$A$3:$A$14,0)),((B426-C426)*INDEX(C$3:C$14,MATCH(D426,$A$3:$A$14,0))+ABS(B426-D426)*INDEX(C$3:C$14,MATCH(C426,$A$3:$A$14,0)))/(D426-C426),INDEX(C$3:C$14,MATCH(B426,$A$3:$A$14,0))),IF(E426=2,IF(ISERROR(MATCH(B426,$A$3:$A$14,0)),((B426-C426)*INDEX(D$3:D$14,MATCH(D426,$A$3:$A$14,0))+ABS(B426-D426)*INDEX(D$3:D$14,MATCH(C426,$A$3:$A$14,0)))/(D426-C426),INDEX(D$3:D$14,MATCH(B426,$A$3:$A$14,0))),"Kondensatoen zwischen 1 und 2"))</f>
        <v>Kondensatoen zwischen 1 und 2</v>
      </c>
    </row>
    <row r="427" spans="1:6">
      <c r="A427" s="12">
        <v>408</v>
      </c>
      <c r="B427">
        <f>Eingabe!D408</f>
        <v>0</v>
      </c>
      <c r="C427">
        <f t="array" ref="C427">MAX(IF($A$3:$A$14&lt;=B427,IF($A$3:$A$14&lt;&gt;"",$A$3:$A$14)))</f>
        <v>0</v>
      </c>
      <c r="D427">
        <f t="array" ref="D427">MIN(IF($A$3:$A$14&gt;=B427,IF($A$3:$A$14&lt;&gt;"",$A$3:$A$14)))</f>
        <v>0</v>
      </c>
      <c r="E427">
        <f>Eingabe!C408</f>
        <v>0</v>
      </c>
      <c r="F427" s="33" t="str">
        <f t="array" ref="F427">IF(E427=1,IF(ISERROR(MATCH(B427,$A$3:$A$14,0)),((B427-C427)*INDEX(C$3:C$14,MATCH(D427,$A$3:$A$14,0))+ABS(B427-D427)*INDEX(C$3:C$14,MATCH(C427,$A$3:$A$14,0)))/(D427-C427),INDEX(C$3:C$14,MATCH(B427,$A$3:$A$14,0))),IF(E427=2,IF(ISERROR(MATCH(B427,$A$3:$A$14,0)),((B427-C427)*INDEX(D$3:D$14,MATCH(D427,$A$3:$A$14,0))+ABS(B427-D427)*INDEX(D$3:D$14,MATCH(C427,$A$3:$A$14,0)))/(D427-C427),INDEX(D$3:D$14,MATCH(B427,$A$3:$A$14,0))),"Kondensatoen zwischen 1 und 2"))</f>
        <v>Kondensatoen zwischen 1 und 2</v>
      </c>
    </row>
    <row r="428" spans="1:6">
      <c r="A428" s="12">
        <v>409</v>
      </c>
      <c r="B428">
        <f>Eingabe!D409</f>
        <v>0</v>
      </c>
      <c r="C428">
        <f t="array" ref="C428">MAX(IF($A$3:$A$14&lt;=B428,IF($A$3:$A$14&lt;&gt;"",$A$3:$A$14)))</f>
        <v>0</v>
      </c>
      <c r="D428">
        <f t="array" ref="D428">MIN(IF($A$3:$A$14&gt;=B428,IF($A$3:$A$14&lt;&gt;"",$A$3:$A$14)))</f>
        <v>0</v>
      </c>
      <c r="E428">
        <f>Eingabe!C409</f>
        <v>0</v>
      </c>
      <c r="F428" s="33" t="str">
        <f t="array" ref="F428">IF(E428=1,IF(ISERROR(MATCH(B428,$A$3:$A$14,0)),((B428-C428)*INDEX(C$3:C$14,MATCH(D428,$A$3:$A$14,0))+ABS(B428-D428)*INDEX(C$3:C$14,MATCH(C428,$A$3:$A$14,0)))/(D428-C428),INDEX(C$3:C$14,MATCH(B428,$A$3:$A$14,0))),IF(E428=2,IF(ISERROR(MATCH(B428,$A$3:$A$14,0)),((B428-C428)*INDEX(D$3:D$14,MATCH(D428,$A$3:$A$14,0))+ABS(B428-D428)*INDEX(D$3:D$14,MATCH(C428,$A$3:$A$14,0)))/(D428-C428),INDEX(D$3:D$14,MATCH(B428,$A$3:$A$14,0))),"Kondensatoen zwischen 1 und 2"))</f>
        <v>Kondensatoen zwischen 1 und 2</v>
      </c>
    </row>
    <row r="429" spans="1:6">
      <c r="A429" s="12">
        <v>410</v>
      </c>
      <c r="B429">
        <f>Eingabe!D410</f>
        <v>0</v>
      </c>
      <c r="C429">
        <f t="array" ref="C429">MAX(IF($A$3:$A$14&lt;=B429,IF($A$3:$A$14&lt;&gt;"",$A$3:$A$14)))</f>
        <v>0</v>
      </c>
      <c r="D429">
        <f t="array" ref="D429">MIN(IF($A$3:$A$14&gt;=B429,IF($A$3:$A$14&lt;&gt;"",$A$3:$A$14)))</f>
        <v>0</v>
      </c>
      <c r="E429">
        <f>Eingabe!C410</f>
        <v>0</v>
      </c>
      <c r="F429" s="33" t="str">
        <f t="array" ref="F429">IF(E429=1,IF(ISERROR(MATCH(B429,$A$3:$A$14,0)),((B429-C429)*INDEX(C$3:C$14,MATCH(D429,$A$3:$A$14,0))+ABS(B429-D429)*INDEX(C$3:C$14,MATCH(C429,$A$3:$A$14,0)))/(D429-C429),INDEX(C$3:C$14,MATCH(B429,$A$3:$A$14,0))),IF(E429=2,IF(ISERROR(MATCH(B429,$A$3:$A$14,0)),((B429-C429)*INDEX(D$3:D$14,MATCH(D429,$A$3:$A$14,0))+ABS(B429-D429)*INDEX(D$3:D$14,MATCH(C429,$A$3:$A$14,0)))/(D429-C429),INDEX(D$3:D$14,MATCH(B429,$A$3:$A$14,0))),"Kondensatoen zwischen 1 und 2"))</f>
        <v>Kondensatoen zwischen 1 und 2</v>
      </c>
    </row>
    <row r="430" spans="1:6">
      <c r="A430" s="12">
        <v>411</v>
      </c>
      <c r="B430">
        <f>Eingabe!D411</f>
        <v>0</v>
      </c>
      <c r="C430">
        <f t="array" ref="C430">MAX(IF($A$3:$A$14&lt;=B430,IF($A$3:$A$14&lt;&gt;"",$A$3:$A$14)))</f>
        <v>0</v>
      </c>
      <c r="D430">
        <f t="array" ref="D430">MIN(IF($A$3:$A$14&gt;=B430,IF($A$3:$A$14&lt;&gt;"",$A$3:$A$14)))</f>
        <v>0</v>
      </c>
      <c r="E430">
        <f>Eingabe!C411</f>
        <v>0</v>
      </c>
      <c r="F430" s="33" t="str">
        <f t="array" ref="F430">IF(E430=1,IF(ISERROR(MATCH(B430,$A$3:$A$14,0)),((B430-C430)*INDEX(C$3:C$14,MATCH(D430,$A$3:$A$14,0))+ABS(B430-D430)*INDEX(C$3:C$14,MATCH(C430,$A$3:$A$14,0)))/(D430-C430),INDEX(C$3:C$14,MATCH(B430,$A$3:$A$14,0))),IF(E430=2,IF(ISERROR(MATCH(B430,$A$3:$A$14,0)),((B430-C430)*INDEX(D$3:D$14,MATCH(D430,$A$3:$A$14,0))+ABS(B430-D430)*INDEX(D$3:D$14,MATCH(C430,$A$3:$A$14,0)))/(D430-C430),INDEX(D$3:D$14,MATCH(B430,$A$3:$A$14,0))),"Kondensatoen zwischen 1 und 2"))</f>
        <v>Kondensatoen zwischen 1 und 2</v>
      </c>
    </row>
    <row r="431" spans="1:6">
      <c r="A431" s="12">
        <v>412</v>
      </c>
      <c r="B431">
        <f>Eingabe!D412</f>
        <v>0</v>
      </c>
      <c r="C431">
        <f t="array" ref="C431">MAX(IF($A$3:$A$14&lt;=B431,IF($A$3:$A$14&lt;&gt;"",$A$3:$A$14)))</f>
        <v>0</v>
      </c>
      <c r="D431">
        <f t="array" ref="D431">MIN(IF($A$3:$A$14&gt;=B431,IF($A$3:$A$14&lt;&gt;"",$A$3:$A$14)))</f>
        <v>0</v>
      </c>
      <c r="E431">
        <f>Eingabe!C412</f>
        <v>0</v>
      </c>
      <c r="F431" s="33" t="str">
        <f t="array" ref="F431">IF(E431=1,IF(ISERROR(MATCH(B431,$A$3:$A$14,0)),((B431-C431)*INDEX(C$3:C$14,MATCH(D431,$A$3:$A$14,0))+ABS(B431-D431)*INDEX(C$3:C$14,MATCH(C431,$A$3:$A$14,0)))/(D431-C431),INDEX(C$3:C$14,MATCH(B431,$A$3:$A$14,0))),IF(E431=2,IF(ISERROR(MATCH(B431,$A$3:$A$14,0)),((B431-C431)*INDEX(D$3:D$14,MATCH(D431,$A$3:$A$14,0))+ABS(B431-D431)*INDEX(D$3:D$14,MATCH(C431,$A$3:$A$14,0)))/(D431-C431),INDEX(D$3:D$14,MATCH(B431,$A$3:$A$14,0))),"Kondensatoen zwischen 1 und 2"))</f>
        <v>Kondensatoen zwischen 1 und 2</v>
      </c>
    </row>
    <row r="432" spans="1:6">
      <c r="A432" s="12">
        <v>413</v>
      </c>
      <c r="B432">
        <f>Eingabe!D413</f>
        <v>0</v>
      </c>
      <c r="C432">
        <f t="array" ref="C432">MAX(IF($A$3:$A$14&lt;=B432,IF($A$3:$A$14&lt;&gt;"",$A$3:$A$14)))</f>
        <v>0</v>
      </c>
      <c r="D432">
        <f t="array" ref="D432">MIN(IF($A$3:$A$14&gt;=B432,IF($A$3:$A$14&lt;&gt;"",$A$3:$A$14)))</f>
        <v>0</v>
      </c>
      <c r="E432">
        <f>Eingabe!C413</f>
        <v>0</v>
      </c>
      <c r="F432" s="33" t="str">
        <f t="array" ref="F432">IF(E432=1,IF(ISERROR(MATCH(B432,$A$3:$A$14,0)),((B432-C432)*INDEX(C$3:C$14,MATCH(D432,$A$3:$A$14,0))+ABS(B432-D432)*INDEX(C$3:C$14,MATCH(C432,$A$3:$A$14,0)))/(D432-C432),INDEX(C$3:C$14,MATCH(B432,$A$3:$A$14,0))),IF(E432=2,IF(ISERROR(MATCH(B432,$A$3:$A$14,0)),((B432-C432)*INDEX(D$3:D$14,MATCH(D432,$A$3:$A$14,0))+ABS(B432-D432)*INDEX(D$3:D$14,MATCH(C432,$A$3:$A$14,0)))/(D432-C432),INDEX(D$3:D$14,MATCH(B432,$A$3:$A$14,0))),"Kondensatoen zwischen 1 und 2"))</f>
        <v>Kondensatoen zwischen 1 und 2</v>
      </c>
    </row>
    <row r="433" spans="1:6">
      <c r="A433" s="12">
        <v>414</v>
      </c>
      <c r="B433">
        <f>Eingabe!D414</f>
        <v>0</v>
      </c>
      <c r="C433">
        <f t="array" ref="C433">MAX(IF($A$3:$A$14&lt;=B433,IF($A$3:$A$14&lt;&gt;"",$A$3:$A$14)))</f>
        <v>0</v>
      </c>
      <c r="D433">
        <f t="array" ref="D433">MIN(IF($A$3:$A$14&gt;=B433,IF($A$3:$A$14&lt;&gt;"",$A$3:$A$14)))</f>
        <v>0</v>
      </c>
      <c r="E433">
        <f>Eingabe!C414</f>
        <v>0</v>
      </c>
      <c r="F433" s="33" t="str">
        <f t="array" ref="F433">IF(E433=1,IF(ISERROR(MATCH(B433,$A$3:$A$14,0)),((B433-C433)*INDEX(C$3:C$14,MATCH(D433,$A$3:$A$14,0))+ABS(B433-D433)*INDEX(C$3:C$14,MATCH(C433,$A$3:$A$14,0)))/(D433-C433),INDEX(C$3:C$14,MATCH(B433,$A$3:$A$14,0))),IF(E433=2,IF(ISERROR(MATCH(B433,$A$3:$A$14,0)),((B433-C433)*INDEX(D$3:D$14,MATCH(D433,$A$3:$A$14,0))+ABS(B433-D433)*INDEX(D$3:D$14,MATCH(C433,$A$3:$A$14,0)))/(D433-C433),INDEX(D$3:D$14,MATCH(B433,$A$3:$A$14,0))),"Kondensatoen zwischen 1 und 2"))</f>
        <v>Kondensatoen zwischen 1 und 2</v>
      </c>
    </row>
    <row r="434" spans="1:6">
      <c r="A434" s="12">
        <v>415</v>
      </c>
      <c r="B434">
        <f>Eingabe!D415</f>
        <v>0</v>
      </c>
      <c r="C434">
        <f t="array" ref="C434">MAX(IF($A$3:$A$14&lt;=B434,IF($A$3:$A$14&lt;&gt;"",$A$3:$A$14)))</f>
        <v>0</v>
      </c>
      <c r="D434">
        <f t="array" ref="D434">MIN(IF($A$3:$A$14&gt;=B434,IF($A$3:$A$14&lt;&gt;"",$A$3:$A$14)))</f>
        <v>0</v>
      </c>
      <c r="E434">
        <f>Eingabe!C415</f>
        <v>0</v>
      </c>
      <c r="F434" s="33" t="str">
        <f t="array" ref="F434">IF(E434=1,IF(ISERROR(MATCH(B434,$A$3:$A$14,0)),((B434-C434)*INDEX(C$3:C$14,MATCH(D434,$A$3:$A$14,0))+ABS(B434-D434)*INDEX(C$3:C$14,MATCH(C434,$A$3:$A$14,0)))/(D434-C434),INDEX(C$3:C$14,MATCH(B434,$A$3:$A$14,0))),IF(E434=2,IF(ISERROR(MATCH(B434,$A$3:$A$14,0)),((B434-C434)*INDEX(D$3:D$14,MATCH(D434,$A$3:$A$14,0))+ABS(B434-D434)*INDEX(D$3:D$14,MATCH(C434,$A$3:$A$14,0)))/(D434-C434),INDEX(D$3:D$14,MATCH(B434,$A$3:$A$14,0))),"Kondensatoen zwischen 1 und 2"))</f>
        <v>Kondensatoen zwischen 1 und 2</v>
      </c>
    </row>
    <row r="435" spans="1:6">
      <c r="A435" s="12">
        <v>416</v>
      </c>
      <c r="B435">
        <f>Eingabe!D416</f>
        <v>0</v>
      </c>
      <c r="C435">
        <f t="array" ref="C435">MAX(IF($A$3:$A$14&lt;=B435,IF($A$3:$A$14&lt;&gt;"",$A$3:$A$14)))</f>
        <v>0</v>
      </c>
      <c r="D435">
        <f t="array" ref="D435">MIN(IF($A$3:$A$14&gt;=B435,IF($A$3:$A$14&lt;&gt;"",$A$3:$A$14)))</f>
        <v>0</v>
      </c>
      <c r="E435">
        <f>Eingabe!C416</f>
        <v>0</v>
      </c>
      <c r="F435" s="33" t="str">
        <f t="array" ref="F435">IF(E435=1,IF(ISERROR(MATCH(B435,$A$3:$A$14,0)),((B435-C435)*INDEX(C$3:C$14,MATCH(D435,$A$3:$A$14,0))+ABS(B435-D435)*INDEX(C$3:C$14,MATCH(C435,$A$3:$A$14,0)))/(D435-C435),INDEX(C$3:C$14,MATCH(B435,$A$3:$A$14,0))),IF(E435=2,IF(ISERROR(MATCH(B435,$A$3:$A$14,0)),((B435-C435)*INDEX(D$3:D$14,MATCH(D435,$A$3:$A$14,0))+ABS(B435-D435)*INDEX(D$3:D$14,MATCH(C435,$A$3:$A$14,0)))/(D435-C435),INDEX(D$3:D$14,MATCH(B435,$A$3:$A$14,0))),"Kondensatoen zwischen 1 und 2"))</f>
        <v>Kondensatoen zwischen 1 und 2</v>
      </c>
    </row>
    <row r="436" spans="1:6">
      <c r="A436" s="12">
        <v>417</v>
      </c>
      <c r="B436">
        <f>Eingabe!D417</f>
        <v>0</v>
      </c>
      <c r="C436">
        <f t="array" ref="C436">MAX(IF($A$3:$A$14&lt;=B436,IF($A$3:$A$14&lt;&gt;"",$A$3:$A$14)))</f>
        <v>0</v>
      </c>
      <c r="D436">
        <f t="array" ref="D436">MIN(IF($A$3:$A$14&gt;=B436,IF($A$3:$A$14&lt;&gt;"",$A$3:$A$14)))</f>
        <v>0</v>
      </c>
      <c r="E436">
        <f>Eingabe!C417</f>
        <v>0</v>
      </c>
      <c r="F436" s="33" t="str">
        <f t="array" ref="F436">IF(E436=1,IF(ISERROR(MATCH(B436,$A$3:$A$14,0)),((B436-C436)*INDEX(C$3:C$14,MATCH(D436,$A$3:$A$14,0))+ABS(B436-D436)*INDEX(C$3:C$14,MATCH(C436,$A$3:$A$14,0)))/(D436-C436),INDEX(C$3:C$14,MATCH(B436,$A$3:$A$14,0))),IF(E436=2,IF(ISERROR(MATCH(B436,$A$3:$A$14,0)),((B436-C436)*INDEX(D$3:D$14,MATCH(D436,$A$3:$A$14,0))+ABS(B436-D436)*INDEX(D$3:D$14,MATCH(C436,$A$3:$A$14,0)))/(D436-C436),INDEX(D$3:D$14,MATCH(B436,$A$3:$A$14,0))),"Kondensatoen zwischen 1 und 2"))</f>
        <v>Kondensatoen zwischen 1 und 2</v>
      </c>
    </row>
    <row r="437" spans="1:6">
      <c r="A437" s="12">
        <v>418</v>
      </c>
      <c r="B437">
        <f>Eingabe!D418</f>
        <v>0</v>
      </c>
      <c r="C437">
        <f t="array" ref="C437">MAX(IF($A$3:$A$14&lt;=B437,IF($A$3:$A$14&lt;&gt;"",$A$3:$A$14)))</f>
        <v>0</v>
      </c>
      <c r="D437">
        <f t="array" ref="D437">MIN(IF($A$3:$A$14&gt;=B437,IF($A$3:$A$14&lt;&gt;"",$A$3:$A$14)))</f>
        <v>0</v>
      </c>
      <c r="E437">
        <f>Eingabe!C418</f>
        <v>0</v>
      </c>
      <c r="F437" s="33" t="str">
        <f t="array" ref="F437">IF(E437=1,IF(ISERROR(MATCH(B437,$A$3:$A$14,0)),((B437-C437)*INDEX(C$3:C$14,MATCH(D437,$A$3:$A$14,0))+ABS(B437-D437)*INDEX(C$3:C$14,MATCH(C437,$A$3:$A$14,0)))/(D437-C437),INDEX(C$3:C$14,MATCH(B437,$A$3:$A$14,0))),IF(E437=2,IF(ISERROR(MATCH(B437,$A$3:$A$14,0)),((B437-C437)*INDEX(D$3:D$14,MATCH(D437,$A$3:$A$14,0))+ABS(B437-D437)*INDEX(D$3:D$14,MATCH(C437,$A$3:$A$14,0)))/(D437-C437),INDEX(D$3:D$14,MATCH(B437,$A$3:$A$14,0))),"Kondensatoen zwischen 1 und 2"))</f>
        <v>Kondensatoen zwischen 1 und 2</v>
      </c>
    </row>
    <row r="438" spans="1:6">
      <c r="A438" s="12">
        <v>419</v>
      </c>
      <c r="B438">
        <f>Eingabe!D419</f>
        <v>0</v>
      </c>
      <c r="C438">
        <f t="array" ref="C438">MAX(IF($A$3:$A$14&lt;=B438,IF($A$3:$A$14&lt;&gt;"",$A$3:$A$14)))</f>
        <v>0</v>
      </c>
      <c r="D438">
        <f t="array" ref="D438">MIN(IF($A$3:$A$14&gt;=B438,IF($A$3:$A$14&lt;&gt;"",$A$3:$A$14)))</f>
        <v>0</v>
      </c>
      <c r="E438">
        <f>Eingabe!C419</f>
        <v>0</v>
      </c>
      <c r="F438" s="33" t="str">
        <f t="array" ref="F438">IF(E438=1,IF(ISERROR(MATCH(B438,$A$3:$A$14,0)),((B438-C438)*INDEX(C$3:C$14,MATCH(D438,$A$3:$A$14,0))+ABS(B438-D438)*INDEX(C$3:C$14,MATCH(C438,$A$3:$A$14,0)))/(D438-C438),INDEX(C$3:C$14,MATCH(B438,$A$3:$A$14,0))),IF(E438=2,IF(ISERROR(MATCH(B438,$A$3:$A$14,0)),((B438-C438)*INDEX(D$3:D$14,MATCH(D438,$A$3:$A$14,0))+ABS(B438-D438)*INDEX(D$3:D$14,MATCH(C438,$A$3:$A$14,0)))/(D438-C438),INDEX(D$3:D$14,MATCH(B438,$A$3:$A$14,0))),"Kondensatoen zwischen 1 und 2"))</f>
        <v>Kondensatoen zwischen 1 und 2</v>
      </c>
    </row>
    <row r="439" spans="1:6">
      <c r="A439" s="12">
        <v>420</v>
      </c>
      <c r="B439">
        <f>Eingabe!D420</f>
        <v>0</v>
      </c>
      <c r="C439">
        <f t="array" ref="C439">MAX(IF($A$3:$A$14&lt;=B439,IF($A$3:$A$14&lt;&gt;"",$A$3:$A$14)))</f>
        <v>0</v>
      </c>
      <c r="D439">
        <f t="array" ref="D439">MIN(IF($A$3:$A$14&gt;=B439,IF($A$3:$A$14&lt;&gt;"",$A$3:$A$14)))</f>
        <v>0</v>
      </c>
      <c r="E439">
        <f>Eingabe!C420</f>
        <v>0</v>
      </c>
      <c r="F439" s="33" t="str">
        <f t="array" ref="F439">IF(E439=1,IF(ISERROR(MATCH(B439,$A$3:$A$14,0)),((B439-C439)*INDEX(C$3:C$14,MATCH(D439,$A$3:$A$14,0))+ABS(B439-D439)*INDEX(C$3:C$14,MATCH(C439,$A$3:$A$14,0)))/(D439-C439),INDEX(C$3:C$14,MATCH(B439,$A$3:$A$14,0))),IF(E439=2,IF(ISERROR(MATCH(B439,$A$3:$A$14,0)),((B439-C439)*INDEX(D$3:D$14,MATCH(D439,$A$3:$A$14,0))+ABS(B439-D439)*INDEX(D$3:D$14,MATCH(C439,$A$3:$A$14,0)))/(D439-C439),INDEX(D$3:D$14,MATCH(B439,$A$3:$A$14,0))),"Kondensatoen zwischen 1 und 2"))</f>
        <v>Kondensatoen zwischen 1 und 2</v>
      </c>
    </row>
    <row r="440" spans="1:6">
      <c r="A440" s="12">
        <v>421</v>
      </c>
      <c r="B440">
        <f>Eingabe!D421</f>
        <v>0</v>
      </c>
      <c r="C440">
        <f t="array" ref="C440">MAX(IF($A$3:$A$14&lt;=B440,IF($A$3:$A$14&lt;&gt;"",$A$3:$A$14)))</f>
        <v>0</v>
      </c>
      <c r="D440">
        <f t="array" ref="D440">MIN(IF($A$3:$A$14&gt;=B440,IF($A$3:$A$14&lt;&gt;"",$A$3:$A$14)))</f>
        <v>0</v>
      </c>
      <c r="E440">
        <f>Eingabe!C421</f>
        <v>0</v>
      </c>
      <c r="F440" s="33" t="str">
        <f t="array" ref="F440">IF(E440=1,IF(ISERROR(MATCH(B440,$A$3:$A$14,0)),((B440-C440)*INDEX(C$3:C$14,MATCH(D440,$A$3:$A$14,0))+ABS(B440-D440)*INDEX(C$3:C$14,MATCH(C440,$A$3:$A$14,0)))/(D440-C440),INDEX(C$3:C$14,MATCH(B440,$A$3:$A$14,0))),IF(E440=2,IF(ISERROR(MATCH(B440,$A$3:$A$14,0)),((B440-C440)*INDEX(D$3:D$14,MATCH(D440,$A$3:$A$14,0))+ABS(B440-D440)*INDEX(D$3:D$14,MATCH(C440,$A$3:$A$14,0)))/(D440-C440),INDEX(D$3:D$14,MATCH(B440,$A$3:$A$14,0))),"Kondensatoen zwischen 1 und 2"))</f>
        <v>Kondensatoen zwischen 1 und 2</v>
      </c>
    </row>
    <row r="441" spans="1:6">
      <c r="A441" s="12">
        <v>422</v>
      </c>
      <c r="B441">
        <f>Eingabe!D422</f>
        <v>0</v>
      </c>
      <c r="C441">
        <f t="array" ref="C441">MAX(IF($A$3:$A$14&lt;=B441,IF($A$3:$A$14&lt;&gt;"",$A$3:$A$14)))</f>
        <v>0</v>
      </c>
      <c r="D441">
        <f t="array" ref="D441">MIN(IF($A$3:$A$14&gt;=B441,IF($A$3:$A$14&lt;&gt;"",$A$3:$A$14)))</f>
        <v>0</v>
      </c>
      <c r="E441">
        <f>Eingabe!C422</f>
        <v>0</v>
      </c>
      <c r="F441" s="33" t="str">
        <f t="array" ref="F441">IF(E441=1,IF(ISERROR(MATCH(B441,$A$3:$A$14,0)),((B441-C441)*INDEX(C$3:C$14,MATCH(D441,$A$3:$A$14,0))+ABS(B441-D441)*INDEX(C$3:C$14,MATCH(C441,$A$3:$A$14,0)))/(D441-C441),INDEX(C$3:C$14,MATCH(B441,$A$3:$A$14,0))),IF(E441=2,IF(ISERROR(MATCH(B441,$A$3:$A$14,0)),((B441-C441)*INDEX(D$3:D$14,MATCH(D441,$A$3:$A$14,0))+ABS(B441-D441)*INDEX(D$3:D$14,MATCH(C441,$A$3:$A$14,0)))/(D441-C441),INDEX(D$3:D$14,MATCH(B441,$A$3:$A$14,0))),"Kondensatoen zwischen 1 und 2"))</f>
        <v>Kondensatoen zwischen 1 und 2</v>
      </c>
    </row>
    <row r="442" spans="1:6">
      <c r="A442" s="12">
        <v>423</v>
      </c>
      <c r="B442">
        <f>Eingabe!D423</f>
        <v>0</v>
      </c>
      <c r="C442">
        <f t="array" ref="C442">MAX(IF($A$3:$A$14&lt;=B442,IF($A$3:$A$14&lt;&gt;"",$A$3:$A$14)))</f>
        <v>0</v>
      </c>
      <c r="D442">
        <f t="array" ref="D442">MIN(IF($A$3:$A$14&gt;=B442,IF($A$3:$A$14&lt;&gt;"",$A$3:$A$14)))</f>
        <v>0</v>
      </c>
      <c r="E442">
        <f>Eingabe!C423</f>
        <v>0</v>
      </c>
      <c r="F442" s="33" t="str">
        <f t="array" ref="F442">IF(E442=1,IF(ISERROR(MATCH(B442,$A$3:$A$14,0)),((B442-C442)*INDEX(C$3:C$14,MATCH(D442,$A$3:$A$14,0))+ABS(B442-D442)*INDEX(C$3:C$14,MATCH(C442,$A$3:$A$14,0)))/(D442-C442),INDEX(C$3:C$14,MATCH(B442,$A$3:$A$14,0))),IF(E442=2,IF(ISERROR(MATCH(B442,$A$3:$A$14,0)),((B442-C442)*INDEX(D$3:D$14,MATCH(D442,$A$3:$A$14,0))+ABS(B442-D442)*INDEX(D$3:D$14,MATCH(C442,$A$3:$A$14,0)))/(D442-C442),INDEX(D$3:D$14,MATCH(B442,$A$3:$A$14,0))),"Kondensatoen zwischen 1 und 2"))</f>
        <v>Kondensatoen zwischen 1 und 2</v>
      </c>
    </row>
    <row r="443" spans="1:6">
      <c r="A443" s="12">
        <v>424</v>
      </c>
      <c r="B443">
        <f>Eingabe!D424</f>
        <v>0</v>
      </c>
      <c r="C443">
        <f t="array" ref="C443">MAX(IF($A$3:$A$14&lt;=B443,IF($A$3:$A$14&lt;&gt;"",$A$3:$A$14)))</f>
        <v>0</v>
      </c>
      <c r="D443">
        <f t="array" ref="D443">MIN(IF($A$3:$A$14&gt;=B443,IF($A$3:$A$14&lt;&gt;"",$A$3:$A$14)))</f>
        <v>0</v>
      </c>
      <c r="E443">
        <f>Eingabe!C424</f>
        <v>0</v>
      </c>
      <c r="F443" s="33" t="str">
        <f t="array" ref="F443">IF(E443=1,IF(ISERROR(MATCH(B443,$A$3:$A$14,0)),((B443-C443)*INDEX(C$3:C$14,MATCH(D443,$A$3:$A$14,0))+ABS(B443-D443)*INDEX(C$3:C$14,MATCH(C443,$A$3:$A$14,0)))/(D443-C443),INDEX(C$3:C$14,MATCH(B443,$A$3:$A$14,0))),IF(E443=2,IF(ISERROR(MATCH(B443,$A$3:$A$14,0)),((B443-C443)*INDEX(D$3:D$14,MATCH(D443,$A$3:$A$14,0))+ABS(B443-D443)*INDEX(D$3:D$14,MATCH(C443,$A$3:$A$14,0)))/(D443-C443),INDEX(D$3:D$14,MATCH(B443,$A$3:$A$14,0))),"Kondensatoen zwischen 1 und 2"))</f>
        <v>Kondensatoen zwischen 1 und 2</v>
      </c>
    </row>
    <row r="444" spans="1:6">
      <c r="A444" s="12">
        <v>425</v>
      </c>
      <c r="B444">
        <f>Eingabe!D425</f>
        <v>0</v>
      </c>
      <c r="C444">
        <f t="array" ref="C444">MAX(IF($A$3:$A$14&lt;=B444,IF($A$3:$A$14&lt;&gt;"",$A$3:$A$14)))</f>
        <v>0</v>
      </c>
      <c r="D444">
        <f t="array" ref="D444">MIN(IF($A$3:$A$14&gt;=B444,IF($A$3:$A$14&lt;&gt;"",$A$3:$A$14)))</f>
        <v>0</v>
      </c>
      <c r="E444">
        <f>Eingabe!C425</f>
        <v>0</v>
      </c>
      <c r="F444" s="33" t="str">
        <f t="array" ref="F444">IF(E444=1,IF(ISERROR(MATCH(B444,$A$3:$A$14,0)),((B444-C444)*INDEX(C$3:C$14,MATCH(D444,$A$3:$A$14,0))+ABS(B444-D444)*INDEX(C$3:C$14,MATCH(C444,$A$3:$A$14,0)))/(D444-C444),INDEX(C$3:C$14,MATCH(B444,$A$3:$A$14,0))),IF(E444=2,IF(ISERROR(MATCH(B444,$A$3:$A$14,0)),((B444-C444)*INDEX(D$3:D$14,MATCH(D444,$A$3:$A$14,0))+ABS(B444-D444)*INDEX(D$3:D$14,MATCH(C444,$A$3:$A$14,0)))/(D444-C444),INDEX(D$3:D$14,MATCH(B444,$A$3:$A$14,0))),"Kondensatoen zwischen 1 und 2"))</f>
        <v>Kondensatoen zwischen 1 und 2</v>
      </c>
    </row>
    <row r="445" spans="1:6">
      <c r="A445" s="12">
        <v>426</v>
      </c>
      <c r="B445">
        <f>Eingabe!D426</f>
        <v>0</v>
      </c>
      <c r="C445">
        <f t="array" ref="C445">MAX(IF($A$3:$A$14&lt;=B445,IF($A$3:$A$14&lt;&gt;"",$A$3:$A$14)))</f>
        <v>0</v>
      </c>
      <c r="D445">
        <f t="array" ref="D445">MIN(IF($A$3:$A$14&gt;=B445,IF($A$3:$A$14&lt;&gt;"",$A$3:$A$14)))</f>
        <v>0</v>
      </c>
      <c r="E445">
        <f>Eingabe!C426</f>
        <v>0</v>
      </c>
      <c r="F445" s="33" t="str">
        <f t="array" ref="F445">IF(E445=1,IF(ISERROR(MATCH(B445,$A$3:$A$14,0)),((B445-C445)*INDEX(C$3:C$14,MATCH(D445,$A$3:$A$14,0))+ABS(B445-D445)*INDEX(C$3:C$14,MATCH(C445,$A$3:$A$14,0)))/(D445-C445),INDEX(C$3:C$14,MATCH(B445,$A$3:$A$14,0))),IF(E445=2,IF(ISERROR(MATCH(B445,$A$3:$A$14,0)),((B445-C445)*INDEX(D$3:D$14,MATCH(D445,$A$3:$A$14,0))+ABS(B445-D445)*INDEX(D$3:D$14,MATCH(C445,$A$3:$A$14,0)))/(D445-C445),INDEX(D$3:D$14,MATCH(B445,$A$3:$A$14,0))),"Kondensatoen zwischen 1 und 2"))</f>
        <v>Kondensatoen zwischen 1 und 2</v>
      </c>
    </row>
    <row r="446" spans="1:6">
      <c r="A446" s="12">
        <v>427</v>
      </c>
      <c r="B446">
        <f>Eingabe!D427</f>
        <v>0</v>
      </c>
      <c r="C446">
        <f t="array" ref="C446">MAX(IF($A$3:$A$14&lt;=B446,IF($A$3:$A$14&lt;&gt;"",$A$3:$A$14)))</f>
        <v>0</v>
      </c>
      <c r="D446">
        <f t="array" ref="D446">MIN(IF($A$3:$A$14&gt;=B446,IF($A$3:$A$14&lt;&gt;"",$A$3:$A$14)))</f>
        <v>0</v>
      </c>
      <c r="E446">
        <f>Eingabe!C427</f>
        <v>0</v>
      </c>
      <c r="F446" s="33" t="str">
        <f t="array" ref="F446">IF(E446=1,IF(ISERROR(MATCH(B446,$A$3:$A$14,0)),((B446-C446)*INDEX(C$3:C$14,MATCH(D446,$A$3:$A$14,0))+ABS(B446-D446)*INDEX(C$3:C$14,MATCH(C446,$A$3:$A$14,0)))/(D446-C446),INDEX(C$3:C$14,MATCH(B446,$A$3:$A$14,0))),IF(E446=2,IF(ISERROR(MATCH(B446,$A$3:$A$14,0)),((B446-C446)*INDEX(D$3:D$14,MATCH(D446,$A$3:$A$14,0))+ABS(B446-D446)*INDEX(D$3:D$14,MATCH(C446,$A$3:$A$14,0)))/(D446-C446),INDEX(D$3:D$14,MATCH(B446,$A$3:$A$14,0))),"Kondensatoen zwischen 1 und 2"))</f>
        <v>Kondensatoen zwischen 1 und 2</v>
      </c>
    </row>
    <row r="447" spans="1:6">
      <c r="A447" s="12">
        <v>428</v>
      </c>
      <c r="B447">
        <f>Eingabe!D428</f>
        <v>0</v>
      </c>
      <c r="C447">
        <f t="array" ref="C447">MAX(IF($A$3:$A$14&lt;=B447,IF($A$3:$A$14&lt;&gt;"",$A$3:$A$14)))</f>
        <v>0</v>
      </c>
      <c r="D447">
        <f t="array" ref="D447">MIN(IF($A$3:$A$14&gt;=B447,IF($A$3:$A$14&lt;&gt;"",$A$3:$A$14)))</f>
        <v>0</v>
      </c>
      <c r="E447">
        <f>Eingabe!C428</f>
        <v>0</v>
      </c>
      <c r="F447" s="33" t="str">
        <f t="array" ref="F447">IF(E447=1,IF(ISERROR(MATCH(B447,$A$3:$A$14,0)),((B447-C447)*INDEX(C$3:C$14,MATCH(D447,$A$3:$A$14,0))+ABS(B447-D447)*INDEX(C$3:C$14,MATCH(C447,$A$3:$A$14,0)))/(D447-C447),INDEX(C$3:C$14,MATCH(B447,$A$3:$A$14,0))),IF(E447=2,IF(ISERROR(MATCH(B447,$A$3:$A$14,0)),((B447-C447)*INDEX(D$3:D$14,MATCH(D447,$A$3:$A$14,0))+ABS(B447-D447)*INDEX(D$3:D$14,MATCH(C447,$A$3:$A$14,0)))/(D447-C447),INDEX(D$3:D$14,MATCH(B447,$A$3:$A$14,0))),"Kondensatoen zwischen 1 und 2"))</f>
        <v>Kondensatoen zwischen 1 und 2</v>
      </c>
    </row>
  </sheetData>
  <sheetProtection sheet="1" objects="1" scenarios="1"/>
  <pageMargins left="0.7" right="0.7" top="0.78740157499999996" bottom="0.78740157499999996" header="0.3" footer="0.3"/>
  <ignoredErrors>
    <ignoredError sqref="C18:D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5"/>
  <dimension ref="A1:M428"/>
  <sheetViews>
    <sheetView tabSelected="1" workbookViewId="0">
      <pane ySplit="2" topLeftCell="A3" activePane="bottomLeft" state="frozen"/>
      <selection pane="bottomLeft" activeCell="E3" sqref="E3"/>
    </sheetView>
  </sheetViews>
  <sheetFormatPr baseColWidth="10" defaultRowHeight="15"/>
  <cols>
    <col min="1" max="1" width="8.7109375" style="21" customWidth="1"/>
    <col min="2" max="2" width="8.42578125" style="14" bestFit="1" customWidth="1"/>
    <col min="3" max="3" width="15.5703125" style="14" customWidth="1"/>
    <col min="4" max="4" width="9.7109375" style="30" bestFit="1" customWidth="1"/>
    <col min="5" max="5" width="13.5703125" style="34" customWidth="1"/>
    <col min="6" max="6" width="8.7109375" style="13" bestFit="1" customWidth="1"/>
    <col min="7" max="7" width="12.7109375" style="13" bestFit="1" customWidth="1"/>
    <col min="8" max="8" width="8.7109375" style="11" bestFit="1" customWidth="1"/>
    <col min="9" max="9" width="16.7109375" customWidth="1"/>
    <col min="10" max="10" width="14.42578125" style="4" customWidth="1"/>
    <col min="11" max="11" width="13.5703125" style="19" bestFit="1" customWidth="1"/>
    <col min="12" max="12" width="16.85546875" customWidth="1"/>
    <col min="13" max="13" width="11.140625" customWidth="1"/>
  </cols>
  <sheetData>
    <row r="1" spans="1:13" ht="15" customHeight="1">
      <c r="A1" s="120" t="s">
        <v>10</v>
      </c>
      <c r="B1" s="120" t="s">
        <v>34</v>
      </c>
      <c r="C1" s="120" t="s">
        <v>11</v>
      </c>
      <c r="D1" s="116" t="s">
        <v>35</v>
      </c>
      <c r="E1" s="122" t="s">
        <v>12</v>
      </c>
      <c r="F1" s="120" t="s">
        <v>14</v>
      </c>
      <c r="G1" s="118" t="s">
        <v>36</v>
      </c>
      <c r="H1" s="120" t="s">
        <v>38</v>
      </c>
      <c r="I1" s="120" t="s">
        <v>39</v>
      </c>
      <c r="J1" s="116" t="s">
        <v>19</v>
      </c>
      <c r="K1" s="120" t="s">
        <v>13</v>
      </c>
      <c r="L1" s="114" t="s">
        <v>18</v>
      </c>
    </row>
    <row r="2" spans="1:13" ht="29.25" customHeight="1">
      <c r="A2" s="121"/>
      <c r="B2" s="125"/>
      <c r="C2" s="124"/>
      <c r="D2" s="126"/>
      <c r="E2" s="123"/>
      <c r="F2" s="124"/>
      <c r="G2" s="119"/>
      <c r="H2" s="124"/>
      <c r="I2" s="124"/>
      <c r="J2" s="117"/>
      <c r="K2" s="121"/>
      <c r="L2" s="115"/>
    </row>
    <row r="3" spans="1:13">
      <c r="A3" s="14"/>
      <c r="H3" s="89" t="str">
        <f t="array" ref="H3">IF(F3="x",IF(B3=25,'25pF Range'!F22,IF(B3=100,'100 pF Range'!F22,IF(B3=1,'1 nF Range'!F22,IF(B3=10,'10 nF Range'!F22,"unmöglich")))),"")</f>
        <v/>
      </c>
      <c r="I3" s="90" t="str">
        <f>IF(F3="o",IF(B3=25,'25pF Range'!F22,IF(B3=100,'100 pF Range'!F22,IF(B3=1,'1 nF Range'!F22,IF(B3=10,'10 nF Range'!F22,"unmöglich")))),"")</f>
        <v/>
      </c>
      <c r="J3" s="91"/>
      <c r="K3" s="92" t="str">
        <f t="shared" ref="K3:K38" si="0">IF(E3="","",E3/(1.2*10^(-3)))</f>
        <v/>
      </c>
      <c r="L3" s="93"/>
    </row>
    <row r="4" spans="1:13">
      <c r="A4" s="14"/>
      <c r="H4" s="89" t="str">
        <f t="array" ref="H4">IF(F4="x",IF(B4=25,'25pF Range'!F23,IF(B4=100,'100 pF Range'!F23,IF(B4=1,'1 nF Range'!F23,IF(B4=10,'10 nF Range'!F23,"unmöglich")))),"")</f>
        <v/>
      </c>
      <c r="I4" s="90" t="str">
        <f>IF(F4="o",IF(B4=25,'25pF Range'!F23,IF(B4=100,'100 pF Range'!F23,IF(B4=1,'1 nF Range'!F23,IF(B4=10,'10 nF Range'!F23,"unmöglich")))),"")</f>
        <v/>
      </c>
      <c r="J4" s="94"/>
      <c r="K4" s="92" t="str">
        <f t="shared" si="0"/>
        <v/>
      </c>
      <c r="L4" s="93"/>
      <c r="M4" s="24"/>
    </row>
    <row r="5" spans="1:13">
      <c r="A5" s="14"/>
      <c r="H5" s="89" t="str">
        <f t="array" ref="H5">IF(F5="x",IF(B5=25,'25pF Range'!F24,IF(B5=100,'100 pF Range'!F24,IF(B5=1,'1 nF Range'!F24,IF(B5=10,'10 nF Range'!F24,"unmöglich")))),"")</f>
        <v/>
      </c>
      <c r="I5" s="90" t="str">
        <f>IF(F5="o",IF(B5=25,'25pF Range'!F24,IF(B5=100,'100 pF Range'!F24,IF(B5=1,'1 nF Range'!F24,IF(B5=10,'10 nF Range'!F24,"unmöglich")))),"")</f>
        <v/>
      </c>
      <c r="J5" s="94"/>
      <c r="K5" s="92" t="str">
        <f>IF(E5="","",E5/(1.2*10^(-3)))</f>
        <v/>
      </c>
      <c r="L5" s="93"/>
    </row>
    <row r="6" spans="1:13">
      <c r="A6" s="14"/>
      <c r="H6" s="89" t="str">
        <f t="array" ref="H6">IF(F6="x",IF(B6=25,'25pF Range'!F25,IF(B6=100,'100 pF Range'!F25,IF(B6=1,'1 nF Range'!F25,IF(B6=10,'10 nF Range'!F25,"unmöglich")))),"")</f>
        <v/>
      </c>
      <c r="I6" s="90" t="str">
        <f>IF(F6="o",IF(B6=25,'25pF Range'!F25,IF(B6=100,'100 pF Range'!F25,IF(B6=1,'1 nF Range'!F25,IF(B6=10,'10 nF Range'!F25,"unmöglich")))),"")</f>
        <v/>
      </c>
      <c r="J6" s="94"/>
      <c r="K6" s="92" t="str">
        <f>IF(E6="","",E6/(1.2*10^(-3)))</f>
        <v/>
      </c>
      <c r="L6" s="93"/>
    </row>
    <row r="7" spans="1:13">
      <c r="A7" s="14"/>
      <c r="D7" s="31"/>
      <c r="H7" s="89" t="str">
        <f t="array" ref="H7">IF(F7="x",IF(B7=25,'25pF Range'!F26,IF(B7=100,'100 pF Range'!F26,IF(B7=1,'1 nF Range'!F26,IF(B7=10,'10 nF Range'!F26,"unmöglich")))),"")</f>
        <v/>
      </c>
      <c r="I7" s="90" t="str">
        <f>IF(F7="o",IF(B7=25,'25pF Range'!F26,IF(B7=100,'100 pF Range'!F26,IF(B7=1,'1 nF Range'!F26,IF(B7=10,'10 nF Range'!F26,"unmöglich")))),"")</f>
        <v/>
      </c>
      <c r="J7" s="94"/>
      <c r="K7" s="92" t="str">
        <f t="shared" si="0"/>
        <v/>
      </c>
      <c r="L7" s="93"/>
    </row>
    <row r="8" spans="1:13">
      <c r="A8" s="17"/>
      <c r="B8" s="17"/>
      <c r="C8" s="17"/>
      <c r="D8" s="32"/>
      <c r="E8" s="35"/>
      <c r="F8" s="18"/>
      <c r="G8" s="18"/>
      <c r="H8" s="95" t="str">
        <f t="array" ref="H8">IF(F8="x",IF(B8=25,'25pF Range'!F27,IF(B8=100,'100 pF Range'!F27,IF(B8=1,'1 nF Range'!F27,IF(B8=10,'10 nF Range'!F27,"unmöglich")))),"")</f>
        <v/>
      </c>
      <c r="I8" s="96" t="str">
        <f>IF(F8="o",IF(B8=25,'25pF Range'!F27,IF(B8=100,'100 pF Range'!F27,IF(B8=1,'1 nF Range'!F27,IF(B8=10,'10 nF Range'!F27,"unmöglich")))),"")</f>
        <v/>
      </c>
      <c r="J8" s="97" t="str">
        <f t="array" ref="J8">IF((OR(F3:F8="x")),"",IF(AND(F3:F8=""),"",AVERAGE(I3:I8)))</f>
        <v/>
      </c>
      <c r="K8" s="95" t="str">
        <f t="shared" si="0"/>
        <v/>
      </c>
      <c r="L8" s="97" t="str">
        <f t="array" ref="L8">IF((OR(F3:F8="x")),"",IF(AND(F3:F8=""),"",AVERAGE(K3:K8)))</f>
        <v/>
      </c>
    </row>
    <row r="9" spans="1:13">
      <c r="A9" s="14"/>
      <c r="H9" s="89" t="str">
        <f t="array" ref="H9">IF(F9="x",IF(B9=25,'25pF Range'!F28,IF(B9=100,'100 pF Range'!F28,IF(B9=1,'1 nF Range'!F28,IF(B9=10,'10 nF Range'!F28,"unmöglich")))),"")</f>
        <v/>
      </c>
      <c r="I9" s="90" t="str">
        <f>IF(F9="o",IF(B9=25,'25pF Range'!F28,IF(B9=100,'100 pF Range'!F28,IF(B9=1,'1 nF Range'!F28,IF(B9=10,'10 nF Range'!F28,"unmöglich")))),"")</f>
        <v/>
      </c>
      <c r="J9" s="94"/>
      <c r="K9" s="92" t="str">
        <f t="shared" si="0"/>
        <v/>
      </c>
      <c r="L9" s="93"/>
    </row>
    <row r="10" spans="1:13">
      <c r="A10" s="14"/>
      <c r="H10" s="89" t="str">
        <f t="array" ref="H10">IF(F10="x",IF(B10=25,'25pF Range'!F29,IF(B10=100,'100 pF Range'!F29,IF(B10=1,'1 nF Range'!F29,IF(B10=10,'10 nF Range'!F29,"unmöglich")))),"")</f>
        <v/>
      </c>
      <c r="I10" s="90" t="str">
        <f>IF(F10="o",IF(B10=25,'25pF Range'!F29,IF(B10=100,'100 pF Range'!F29,IF(B10=1,'1 nF Range'!F29,IF(B10=10,'10 nF Range'!F29,"unmöglich")))),"")</f>
        <v/>
      </c>
      <c r="J10" s="94"/>
      <c r="K10" s="92" t="str">
        <f t="shared" si="0"/>
        <v/>
      </c>
      <c r="L10" s="93"/>
    </row>
    <row r="11" spans="1:13">
      <c r="A11" s="14"/>
      <c r="H11" s="89" t="str">
        <f t="array" ref="H11">IF(F11="x",IF(B11=25,'25pF Range'!F30,IF(B11=100,'100 pF Range'!F30,IF(B11=1,'1 nF Range'!F30,IF(B11=10,'10 nF Range'!F30,"unmöglich")))),"")</f>
        <v/>
      </c>
      <c r="I11" s="90" t="str">
        <f>IF(F11="o",IF(B11=25,'25pF Range'!F30,IF(B11=100,'100 pF Range'!F30,IF(B11=1,'1 nF Range'!F30,IF(B11=10,'10 nF Range'!F30,"unmöglich")))),"")</f>
        <v/>
      </c>
      <c r="J11" s="94"/>
      <c r="K11" s="92" t="str">
        <f t="shared" si="0"/>
        <v/>
      </c>
      <c r="L11" s="93"/>
    </row>
    <row r="12" spans="1:13">
      <c r="A12" s="14"/>
      <c r="H12" s="89" t="str">
        <f t="array" ref="H12">IF(F12="x",IF(B12=25,'25pF Range'!F31,IF(B12=100,'100 pF Range'!F31,IF(B12=1,'1 nF Range'!F31,IF(B12=10,'10 nF Range'!F31,"unmöglich")))),"")</f>
        <v/>
      </c>
      <c r="I12" s="90" t="str">
        <f>IF(F12="o",IF(B12=25,'25pF Range'!F31,IF(B12=100,'100 pF Range'!F31,IF(B12=1,'1 nF Range'!F31,IF(B12=10,'10 nF Range'!F31,"unmöglich")))),"")</f>
        <v/>
      </c>
      <c r="J12" s="94"/>
      <c r="K12" s="92" t="str">
        <f t="shared" si="0"/>
        <v/>
      </c>
      <c r="L12" s="93"/>
    </row>
    <row r="13" spans="1:13">
      <c r="A13" s="14"/>
      <c r="D13" s="31"/>
      <c r="H13" s="89" t="str">
        <f t="array" ref="H13">IF(F13="x",IF(B13=25,'25pF Range'!F32,IF(B13=100,'100 pF Range'!F32,IF(B13=1,'1 nF Range'!F32,IF(B13=10,'10 nF Range'!F32,"unmöglich")))),"")</f>
        <v/>
      </c>
      <c r="I13" s="90" t="str">
        <f>IF(F13="o",IF(B13=25,'25pF Range'!F32,IF(B13=100,'100 pF Range'!F32,IF(B13=1,'1 nF Range'!F32,IF(B13=10,'10 nF Range'!F32,"unmöglich")))),"")</f>
        <v/>
      </c>
      <c r="J13" s="94"/>
      <c r="K13" s="92" t="str">
        <f t="shared" si="0"/>
        <v/>
      </c>
      <c r="L13" s="93"/>
    </row>
    <row r="14" spans="1:13">
      <c r="A14" s="17"/>
      <c r="B14" s="17"/>
      <c r="C14" s="17"/>
      <c r="D14" s="32"/>
      <c r="E14" s="35"/>
      <c r="F14" s="18"/>
      <c r="G14" s="18"/>
      <c r="H14" s="95" t="str">
        <f t="array" ref="H14">IF(F14="x",IF(B14=25,'25pF Range'!F33,IF(B14=100,'100 pF Range'!F33,IF(B14=1,'1 nF Range'!F33,IF(B14=10,'10 nF Range'!F33,"unmöglich")))),"")</f>
        <v/>
      </c>
      <c r="I14" s="96" t="str">
        <f>IF(F14="o",IF(B14=25,'25pF Range'!F33,IF(B14=100,'100 pF Range'!F33,IF(B14=1,'1 nF Range'!F33,IF(B14=10,'10 nF Range'!F33,"unmöglich")))),"")</f>
        <v/>
      </c>
      <c r="J14" s="97" t="str">
        <f t="array" ref="J14">IF((OR(F9:F14="x")),"",IF(AND(F9:F14=""),"",AVERAGE(I9:I14)))</f>
        <v/>
      </c>
      <c r="K14" s="95" t="str">
        <f t="shared" si="0"/>
        <v/>
      </c>
      <c r="L14" s="97" t="str">
        <f t="array" ref="L14">IF((OR(F9:F14="x")),"",IF(AND(F9:F14=""),"",AVERAGE(K9:K14)))</f>
        <v/>
      </c>
    </row>
    <row r="15" spans="1:13">
      <c r="A15" s="14"/>
      <c r="H15" s="89" t="str">
        <f t="array" ref="H15">IF(F15="x",IF(B15=25,'25pF Range'!F34,IF(B15=100,'100 pF Range'!F34,IF(B15=1,'1 nF Range'!F34,IF(B15=10,'10 nF Range'!F34,"unmöglich")))),"")</f>
        <v/>
      </c>
      <c r="I15" s="90" t="str">
        <f>IF(F15="o",IF(B15=25,'25pF Range'!F34,IF(B15=100,'100 pF Range'!F34,IF(B15=1,'1 nF Range'!F34,IF(B15=10,'10 nF Range'!F34,"unmöglich")))),"")</f>
        <v/>
      </c>
      <c r="J15" s="94"/>
      <c r="K15" s="92" t="str">
        <f t="shared" si="0"/>
        <v/>
      </c>
      <c r="L15" s="93"/>
    </row>
    <row r="16" spans="1:13">
      <c r="A16" s="14"/>
      <c r="H16" s="89" t="str">
        <f t="array" ref="H16">IF(F16="x",IF(B16=25,'25pF Range'!F35,IF(B16=100,'100 pF Range'!F35,IF(B16=1,'1 nF Range'!F35,IF(B16=10,'10 nF Range'!F35,"unmöglich")))),"")</f>
        <v/>
      </c>
      <c r="I16" s="90" t="str">
        <f>IF(F16="o",IF(B16=25,'25pF Range'!F35,IF(B16=100,'100 pF Range'!F35,IF(B16=1,'1 nF Range'!F35,IF(B16=10,'10 nF Range'!F35,"unmöglich")))),"")</f>
        <v/>
      </c>
      <c r="J16" s="94"/>
      <c r="K16" s="92" t="str">
        <f t="shared" si="0"/>
        <v/>
      </c>
      <c r="L16" s="93"/>
    </row>
    <row r="17" spans="1:12">
      <c r="A17" s="14"/>
      <c r="H17" s="89" t="str">
        <f t="array" ref="H17">IF(F17="x",IF(B17=25,'25pF Range'!F36,IF(B17=100,'100 pF Range'!F36,IF(B17=1,'1 nF Range'!F36,IF(B17=10,'10 nF Range'!F36,"unmöglich")))),"")</f>
        <v/>
      </c>
      <c r="I17" s="90" t="str">
        <f>IF(F17="o",IF(B17=25,'25pF Range'!F36,IF(B17=100,'100 pF Range'!F36,IF(B17=1,'1 nF Range'!F36,IF(B17=10,'10 nF Range'!F36,"unmöglich")))),"")</f>
        <v/>
      </c>
      <c r="J17" s="94"/>
      <c r="K17" s="92" t="str">
        <f t="shared" si="0"/>
        <v/>
      </c>
      <c r="L17" s="93"/>
    </row>
    <row r="18" spans="1:12">
      <c r="A18" s="14"/>
      <c r="H18" s="89" t="str">
        <f t="array" ref="H18">IF(F18="x",IF(B18=25,'25pF Range'!F37,IF(B18=100,'100 pF Range'!F37,IF(B18=1,'1 nF Range'!F37,IF(B18=10,'10 nF Range'!F37,"unmöglich")))),"")</f>
        <v/>
      </c>
      <c r="I18" s="90" t="str">
        <f>IF(F18="o",IF(B18=25,'25pF Range'!F37,IF(B18=100,'100 pF Range'!F37,IF(B18=1,'1 nF Range'!F37,IF(B18=10,'10 nF Range'!F37,"unmöglich")))),"")</f>
        <v/>
      </c>
      <c r="J18" s="94"/>
      <c r="K18" s="92" t="str">
        <f t="shared" si="0"/>
        <v/>
      </c>
      <c r="L18" s="93"/>
    </row>
    <row r="19" spans="1:12">
      <c r="A19" s="14"/>
      <c r="F19" s="20"/>
      <c r="G19" s="20"/>
      <c r="H19" s="89" t="str">
        <f t="array" ref="H19">IF(F19="x",IF(B19=25,'25pF Range'!F38,IF(B19=100,'100 pF Range'!F38,IF(B19=1,'1 nF Range'!F38,IF(B19=10,'10 nF Range'!F38,"unmöglich")))),"")</f>
        <v/>
      </c>
      <c r="I19" s="90" t="str">
        <f>IF(F19="o",IF(B19=25,'25pF Range'!F38,IF(B19=100,'100 pF Range'!F38,IF(B19=1,'1 nF Range'!F38,IF(B19=10,'10 nF Range'!F38,"unmöglich")))),"")</f>
        <v/>
      </c>
      <c r="J19" s="94"/>
      <c r="K19" s="92" t="str">
        <f t="shared" si="0"/>
        <v/>
      </c>
      <c r="L19" s="93"/>
    </row>
    <row r="20" spans="1:12">
      <c r="A20" s="17"/>
      <c r="B20" s="17"/>
      <c r="C20" s="17"/>
      <c r="D20" s="32"/>
      <c r="E20" s="35"/>
      <c r="F20" s="18"/>
      <c r="G20" s="18"/>
      <c r="H20" s="95" t="str">
        <f t="array" ref="H20">IF(F20="x",IF(B20=25,'25pF Range'!F39,IF(B20=100,'100 pF Range'!F39,IF(B20=1,'1 nF Range'!F39,IF(B20=10,'10 nF Range'!F39,"unmöglich")))),"")</f>
        <v/>
      </c>
      <c r="I20" s="96" t="str">
        <f>IF(F20="o",IF(B20=25,'25pF Range'!F39,IF(B20=100,'100 pF Range'!F39,IF(B20=1,'1 nF Range'!F39,IF(B20=10,'10 nF Range'!F39,"unmöglich")))),"")</f>
        <v/>
      </c>
      <c r="J20" s="97" t="str">
        <f t="array" ref="J20">IF((OR(F15:F20="x")),"",IF(AND(F15:F20=""),"",AVERAGE(I15:I20)))</f>
        <v/>
      </c>
      <c r="K20" s="95" t="str">
        <f t="shared" si="0"/>
        <v/>
      </c>
      <c r="L20" s="97" t="str">
        <f t="array" ref="L20">IF((OR(F15:F20="x")),"",IF(AND(F15:F20=""),"",AVERAGE(K15:K20)))</f>
        <v/>
      </c>
    </row>
    <row r="21" spans="1:12">
      <c r="A21" s="14"/>
      <c r="H21" s="89" t="str">
        <f t="array" ref="H21">IF(F21="x",IF(B21=25,'25pF Range'!F40,IF(B21=100,'100 pF Range'!F40,IF(B21=1,'1 nF Range'!F40,IF(B21=10,'10 nF Range'!F40,"unmöglich")))),"")</f>
        <v/>
      </c>
      <c r="I21" s="90" t="str">
        <f>IF(F21="o",IF(B21=25,'25pF Range'!F40,IF(B21=100,'100 pF Range'!F40,IF(B21=1,'1 nF Range'!F40,IF(B21=10,'10 nF Range'!F40,"unmöglich")))),"")</f>
        <v/>
      </c>
      <c r="J21" s="94"/>
      <c r="K21" s="92" t="str">
        <f t="shared" si="0"/>
        <v/>
      </c>
      <c r="L21" s="93"/>
    </row>
    <row r="22" spans="1:12">
      <c r="A22" s="14"/>
      <c r="H22" s="89" t="str">
        <f t="array" ref="H22">IF(F22="x",IF(B22=25,'25pF Range'!F41,IF(B22=100,'100 pF Range'!F41,IF(B22=1,'1 nF Range'!F41,IF(B22=10,'10 nF Range'!F41,"unmöglich")))),"")</f>
        <v/>
      </c>
      <c r="I22" s="90" t="str">
        <f>IF(F22="o",IF(B22=25,'25pF Range'!F41,IF(B22=100,'100 pF Range'!F41,IF(B22=1,'1 nF Range'!F41,IF(B22=10,'10 nF Range'!F41,"unmöglich")))),"")</f>
        <v/>
      </c>
      <c r="J22" s="94"/>
      <c r="K22" s="92" t="str">
        <f t="shared" si="0"/>
        <v/>
      </c>
      <c r="L22" s="93"/>
    </row>
    <row r="23" spans="1:12">
      <c r="A23" s="14"/>
      <c r="H23" s="89" t="str">
        <f t="array" ref="H23">IF(F23="x",IF(B23=25,'25pF Range'!F42,IF(B23=100,'100 pF Range'!F42,IF(B23=1,'1 nF Range'!F42,IF(B23=10,'10 nF Range'!F42,"unmöglich")))),"")</f>
        <v/>
      </c>
      <c r="I23" s="90" t="str">
        <f>IF(F23="o",IF(B23=25,'25pF Range'!F42,IF(B23=100,'100 pF Range'!F42,IF(B23=1,'1 nF Range'!F42,IF(B23=10,'10 nF Range'!F42,"unmöglich")))),"")</f>
        <v/>
      </c>
      <c r="J23" s="94"/>
      <c r="K23" s="92" t="str">
        <f t="shared" si="0"/>
        <v/>
      </c>
      <c r="L23" s="93"/>
    </row>
    <row r="24" spans="1:12">
      <c r="A24" s="14"/>
      <c r="H24" s="89" t="str">
        <f t="array" ref="H24">IF(F24="x",IF(B24=25,'25pF Range'!F43,IF(B24=100,'100 pF Range'!F43,IF(B24=1,'1 nF Range'!F43,IF(B24=10,'10 nF Range'!F43,"unmöglich")))),"")</f>
        <v/>
      </c>
      <c r="I24" s="90" t="str">
        <f>IF(F24="o",IF(B24=25,'25pF Range'!F43,IF(B24=100,'100 pF Range'!F43,IF(B24=1,'1 nF Range'!F43,IF(B24=10,'10 nF Range'!F43,"unmöglich")))),"")</f>
        <v/>
      </c>
      <c r="J24" s="94"/>
      <c r="K24" s="92" t="str">
        <f t="shared" si="0"/>
        <v/>
      </c>
      <c r="L24" s="93"/>
    </row>
    <row r="25" spans="1:12">
      <c r="A25" s="14"/>
      <c r="H25" s="89" t="str">
        <f t="array" ref="H25">IF(F25="x",IF(B25=25,'25pF Range'!F44,IF(B25=100,'100 pF Range'!F44,IF(B25=1,'1 nF Range'!F44,IF(B25=10,'10 nF Range'!F44,"unmöglich")))),"")</f>
        <v/>
      </c>
      <c r="I25" s="90" t="str">
        <f>IF(F25="o",IF(B25=25,'25pF Range'!F44,IF(B25=100,'100 pF Range'!F44,IF(B25=1,'1 nF Range'!F44,IF(B25=10,'10 nF Range'!F44,"unmöglich")))),"")</f>
        <v/>
      </c>
      <c r="J25" s="94"/>
      <c r="K25" s="92" t="str">
        <f t="shared" si="0"/>
        <v/>
      </c>
      <c r="L25" s="93"/>
    </row>
    <row r="26" spans="1:12">
      <c r="A26" s="17"/>
      <c r="B26" s="17"/>
      <c r="C26" s="17"/>
      <c r="D26" s="32"/>
      <c r="E26" s="35"/>
      <c r="F26" s="18"/>
      <c r="G26" s="18"/>
      <c r="H26" s="95" t="str">
        <f t="array" ref="H26">IF(F26="x",IF(B26=25,'25pF Range'!F45,IF(B26=100,'100 pF Range'!F45,IF(B26=1,'1 nF Range'!F45,IF(B26=10,'10 nF Range'!F45,"unmöglich")))),"")</f>
        <v/>
      </c>
      <c r="I26" s="96" t="str">
        <f>IF(F26="o",IF(B26=25,'25pF Range'!F45,IF(B26=100,'100 pF Range'!F45,IF(B26=1,'1 nF Range'!F45,IF(B26=10,'10 nF Range'!F45,"unmöglich")))),"")</f>
        <v/>
      </c>
      <c r="J26" s="97" t="str">
        <f t="array" ref="J26">IF((OR(F21:F26="x")),"",IF(AND(F21:F26=""),"",AVERAGE(I21:I26)))</f>
        <v/>
      </c>
      <c r="K26" s="95" t="str">
        <f t="shared" si="0"/>
        <v/>
      </c>
      <c r="L26" s="97" t="str">
        <f t="array" ref="L26">IF((OR(F21:F26="x")),"",IF(AND(F21:F26=""),"",AVERAGE(K21:K26)))</f>
        <v/>
      </c>
    </row>
    <row r="27" spans="1:12">
      <c r="A27" s="14"/>
      <c r="H27" s="89" t="str">
        <f t="array" ref="H27">IF(F27="x",IF(B27=25,'25pF Range'!F46,IF(B27=100,'100 pF Range'!F46,IF(B27=1,'1 nF Range'!F46,IF(B27=10,'10 nF Range'!F46,"unmöglich")))),"")</f>
        <v/>
      </c>
      <c r="I27" s="90" t="str">
        <f>IF(F27="o",IF(B27=25,'25pF Range'!F46,IF(B27=100,'100 pF Range'!F46,IF(B27=1,'1 nF Range'!F46,IF(B27=10,'10 nF Range'!F46,"unmöglich")))),"")</f>
        <v/>
      </c>
      <c r="J27" s="94"/>
      <c r="K27" s="92" t="str">
        <f t="shared" si="0"/>
        <v/>
      </c>
      <c r="L27" s="93"/>
    </row>
    <row r="28" spans="1:12">
      <c r="A28" s="14"/>
      <c r="H28" s="89" t="str">
        <f t="array" ref="H28">IF(F28="x",IF(B28=25,'25pF Range'!F47,IF(B28=100,'100 pF Range'!F47,IF(B28=1,'1 nF Range'!F47,IF(B28=10,'10 nF Range'!F47,"unmöglich")))),"")</f>
        <v/>
      </c>
      <c r="I28" s="90" t="str">
        <f>IF(F28="o",IF(B28=25,'25pF Range'!F47,IF(B28=100,'100 pF Range'!F47,IF(B28=1,'1 nF Range'!F47,IF(B28=10,'10 nF Range'!F47,"unmöglich")))),"")</f>
        <v/>
      </c>
      <c r="J28" s="94"/>
      <c r="K28" s="92" t="str">
        <f t="shared" si="0"/>
        <v/>
      </c>
      <c r="L28" s="93"/>
    </row>
    <row r="29" spans="1:12">
      <c r="A29" s="14"/>
      <c r="H29" s="89" t="str">
        <f t="array" ref="H29">IF(F29="x",IF(B29=25,'25pF Range'!F48,IF(B29=100,'100 pF Range'!F48,IF(B29=1,'1 nF Range'!F48,IF(B29=10,'10 nF Range'!F48,"unmöglich")))),"")</f>
        <v/>
      </c>
      <c r="I29" s="90" t="str">
        <f>IF(F29="o",IF(B29=25,'25pF Range'!F48,IF(B29=100,'100 pF Range'!F48,IF(B29=1,'1 nF Range'!F48,IF(B29=10,'10 nF Range'!F48,"unmöglich")))),"")</f>
        <v/>
      </c>
      <c r="J29" s="94"/>
      <c r="K29" s="92" t="str">
        <f t="shared" si="0"/>
        <v/>
      </c>
      <c r="L29" s="93"/>
    </row>
    <row r="30" spans="1:12">
      <c r="A30" s="14"/>
      <c r="H30" s="89" t="str">
        <f t="array" ref="H30">IF(F30="x",IF(B30=25,'25pF Range'!F49,IF(B30=100,'100 pF Range'!F49,IF(B30=1,'1 nF Range'!F49,IF(B30=10,'10 nF Range'!F49,"unmöglich")))),"")</f>
        <v/>
      </c>
      <c r="I30" s="90" t="str">
        <f>IF(F30="o",IF(B30=25,'25pF Range'!F49,IF(B30=100,'100 pF Range'!F49,IF(B30=1,'1 nF Range'!F49,IF(B30=10,'10 nF Range'!F49,"unmöglich")))),"")</f>
        <v/>
      </c>
      <c r="J30" s="94"/>
      <c r="K30" s="92" t="str">
        <f t="shared" si="0"/>
        <v/>
      </c>
      <c r="L30" s="93"/>
    </row>
    <row r="31" spans="1:12">
      <c r="A31" s="14"/>
      <c r="H31" s="89" t="str">
        <f t="array" ref="H31">IF(F31="x",IF(B31=25,'25pF Range'!F50,IF(B31=100,'100 pF Range'!F50,IF(B31=1,'1 nF Range'!F50,IF(B31=10,'10 nF Range'!F50,"unmöglich")))),"")</f>
        <v/>
      </c>
      <c r="I31" s="90" t="str">
        <f>IF(F31="o",IF(B31=25,'25pF Range'!F50,IF(B31=100,'100 pF Range'!F50,IF(B31=1,'1 nF Range'!F50,IF(B31=10,'10 nF Range'!F50,"unmöglich")))),"")</f>
        <v/>
      </c>
      <c r="J31" s="94"/>
      <c r="K31" s="92" t="str">
        <f t="shared" si="0"/>
        <v/>
      </c>
      <c r="L31" s="93"/>
    </row>
    <row r="32" spans="1:12">
      <c r="A32" s="17"/>
      <c r="B32" s="17"/>
      <c r="C32" s="17"/>
      <c r="D32" s="32"/>
      <c r="E32" s="35"/>
      <c r="F32" s="18"/>
      <c r="G32" s="18"/>
      <c r="H32" s="95" t="str">
        <f t="array" ref="H32">IF(F32="x",IF(B32=25,'25pF Range'!F51,IF(B32=100,'100 pF Range'!F51,IF(B32=1,'1 nF Range'!F51,IF(B32=10,'10 nF Range'!F51,"unmöglich")))),"")</f>
        <v/>
      </c>
      <c r="I32" s="96" t="str">
        <f>IF(F32="o",IF(B32=25,'25pF Range'!F51,IF(B32=100,'100 pF Range'!F51,IF(B32=1,'1 nF Range'!F51,IF(B32=10,'10 nF Range'!F51,"unmöglich")))),"")</f>
        <v/>
      </c>
      <c r="J32" s="97" t="str">
        <f t="array" ref="J32">IF((OR(F27:F32="x")),"",IF(AND(F27:F32=""),"",AVERAGE(I27:I32)))</f>
        <v/>
      </c>
      <c r="K32" s="95" t="str">
        <f t="shared" si="0"/>
        <v/>
      </c>
      <c r="L32" s="97" t="str">
        <f t="array" ref="L32">IF((OR(F27:F32="x")),"",IF(AND(F27:F32=""),"",AVERAGE(K27:K32)))</f>
        <v/>
      </c>
    </row>
    <row r="33" spans="1:12">
      <c r="A33" s="14"/>
      <c r="H33" s="89" t="str">
        <f t="array" ref="H33">IF(F33="x",IF(B33=25,'25pF Range'!F52,IF(B33=100,'100 pF Range'!F52,IF(B33=1,'1 nF Range'!F52,IF(B33=10,'10 nF Range'!F52,"unmöglich")))),"")</f>
        <v/>
      </c>
      <c r="I33" s="90" t="str">
        <f>IF(F33="o",IF(B33=25,'25pF Range'!F52,IF(B33=100,'100 pF Range'!F52,IF(B33=1,'1 nF Range'!F52,IF(B33=10,'10 nF Range'!F52,"unmöglich")))),"")</f>
        <v/>
      </c>
      <c r="J33" s="94"/>
      <c r="K33" s="92" t="str">
        <f t="shared" si="0"/>
        <v/>
      </c>
      <c r="L33" s="93"/>
    </row>
    <row r="34" spans="1:12">
      <c r="A34" s="14"/>
      <c r="H34" s="89" t="str">
        <f t="array" ref="H34">IF(F34="x",IF(B34=25,'25pF Range'!F53,IF(B34=100,'100 pF Range'!F53,IF(B34=1,'1 nF Range'!F53,IF(B34=10,'10 nF Range'!F53,"unmöglich")))),"")</f>
        <v/>
      </c>
      <c r="I34" s="90" t="str">
        <f>IF(F34="o",IF(B34=25,'25pF Range'!F53,IF(B34=100,'100 pF Range'!F53,IF(B34=1,'1 nF Range'!F53,IF(B34=10,'10 nF Range'!F53,"unmöglich")))),"")</f>
        <v/>
      </c>
      <c r="J34" s="94"/>
      <c r="K34" s="92" t="str">
        <f t="shared" si="0"/>
        <v/>
      </c>
      <c r="L34" s="93"/>
    </row>
    <row r="35" spans="1:12">
      <c r="A35" s="14"/>
      <c r="H35" s="89" t="str">
        <f t="array" ref="H35">IF(F35="x",IF(B35=25,'25pF Range'!F54,IF(B35=100,'100 pF Range'!F54,IF(B35=1,'1 nF Range'!F54,IF(B35=10,'10 nF Range'!F54,"unmöglich")))),"")</f>
        <v/>
      </c>
      <c r="I35" s="90" t="str">
        <f>IF(F35="o",IF(B35=25,'25pF Range'!F54,IF(B35=100,'100 pF Range'!F54,IF(B35=1,'1 nF Range'!F54,IF(B35=10,'10 nF Range'!F54,"unmöglich")))),"")</f>
        <v/>
      </c>
      <c r="J35" s="94"/>
      <c r="K35" s="92" t="str">
        <f t="shared" si="0"/>
        <v/>
      </c>
      <c r="L35" s="93"/>
    </row>
    <row r="36" spans="1:12">
      <c r="A36" s="14"/>
      <c r="H36" s="89" t="str">
        <f t="array" ref="H36">IF(F36="x",IF(B36=25,'25pF Range'!F55,IF(B36=100,'100 pF Range'!F55,IF(B36=1,'1 nF Range'!F55,IF(B36=10,'10 nF Range'!F55,"unmöglich")))),"")</f>
        <v/>
      </c>
      <c r="I36" s="90" t="str">
        <f>IF(F36="o",IF(B36=25,'25pF Range'!F55,IF(B36=100,'100 pF Range'!F55,IF(B36=1,'1 nF Range'!F55,IF(B36=10,'10 nF Range'!F55,"unmöglich")))),"")</f>
        <v/>
      </c>
      <c r="J36" s="94"/>
      <c r="K36" s="92" t="str">
        <f t="shared" si="0"/>
        <v/>
      </c>
      <c r="L36" s="93"/>
    </row>
    <row r="37" spans="1:12">
      <c r="A37" s="14"/>
      <c r="H37" s="89" t="str">
        <f t="array" ref="H37">IF(F37="x",IF(B37=25,'25pF Range'!F56,IF(B37=100,'100 pF Range'!F56,IF(B37=1,'1 nF Range'!F56,IF(B37=10,'10 nF Range'!F56,"unmöglich")))),"")</f>
        <v/>
      </c>
      <c r="I37" s="90" t="str">
        <f>IF(F37="o",IF(B37=25,'25pF Range'!F56,IF(B37=100,'100 pF Range'!F56,IF(B37=1,'1 nF Range'!F56,IF(B37=10,'10 nF Range'!F56,"unmöglich")))),"")</f>
        <v/>
      </c>
      <c r="J37" s="94"/>
      <c r="K37" s="92" t="str">
        <f t="shared" si="0"/>
        <v/>
      </c>
      <c r="L37" s="93"/>
    </row>
    <row r="38" spans="1:12">
      <c r="A38" s="17"/>
      <c r="B38" s="17"/>
      <c r="C38" s="17"/>
      <c r="D38" s="32"/>
      <c r="E38" s="35"/>
      <c r="F38" s="18"/>
      <c r="G38" s="18"/>
      <c r="H38" s="95" t="str">
        <f t="array" ref="H38">IF(F38="x",IF(B38=25,'25pF Range'!F57,IF(B38=100,'100 pF Range'!F57,IF(B38=1,'1 nF Range'!F57,IF(B38=10,'10 nF Range'!F57,"unmöglich")))),"")</f>
        <v/>
      </c>
      <c r="I38" s="96" t="str">
        <f>IF(F38="o",IF(B38=25,'25pF Range'!F57,IF(B38=100,'100 pF Range'!F57,IF(B38=1,'1 nF Range'!F57,IF(B38=10,'10 nF Range'!F57,"unmöglich")))),"")</f>
        <v/>
      </c>
      <c r="J38" s="97" t="str">
        <f t="array" ref="J38">IF((OR(F33:F38="x")),"",IF(AND(F33:F38=""),"",AVERAGE(I33:I38)))</f>
        <v/>
      </c>
      <c r="K38" s="95" t="str">
        <f t="shared" si="0"/>
        <v/>
      </c>
      <c r="L38" s="97" t="str">
        <f t="array" ref="L38">IF((OR(F33:F38="x")),"",IF(AND(F33:F38=""),"",AVERAGE(K33:K38)))</f>
        <v/>
      </c>
    </row>
    <row r="39" spans="1:12">
      <c r="A39" s="14"/>
      <c r="H39" s="89" t="str">
        <f t="array" ref="H39">IF(F39="x",IF(B39=25,'25pF Range'!F58,IF(B39=100,'100 pF Range'!F58,IF(B39=1,'1 nF Range'!F58,IF(B39=10,'10 nF Range'!F58,"unmöglich")))),"")</f>
        <v/>
      </c>
      <c r="I39" s="90" t="str">
        <f>IF(F39="o",IF(B39=25,'25pF Range'!F58,IF(B39=100,'100 pF Range'!F58,IF(B39=1,'1 nF Range'!F58,IF(B39=10,'10 nF Range'!F58,"unmöglich")))),"")</f>
        <v/>
      </c>
      <c r="J39" s="94"/>
      <c r="K39" s="92" t="str">
        <f t="shared" ref="K39:K102" si="1">IF(E39="","",E39/(1.2*10^(-3)))</f>
        <v/>
      </c>
      <c r="L39" s="93"/>
    </row>
    <row r="40" spans="1:12">
      <c r="A40" s="14"/>
      <c r="H40" s="89" t="str">
        <f t="array" ref="H40">IF(F40="x",IF(B40=25,'25pF Range'!F59,IF(B40=100,'100 pF Range'!F59,IF(B40=1,'1 nF Range'!F59,IF(B40=10,'10 nF Range'!F59,"unmöglich")))),"")</f>
        <v/>
      </c>
      <c r="I40" s="90" t="str">
        <f>IF(F40="o",IF(B40=25,'25pF Range'!F59,IF(B40=100,'100 pF Range'!F59,IF(B40=1,'1 nF Range'!F59,IF(B40=10,'10 nF Range'!F59,"unmöglich")))),"")</f>
        <v/>
      </c>
      <c r="J40" s="94"/>
      <c r="K40" s="92" t="str">
        <f>IF(E40="","",E40/(1.2*10^(-3)))</f>
        <v/>
      </c>
      <c r="L40" s="93"/>
    </row>
    <row r="41" spans="1:12">
      <c r="A41" s="14"/>
      <c r="H41" s="89" t="str">
        <f t="array" ref="H41">IF(F41="x",IF(B41=25,'25pF Range'!F60,IF(B41=100,'100 pF Range'!F60,IF(B41=1,'1 nF Range'!F60,IF(B41=10,'10 nF Range'!F60,"unmöglich")))),"")</f>
        <v/>
      </c>
      <c r="I41" s="90" t="str">
        <f>IF(F41="o",IF(B41=25,'25pF Range'!F60,IF(B41=100,'100 pF Range'!F60,IF(B41=1,'1 nF Range'!F60,IF(B41=10,'10 nF Range'!F60,"unmöglich")))),"")</f>
        <v/>
      </c>
      <c r="J41" s="94"/>
      <c r="K41" s="92" t="str">
        <f t="shared" si="1"/>
        <v/>
      </c>
      <c r="L41" s="93"/>
    </row>
    <row r="42" spans="1:12">
      <c r="A42" s="14"/>
      <c r="H42" s="89" t="str">
        <f t="array" ref="H42">IF(F42="x",IF(B42=25,'25pF Range'!F61,IF(B42=100,'100 pF Range'!F61,IF(B42=1,'1 nF Range'!F61,IF(B42=10,'10 nF Range'!F61,"unmöglich")))),"")</f>
        <v/>
      </c>
      <c r="I42" s="90" t="str">
        <f>IF(F42="o",IF(B42=25,'25pF Range'!F61,IF(B42=100,'100 pF Range'!F61,IF(B42=1,'1 nF Range'!F61,IF(B42=10,'10 nF Range'!F61,"unmöglich")))),"")</f>
        <v/>
      </c>
      <c r="J42" s="94"/>
      <c r="K42" s="92" t="str">
        <f t="shared" si="1"/>
        <v/>
      </c>
      <c r="L42" s="93"/>
    </row>
    <row r="43" spans="1:12">
      <c r="A43" s="14"/>
      <c r="H43" s="89" t="str">
        <f t="array" ref="H43">IF(F43="x",IF(B43=25,'25pF Range'!F62,IF(B43=100,'100 pF Range'!F62,IF(B43=1,'1 nF Range'!F62,IF(B43=10,'10 nF Range'!F62,"unmöglich")))),"")</f>
        <v/>
      </c>
      <c r="I43" s="90" t="str">
        <f>IF(F43="o",IF(B43=25,'25pF Range'!F62,IF(B43=100,'100 pF Range'!F62,IF(B43=1,'1 nF Range'!F62,IF(B43=10,'10 nF Range'!F62,"unmöglich")))),"")</f>
        <v/>
      </c>
      <c r="J43" s="94"/>
      <c r="K43" s="92" t="str">
        <f t="shared" si="1"/>
        <v/>
      </c>
      <c r="L43" s="93"/>
    </row>
    <row r="44" spans="1:12">
      <c r="A44" s="17"/>
      <c r="B44" s="17"/>
      <c r="C44" s="17"/>
      <c r="D44" s="32"/>
      <c r="E44" s="35"/>
      <c r="F44" s="18"/>
      <c r="G44" s="18"/>
      <c r="H44" s="95" t="str">
        <f t="array" ref="H44">IF(F44="x",IF(B44=25,'25pF Range'!F63,IF(B44=100,'100 pF Range'!F63,IF(B44=1,'1 nF Range'!F63,IF(B44=10,'10 nF Range'!F63,"unmöglich")))),"")</f>
        <v/>
      </c>
      <c r="I44" s="96" t="str">
        <f>IF(F44="o",IF(B44=25,'25pF Range'!F63,IF(B44=100,'100 pF Range'!F63,IF(B44=1,'1 nF Range'!F63,IF(B44=10,'10 nF Range'!F63,"unmöglich")))),"")</f>
        <v/>
      </c>
      <c r="J44" s="97" t="str">
        <f t="array" ref="J44">IF((OR(F39:F44="x")),"",IF(AND(F39:F44=""),"",AVERAGE(I39:I44)))</f>
        <v/>
      </c>
      <c r="K44" s="95" t="str">
        <f t="shared" si="1"/>
        <v/>
      </c>
      <c r="L44" s="97" t="str">
        <f t="array" ref="L44">IF((OR(F39:F44="x")),"",IF(AND(F39:F44=""),"",AVERAGE(K39:K44)))</f>
        <v/>
      </c>
    </row>
    <row r="45" spans="1:12">
      <c r="A45" s="14"/>
      <c r="H45" s="89" t="str">
        <f t="array" ref="H45">IF(F45="x",IF(B45=25,'25pF Range'!F64,IF(B45=100,'100 pF Range'!F64,IF(B45=1,'1 nF Range'!F64,IF(B45=10,'10 nF Range'!F64,"unmöglich")))),"")</f>
        <v/>
      </c>
      <c r="I45" s="90" t="str">
        <f>IF(F45="o",IF(B45=25,'25pF Range'!F64,IF(B45=100,'100 pF Range'!F64,IF(B45=1,'1 nF Range'!F64,IF(B45=10,'10 nF Range'!F64,"unmöglich")))),"")</f>
        <v/>
      </c>
      <c r="J45" s="94"/>
      <c r="K45" s="92" t="str">
        <f>IF(E45="","",E45/(1.2*10^(-3)))</f>
        <v/>
      </c>
      <c r="L45" s="93"/>
    </row>
    <row r="46" spans="1:12">
      <c r="A46" s="14"/>
      <c r="H46" s="89" t="str">
        <f t="array" ref="H46">IF(F46="x",IF(B46=25,'25pF Range'!F65,IF(B46=100,'100 pF Range'!F65,IF(B46=1,'1 nF Range'!F65,IF(B46=10,'10 nF Range'!F65,"unmöglich")))),"")</f>
        <v/>
      </c>
      <c r="I46" s="90" t="str">
        <f>IF(F46="o",IF(B46=25,'25pF Range'!F65,IF(B46=100,'100 pF Range'!F65,IF(B46=1,'1 nF Range'!F65,IF(B46=10,'10 nF Range'!F65,"unmöglich")))),"")</f>
        <v/>
      </c>
      <c r="J46" s="94"/>
      <c r="K46" s="92" t="str">
        <f t="shared" si="1"/>
        <v/>
      </c>
      <c r="L46" s="93"/>
    </row>
    <row r="47" spans="1:12">
      <c r="A47" s="14"/>
      <c r="H47" s="89" t="str">
        <f t="array" ref="H47">IF(F47="x",IF(B47=25,'25pF Range'!F66,IF(B47=100,'100 pF Range'!F66,IF(B47=1,'1 nF Range'!F66,IF(B47=10,'10 nF Range'!F66,"unmöglich")))),"")</f>
        <v/>
      </c>
      <c r="I47" s="90" t="str">
        <f>IF(F47="o",IF(B47=25,'25pF Range'!F66,IF(B47=100,'100 pF Range'!F66,IF(B47=1,'1 nF Range'!F66,IF(B47=10,'10 nF Range'!F66,"unmöglich")))),"")</f>
        <v/>
      </c>
      <c r="J47" s="94"/>
      <c r="K47" s="92" t="str">
        <f t="shared" si="1"/>
        <v/>
      </c>
      <c r="L47" s="93"/>
    </row>
    <row r="48" spans="1:12">
      <c r="A48" s="14"/>
      <c r="H48" s="89" t="str">
        <f t="array" ref="H48">IF(F48="x",IF(B48=25,'25pF Range'!F67,IF(B48=100,'100 pF Range'!F67,IF(B48=1,'1 nF Range'!F67,IF(B48=10,'10 nF Range'!F67,"unmöglich")))),"")</f>
        <v/>
      </c>
      <c r="I48" s="90" t="str">
        <f>IF(F48="o",IF(B48=25,'25pF Range'!F67,IF(B48=100,'100 pF Range'!F67,IF(B48=1,'1 nF Range'!F67,IF(B48=10,'10 nF Range'!F67,"unmöglich")))),"")</f>
        <v/>
      </c>
      <c r="J48" s="94"/>
      <c r="K48" s="92" t="str">
        <f t="shared" si="1"/>
        <v/>
      </c>
      <c r="L48" s="93"/>
    </row>
    <row r="49" spans="1:12">
      <c r="A49" s="14"/>
      <c r="H49" s="89" t="str">
        <f t="array" ref="H49">IF(F49="x",IF(B49=25,'25pF Range'!F68,IF(B49=100,'100 pF Range'!F68,IF(B49=1,'1 nF Range'!F68,IF(B49=10,'10 nF Range'!F68,"unmöglich")))),"")</f>
        <v/>
      </c>
      <c r="I49" s="90" t="str">
        <f>IF(F49="o",IF(B49=25,'25pF Range'!F68,IF(B49=100,'100 pF Range'!F68,IF(B49=1,'1 nF Range'!F68,IF(B49=10,'10 nF Range'!F68,"unmöglich")))),"")</f>
        <v/>
      </c>
      <c r="J49" s="94"/>
      <c r="K49" s="92" t="str">
        <f t="shared" si="1"/>
        <v/>
      </c>
      <c r="L49" s="93"/>
    </row>
    <row r="50" spans="1:12">
      <c r="A50" s="17"/>
      <c r="B50" s="17"/>
      <c r="C50" s="17"/>
      <c r="D50" s="32"/>
      <c r="E50" s="35"/>
      <c r="F50" s="18"/>
      <c r="G50" s="18"/>
      <c r="H50" s="95" t="str">
        <f t="array" ref="H50">IF(F50="x",IF(B50=25,'25pF Range'!F69,IF(B50=100,'100 pF Range'!F69,IF(B50=1,'1 nF Range'!F69,IF(B50=10,'10 nF Range'!F69,"unmöglich")))),"")</f>
        <v/>
      </c>
      <c r="I50" s="96" t="str">
        <f>IF(F50="o",IF(B50=25,'25pF Range'!F69,IF(B50=100,'100 pF Range'!F69,IF(B50=1,'1 nF Range'!F69,IF(B50=10,'10 nF Range'!F69,"unmöglich")))),"")</f>
        <v/>
      </c>
      <c r="J50" s="97" t="str">
        <f t="array" ref="J50">IF((OR(F45:F50="x")),"",IF(AND(F45:F50=""),"",AVERAGE(I45:I50)))</f>
        <v/>
      </c>
      <c r="K50" s="95" t="str">
        <f t="shared" si="1"/>
        <v/>
      </c>
      <c r="L50" s="97" t="str">
        <f t="array" ref="L50">IF((OR(F45:F50="x")),"",IF(AND(F45:F50=""),"",AVERAGE(K45:K50)))</f>
        <v/>
      </c>
    </row>
    <row r="51" spans="1:12">
      <c r="A51" s="14"/>
      <c r="H51" s="89" t="str">
        <f t="array" ref="H51">IF(F51="x",IF(B51=25,'25pF Range'!F70,IF(B51=100,'100 pF Range'!F70,IF(B51=1,'1 nF Range'!F70,IF(B51=10,'10 nF Range'!F70,"unmöglich")))),"")</f>
        <v/>
      </c>
      <c r="I51" s="90" t="str">
        <f>IF(F51="o",IF(B51=25,'25pF Range'!F70,IF(B51=100,'100 pF Range'!F70,IF(B51=1,'1 nF Range'!F70,IF(B51=10,'10 nF Range'!F70,"unmöglich")))),"")</f>
        <v/>
      </c>
      <c r="J51" s="94"/>
      <c r="K51" s="92" t="str">
        <f t="shared" si="1"/>
        <v/>
      </c>
      <c r="L51" s="93"/>
    </row>
    <row r="52" spans="1:12">
      <c r="A52" s="14"/>
      <c r="E52" s="13"/>
      <c r="H52" s="89" t="str">
        <f t="array" ref="H52">IF(F52="x",IF(B52=25,'25pF Range'!F71,IF(B52=100,'100 pF Range'!F71,IF(B52=1,'1 nF Range'!F71,IF(B52=10,'10 nF Range'!F71,"unmöglich")))),"")</f>
        <v/>
      </c>
      <c r="I52" s="90" t="str">
        <f>IF(F52="o",IF(B52=25,'25pF Range'!F71,IF(B52=100,'100 pF Range'!F71,IF(B52=1,'1 nF Range'!F71,IF(B52=10,'10 nF Range'!F71,"unmöglich")))),"")</f>
        <v/>
      </c>
      <c r="J52" s="94"/>
      <c r="K52" s="92" t="str">
        <f t="shared" si="1"/>
        <v/>
      </c>
      <c r="L52" s="93"/>
    </row>
    <row r="53" spans="1:12">
      <c r="A53" s="14"/>
      <c r="H53" s="89" t="str">
        <f t="array" ref="H53">IF(F53="x",IF(B53=25,'25pF Range'!F72,IF(B53=100,'100 pF Range'!F72,IF(B53=1,'1 nF Range'!F72,IF(B53=10,'10 nF Range'!F72,"unmöglich")))),"")</f>
        <v/>
      </c>
      <c r="I53" s="90" t="str">
        <f>IF(F53="o",IF(B53=25,'25pF Range'!F72,IF(B53=100,'100 pF Range'!F72,IF(B53=1,'1 nF Range'!F72,IF(B53=10,'10 nF Range'!F72,"unmöglich")))),"")</f>
        <v/>
      </c>
      <c r="J53" s="94"/>
      <c r="K53" s="92" t="str">
        <f t="shared" si="1"/>
        <v/>
      </c>
      <c r="L53" s="93"/>
    </row>
    <row r="54" spans="1:12">
      <c r="A54" s="14"/>
      <c r="H54" s="89" t="str">
        <f t="array" ref="H54">IF(F54="x",IF(B54=25,'25pF Range'!F73,IF(B54=100,'100 pF Range'!F73,IF(B54=1,'1 nF Range'!F73,IF(B54=10,'10 nF Range'!F73,"unmöglich")))),"")</f>
        <v/>
      </c>
      <c r="I54" s="90" t="str">
        <f>IF(F54="o",IF(B54=25,'25pF Range'!F73,IF(B54=100,'100 pF Range'!F73,IF(B54=1,'1 nF Range'!F73,IF(B54=10,'10 nF Range'!F73,"unmöglich")))),"")</f>
        <v/>
      </c>
      <c r="J54" s="94"/>
      <c r="K54" s="92" t="str">
        <f t="shared" si="1"/>
        <v/>
      </c>
      <c r="L54" s="93"/>
    </row>
    <row r="55" spans="1:12">
      <c r="A55" s="14"/>
      <c r="H55" s="89" t="str">
        <f t="array" ref="H55">IF(F55="x",IF(B55=25,'25pF Range'!F74,IF(B55=100,'100 pF Range'!F74,IF(B55=1,'1 nF Range'!F74,IF(B55=10,'10 nF Range'!F74,"unmöglich")))),"")</f>
        <v/>
      </c>
      <c r="I55" s="90" t="str">
        <f>IF(F55="o",IF(B55=25,'25pF Range'!F74,IF(B55=100,'100 pF Range'!F74,IF(B55=1,'1 nF Range'!F74,IF(B55=10,'10 nF Range'!F74,"unmöglich")))),"")</f>
        <v/>
      </c>
      <c r="J55" s="94"/>
      <c r="K55" s="92" t="str">
        <f t="shared" si="1"/>
        <v/>
      </c>
      <c r="L55" s="93"/>
    </row>
    <row r="56" spans="1:12">
      <c r="A56" s="17"/>
      <c r="B56" s="17"/>
      <c r="C56" s="17"/>
      <c r="D56" s="32"/>
      <c r="E56" s="35"/>
      <c r="F56" s="18"/>
      <c r="G56" s="18"/>
      <c r="H56" s="95" t="str">
        <f t="array" ref="H56">IF(F56="x",IF(B56=25,'25pF Range'!F75,IF(B56=100,'100 pF Range'!F75,IF(B56=1,'1 nF Range'!F75,IF(B56=10,'10 nF Range'!F75,"unmöglich")))),"")</f>
        <v/>
      </c>
      <c r="I56" s="96" t="str">
        <f>IF(F56="o",IF(B56=25,'25pF Range'!F75,IF(B56=100,'100 pF Range'!F75,IF(B56=1,'1 nF Range'!F75,IF(B56=10,'10 nF Range'!F75,"unmöglich")))),"")</f>
        <v/>
      </c>
      <c r="J56" s="97" t="str">
        <f t="array" ref="J56">IF((OR(F51:F56="x")),"",IF(AND(F51:F56=""),"",AVERAGE(I51:I56)))</f>
        <v/>
      </c>
      <c r="K56" s="95" t="str">
        <f t="shared" si="1"/>
        <v/>
      </c>
      <c r="L56" s="97" t="str">
        <f t="array" ref="L56">IF((OR(F51:F56="x")),"",IF(AND(F51:F56=""),"",AVERAGE(K51:K56)))</f>
        <v/>
      </c>
    </row>
    <row r="57" spans="1:12">
      <c r="A57" s="14"/>
      <c r="H57" s="89" t="str">
        <f t="array" ref="H57">IF(F57="x",IF(B57=25,'25pF Range'!F76,IF(B57=100,'100 pF Range'!F76,IF(B57=1,'1 nF Range'!F76,IF(B57=10,'10 nF Range'!F76,"unmöglich")))),"")</f>
        <v/>
      </c>
      <c r="I57" s="90" t="str">
        <f>IF(F57="o",IF(B57=25,'25pF Range'!F76,IF(B57=100,'100 pF Range'!F76,IF(B57=1,'1 nF Range'!F76,IF(B57=10,'10 nF Range'!F76,"unmöglich")))),"")</f>
        <v/>
      </c>
      <c r="J57" s="94"/>
      <c r="K57" s="92" t="str">
        <f>IF(E57="","",E57/(1.2*10^(-3)))</f>
        <v/>
      </c>
      <c r="L57" s="93"/>
    </row>
    <row r="58" spans="1:12">
      <c r="A58" s="14"/>
      <c r="H58" s="89" t="str">
        <f t="array" ref="H58">IF(F58="x",IF(B58=25,'25pF Range'!F77,IF(B58=100,'100 pF Range'!F77,IF(B58=1,'1 nF Range'!F77,IF(B58=10,'10 nF Range'!F77,"unmöglich")))),"")</f>
        <v/>
      </c>
      <c r="I58" s="90" t="str">
        <f>IF(F58="o",IF(B58=25,'25pF Range'!F77,IF(B58=100,'100 pF Range'!F77,IF(B58=1,'1 nF Range'!F77,IF(B58=10,'10 nF Range'!F77,"unmöglich")))),"")</f>
        <v/>
      </c>
      <c r="J58" s="94"/>
      <c r="K58" s="92" t="str">
        <f>IF(E58="","",E58/(1.2*10^(-3)))</f>
        <v/>
      </c>
      <c r="L58" s="93"/>
    </row>
    <row r="59" spans="1:12">
      <c r="A59" s="14"/>
      <c r="H59" s="89" t="str">
        <f t="array" ref="H59">IF(F59="x",IF(B59=25,'25pF Range'!F78,IF(B59=100,'100 pF Range'!F78,IF(B59=1,'1 nF Range'!F78,IF(B59=10,'10 nF Range'!F78,"unmöglich")))),"")</f>
        <v/>
      </c>
      <c r="I59" s="90" t="str">
        <f>IF(F59="o",IF(B59=25,'25pF Range'!F78,IF(B59=100,'100 pF Range'!F78,IF(B59=1,'1 nF Range'!F78,IF(B59=10,'10 nF Range'!F78,"unmöglich")))),"")</f>
        <v/>
      </c>
      <c r="J59" s="94"/>
      <c r="K59" s="92" t="str">
        <f>IF(E59="","",E59/(1.2*10^(-3)))</f>
        <v/>
      </c>
      <c r="L59" s="93"/>
    </row>
    <row r="60" spans="1:12">
      <c r="A60" s="14"/>
      <c r="H60" s="89" t="str">
        <f t="array" ref="H60">IF(F60="x",IF(B60=25,'25pF Range'!F79,IF(B60=100,'100 pF Range'!F79,IF(B60=1,'1 nF Range'!F79,IF(B60=10,'10 nF Range'!F79,"unmöglich")))),"")</f>
        <v/>
      </c>
      <c r="I60" s="90" t="str">
        <f>IF(F60="o",IF(B60=25,'25pF Range'!F79,IF(B60=100,'100 pF Range'!F79,IF(B60=1,'1 nF Range'!F79,IF(B60=10,'10 nF Range'!F79,"unmöglich")))),"")</f>
        <v/>
      </c>
      <c r="J60" s="94"/>
      <c r="K60" s="92" t="str">
        <f>IF(E60="","",E60/(1.2*10^(-3)))</f>
        <v/>
      </c>
      <c r="L60" s="93"/>
    </row>
    <row r="61" spans="1:12">
      <c r="A61" s="14"/>
      <c r="H61" s="89" t="str">
        <f t="array" ref="H61">IF(F61="x",IF(B61=25,'25pF Range'!F80,IF(B61=100,'100 pF Range'!F80,IF(B61=1,'1 nF Range'!F80,IF(B61=10,'10 nF Range'!F80,"unmöglich")))),"")</f>
        <v/>
      </c>
      <c r="I61" s="90" t="str">
        <f>IF(F61="o",IF(B61=25,'25pF Range'!F80,IF(B61=100,'100 pF Range'!F80,IF(B61=1,'1 nF Range'!F80,IF(B61=10,'10 nF Range'!F80,"unmöglich")))),"")</f>
        <v/>
      </c>
      <c r="J61" s="94"/>
      <c r="K61" s="92" t="str">
        <f>IF(E61="","",E61/(1.2*10^(-3)))</f>
        <v/>
      </c>
      <c r="L61" s="93"/>
    </row>
    <row r="62" spans="1:12">
      <c r="A62" s="17"/>
      <c r="B62" s="17"/>
      <c r="C62" s="17"/>
      <c r="D62" s="32"/>
      <c r="E62" s="35"/>
      <c r="F62" s="18"/>
      <c r="G62" s="18"/>
      <c r="H62" s="95" t="str">
        <f t="array" ref="H62">IF(F62="x",IF(B62=25,'25pF Range'!F81,IF(B62=100,'100 pF Range'!F81,IF(B62=1,'1 nF Range'!F81,IF(B62=10,'10 nF Range'!F81,"unmöglich")))),"")</f>
        <v/>
      </c>
      <c r="I62" s="98" t="str">
        <f>IF(F62="o",IF(B62=25,'25pF Range'!F81,IF(B62=100,'100 pF Range'!F81,IF(B62=1,'1 nF Range'!F81,IF(B62=10,'10 nF Range'!F81,"unmöglich")))),"")</f>
        <v/>
      </c>
      <c r="J62" s="97" t="str">
        <f t="array" ref="J62">IF((OR(F57:F62="x")),"",IF(AND(F57:F62=""),"",AVERAGE(I57:I62)))</f>
        <v/>
      </c>
      <c r="K62" s="95" t="str">
        <f t="shared" si="1"/>
        <v/>
      </c>
      <c r="L62" s="97" t="str">
        <f t="array" ref="L62">IF((OR(F57:F62="x")),"",IF(AND(F57:F62=""),"",AVERAGE(K57:K62)))</f>
        <v/>
      </c>
    </row>
    <row r="63" spans="1:12">
      <c r="A63" s="14"/>
      <c r="H63" s="89" t="str">
        <f t="array" ref="H63">IF(F63="x",IF(B63=25,'25pF Range'!F82,IF(B63=100,'100 pF Range'!F82,IF(B63=1,'1 nF Range'!F82,IF(B63=10,'10 nF Range'!F82,"unmöglich")))),"")</f>
        <v/>
      </c>
      <c r="I63" s="90" t="str">
        <f>IF(F63="o",IF(B63=25,'25pF Range'!F82,IF(B63=100,'100 pF Range'!F82,IF(B63=1,'1 nF Range'!F82,IF(B63=10,'10 nF Range'!F82,"unmöglich")))),"")</f>
        <v/>
      </c>
      <c r="J63" s="94"/>
      <c r="K63" s="92" t="str">
        <f>IF(E63="","",E63/(1.2*10^(-3)))</f>
        <v/>
      </c>
      <c r="L63" s="93"/>
    </row>
    <row r="64" spans="1:12">
      <c r="A64" s="14"/>
      <c r="H64" s="89" t="str">
        <f t="array" ref="H64">IF(F64="x",IF(B64=25,'25pF Range'!F83,IF(B64=100,'100 pF Range'!F83,IF(B64=1,'1 nF Range'!F83,IF(B64=10,'10 nF Range'!F83,"unmöglich")))),"")</f>
        <v/>
      </c>
      <c r="I64" s="90" t="str">
        <f>IF(F64="o",IF(B64=25,'25pF Range'!F83,IF(B64=100,'100 pF Range'!F83,IF(B64=1,'1 nF Range'!F83,IF(B64=10,'10 nF Range'!F83,"unmöglich")))),"")</f>
        <v/>
      </c>
      <c r="J64" s="94"/>
      <c r="K64" s="92" t="str">
        <f>IF(E64="","",E64/(1.2*10^(-3)))</f>
        <v/>
      </c>
      <c r="L64" s="93"/>
    </row>
    <row r="65" spans="1:12">
      <c r="A65" s="14"/>
      <c r="H65" s="89" t="str">
        <f t="array" ref="H65">IF(F65="x",IF(B65=25,'25pF Range'!F84,IF(B65=100,'100 pF Range'!F84,IF(B65=1,'1 nF Range'!F84,IF(B65=10,'10 nF Range'!F84,"unmöglich")))),"")</f>
        <v/>
      </c>
      <c r="I65" s="90" t="str">
        <f>IF(F65="o",IF(B65=25,'25pF Range'!F84,IF(B65=100,'100 pF Range'!F84,IF(B65=1,'1 nF Range'!F84,IF(B65=10,'10 nF Range'!F84,"unmöglich")))),"")</f>
        <v/>
      </c>
      <c r="J65" s="94"/>
      <c r="K65" s="92" t="str">
        <f t="shared" si="1"/>
        <v/>
      </c>
      <c r="L65" s="93"/>
    </row>
    <row r="66" spans="1:12">
      <c r="A66" s="14"/>
      <c r="H66" s="89" t="str">
        <f t="array" ref="H66">IF(F66="x",IF(B66=25,'25pF Range'!F85,IF(B66=100,'100 pF Range'!F85,IF(B66=1,'1 nF Range'!F85,IF(B66=10,'10 nF Range'!F85,"unmöglich")))),"")</f>
        <v/>
      </c>
      <c r="I66" s="90" t="str">
        <f>IF(F66="o",IF(B66=25,'25pF Range'!F85,IF(B66=100,'100 pF Range'!F85,IF(B66=1,'1 nF Range'!F85,IF(B66=10,'10 nF Range'!F85,"unmöglich")))),"")</f>
        <v/>
      </c>
      <c r="J66" s="94"/>
      <c r="K66" s="92" t="str">
        <f t="shared" si="1"/>
        <v/>
      </c>
      <c r="L66" s="93"/>
    </row>
    <row r="67" spans="1:12">
      <c r="A67" s="14"/>
      <c r="H67" s="89" t="str">
        <f t="array" ref="H67">IF(F67="x",IF(B67=25,'25pF Range'!F86,IF(B67=100,'100 pF Range'!F86,IF(B67=1,'1 nF Range'!F86,IF(B67=10,'10 nF Range'!F86,"unmöglich")))),"")</f>
        <v/>
      </c>
      <c r="I67" s="90" t="str">
        <f>IF(F67="o",IF(B67=25,'25pF Range'!F86,IF(B67=100,'100 pF Range'!F86,IF(B67=1,'1 nF Range'!F86,IF(B67=10,'10 nF Range'!F86,"unmöglich")))),"")</f>
        <v/>
      </c>
      <c r="J67" s="94"/>
      <c r="K67" s="92" t="str">
        <f t="shared" si="1"/>
        <v/>
      </c>
      <c r="L67" s="93"/>
    </row>
    <row r="68" spans="1:12">
      <c r="A68" s="17"/>
      <c r="B68" s="17"/>
      <c r="C68" s="17"/>
      <c r="D68" s="32"/>
      <c r="E68" s="35"/>
      <c r="F68" s="18"/>
      <c r="G68" s="18"/>
      <c r="H68" s="95" t="str">
        <f t="array" ref="H68">IF(F68="x",IF(B68=25,'25pF Range'!F87,IF(B68=100,'100 pF Range'!F87,IF(B68=1,'1 nF Range'!F87,IF(B68=10,'10 nF Range'!F87,"unmöglich")))),"")</f>
        <v/>
      </c>
      <c r="I68" s="98" t="str">
        <f>IF(F68="o",IF(B68=25,'25pF Range'!F87,IF(B68=100,'100 pF Range'!F87,IF(B68=1,'1 nF Range'!F87,IF(B68=10,'10 nF Range'!F87,"unmöglich")))),"")</f>
        <v/>
      </c>
      <c r="J68" s="97" t="str">
        <f t="array" ref="J68">IF((OR(F63:F68="x")),"",IF(AND(F63:F68=""),"",AVERAGE(I63:I68)))</f>
        <v/>
      </c>
      <c r="K68" s="95" t="str">
        <f t="shared" si="1"/>
        <v/>
      </c>
      <c r="L68" s="97" t="str">
        <f t="array" ref="L68">IF((OR(F63:F68="x")),"",IF(AND(F63:F68=""),"",AVERAGE(K63:K68)))</f>
        <v/>
      </c>
    </row>
    <row r="69" spans="1:12">
      <c r="A69" s="14"/>
      <c r="H69" s="89" t="str">
        <f t="array" ref="H69">IF(F69="x",IF(B69=25,'25pF Range'!F88,IF(B69=100,'100 pF Range'!F88,IF(B69=1,'1 nF Range'!F88,IF(B69=10,'10 nF Range'!F88,"unmöglich")))),"")</f>
        <v/>
      </c>
      <c r="I69" s="90" t="str">
        <f>IF(F69="o",IF(B69=25,'25pF Range'!F88,IF(B69=100,'100 pF Range'!F88,IF(B69=1,'1 nF Range'!F88,IF(B69=10,'10 nF Range'!F88,"unmöglich")))),"")</f>
        <v/>
      </c>
      <c r="J69" s="94"/>
      <c r="K69" s="92" t="str">
        <f t="shared" si="1"/>
        <v/>
      </c>
      <c r="L69" s="93"/>
    </row>
    <row r="70" spans="1:12">
      <c r="A70" s="14"/>
      <c r="H70" s="89" t="str">
        <f t="array" ref="H70">IF(F70="x",IF(B70=25,'25pF Range'!F89,IF(B70=100,'100 pF Range'!F89,IF(B70=1,'1 nF Range'!F89,IF(B70=10,'10 nF Range'!F89,"unmöglich")))),"")</f>
        <v/>
      </c>
      <c r="I70" s="90" t="str">
        <f>IF(F70="o",IF(B70=25,'25pF Range'!F89,IF(B70=100,'100 pF Range'!F89,IF(B70=1,'1 nF Range'!F89,IF(B70=10,'10 nF Range'!F89,"unmöglich")))),"")</f>
        <v/>
      </c>
      <c r="J70" s="94"/>
      <c r="K70" s="92" t="str">
        <f t="shared" si="1"/>
        <v/>
      </c>
      <c r="L70" s="93"/>
    </row>
    <row r="71" spans="1:12">
      <c r="A71" s="56"/>
      <c r="B71" s="56"/>
      <c r="C71" s="56"/>
      <c r="D71" s="57"/>
      <c r="E71" s="58"/>
      <c r="F71" s="59"/>
      <c r="G71" s="59"/>
      <c r="H71" s="89" t="str">
        <f t="array" ref="H71">IF(F71="x",IF(B71=25,'25pF Range'!F90,IF(B71=100,'100 pF Range'!F90,IF(B71=1,'1 nF Range'!F90,IF(B71=10,'10 nF Range'!F90,"unmöglich")))),"")</f>
        <v/>
      </c>
      <c r="I71" s="90" t="str">
        <f>IF(F71="o",IF(B71=25,'25pF Range'!F90,IF(B71=100,'100 pF Range'!F90,IF(B71=1,'1 nF Range'!F90,IF(B71=10,'10 nF Range'!F90,"unmöglich")))),"")</f>
        <v/>
      </c>
      <c r="J71" s="94"/>
      <c r="K71" s="92" t="str">
        <f t="shared" si="1"/>
        <v/>
      </c>
      <c r="L71" s="93"/>
    </row>
    <row r="72" spans="1:12">
      <c r="A72" s="56"/>
      <c r="B72" s="56"/>
      <c r="C72" s="56"/>
      <c r="D72" s="57"/>
      <c r="E72" s="58"/>
      <c r="F72" s="59"/>
      <c r="G72" s="59"/>
      <c r="H72" s="89" t="str">
        <f t="array" ref="H72">IF(F72="x",IF(B72=25,'25pF Range'!F91,IF(B72=100,'100 pF Range'!F91,IF(B72=1,'1 nF Range'!F91,IF(B72=10,'10 nF Range'!F91,"unmöglich")))),"")</f>
        <v/>
      </c>
      <c r="I72" s="90" t="str">
        <f>IF(F72="o",IF(B72=25,'25pF Range'!F91,IF(B72=100,'100 pF Range'!F91,IF(B72=1,'1 nF Range'!F91,IF(B72=10,'10 nF Range'!F91,"unmöglich")))),"")</f>
        <v/>
      </c>
      <c r="J72" s="94"/>
      <c r="K72" s="92" t="str">
        <f t="shared" si="1"/>
        <v/>
      </c>
      <c r="L72" s="93"/>
    </row>
    <row r="73" spans="1:12">
      <c r="A73" s="56"/>
      <c r="B73" s="56"/>
      <c r="C73" s="56"/>
      <c r="D73" s="57"/>
      <c r="E73" s="58"/>
      <c r="F73" s="59"/>
      <c r="G73" s="59"/>
      <c r="H73" s="89" t="str">
        <f t="array" ref="H73">IF(F73="x",IF(B73=25,'25pF Range'!F92,IF(B73=100,'100 pF Range'!F92,IF(B73=1,'1 nF Range'!F92,IF(B73=10,'10 nF Range'!F92,"unmöglich")))),"")</f>
        <v/>
      </c>
      <c r="I73" s="90" t="str">
        <f>IF(F73="o",IF(B73=25,'25pF Range'!F92,IF(B73=100,'100 pF Range'!F92,IF(B73=1,'1 nF Range'!F92,IF(B73=10,'10 nF Range'!F92,"unmöglich")))),"")</f>
        <v/>
      </c>
      <c r="J73" s="94"/>
      <c r="K73" s="92" t="str">
        <f t="shared" si="1"/>
        <v/>
      </c>
      <c r="L73" s="93"/>
    </row>
    <row r="74" spans="1:12">
      <c r="A74" s="60"/>
      <c r="B74" s="60"/>
      <c r="C74" s="60"/>
      <c r="D74" s="61"/>
      <c r="E74" s="62"/>
      <c r="F74" s="63"/>
      <c r="G74" s="63"/>
      <c r="H74" s="95" t="str">
        <f t="array" ref="H74">IF(F74="x",IF(B74=25,'25pF Range'!F93,IF(B74=100,'100 pF Range'!F93,IF(B74=1,'1 nF Range'!F93,IF(B74=10,'10 nF Range'!F93,"unmöglich")))),"")</f>
        <v/>
      </c>
      <c r="I74" s="98" t="str">
        <f>IF(F74="o",IF(B74=25,'25pF Range'!F93,IF(B74=100,'100 pF Range'!F93,IF(B74=1,'1 nF Range'!F93,IF(B74=10,'10 nF Range'!F93,"unmöglich")))),"")</f>
        <v/>
      </c>
      <c r="J74" s="97" t="str">
        <f t="array" ref="J74">IF((OR(F69:F74="x")),"",IF(AND(F69:F74=""),"",AVERAGE(I69:I74)))</f>
        <v/>
      </c>
      <c r="K74" s="95" t="str">
        <f t="shared" si="1"/>
        <v/>
      </c>
      <c r="L74" s="97" t="str">
        <f t="array" ref="L74">IF((OR(F69:F74="x")),"",IF(AND(F69:F74=""),"",AVERAGE(K69:K74)))</f>
        <v/>
      </c>
    </row>
    <row r="75" spans="1:12">
      <c r="A75" s="56"/>
      <c r="B75" s="56"/>
      <c r="C75" s="56"/>
      <c r="D75" s="57"/>
      <c r="E75" s="58"/>
      <c r="F75" s="59"/>
      <c r="G75" s="59"/>
      <c r="H75" s="89" t="str">
        <f t="array" ref="H75">IF(F75="x",IF(B75=25,'25pF Range'!F94,IF(B75=100,'100 pF Range'!F94,IF(B75=1,'1 nF Range'!F94,IF(B75=10,'10 nF Range'!F94,"unmöglich")))),"")</f>
        <v/>
      </c>
      <c r="I75" s="90" t="str">
        <f>IF(F75="o",IF(B75=25,'25pF Range'!F94,IF(B75=100,'100 pF Range'!F94,IF(B75=1,'1 nF Range'!F94,IF(B75=10,'10 nF Range'!F94,"unmöglich")))),"")</f>
        <v/>
      </c>
      <c r="J75" s="94"/>
      <c r="K75" s="92" t="str">
        <f t="shared" si="1"/>
        <v/>
      </c>
      <c r="L75" s="93"/>
    </row>
    <row r="76" spans="1:12">
      <c r="A76" s="56"/>
      <c r="B76" s="56"/>
      <c r="C76" s="56"/>
      <c r="D76" s="57"/>
      <c r="E76" s="58"/>
      <c r="F76" s="59"/>
      <c r="G76" s="59"/>
      <c r="H76" s="89" t="str">
        <f t="array" ref="H76">IF(F76="x",IF(B76=25,'25pF Range'!F95,IF(B76=100,'100 pF Range'!F95,IF(B76=1,'1 nF Range'!F95,IF(B76=10,'10 nF Range'!F95,"unmöglich")))),"")</f>
        <v/>
      </c>
      <c r="I76" s="90" t="str">
        <f>IF(F76="o",IF(B76=25,'25pF Range'!F95,IF(B76=100,'100 pF Range'!F95,IF(B76=1,'1 nF Range'!F95,IF(B76=10,'10 nF Range'!F95,"unmöglich")))),"")</f>
        <v/>
      </c>
      <c r="J76" s="94"/>
      <c r="K76" s="92" t="str">
        <f t="shared" si="1"/>
        <v/>
      </c>
      <c r="L76" s="93"/>
    </row>
    <row r="77" spans="1:12">
      <c r="A77" s="56"/>
      <c r="B77" s="56"/>
      <c r="C77" s="56"/>
      <c r="D77" s="57"/>
      <c r="E77" s="58"/>
      <c r="F77" s="59"/>
      <c r="G77" s="59"/>
      <c r="H77" s="89" t="str">
        <f t="array" ref="H77">IF(F77="x",IF(B77=25,'25pF Range'!F96,IF(B77=100,'100 pF Range'!F96,IF(B77=1,'1 nF Range'!F96,IF(B77=10,'10 nF Range'!F96,"unmöglich")))),"")</f>
        <v/>
      </c>
      <c r="I77" s="90" t="str">
        <f>IF(F77="o",IF(B77=25,'25pF Range'!F96,IF(B77=100,'100 pF Range'!F96,IF(B77=1,'1 nF Range'!F96,IF(B77=10,'10 nF Range'!F96,"unmöglich")))),"")</f>
        <v/>
      </c>
      <c r="J77" s="94"/>
      <c r="K77" s="92" t="str">
        <f t="shared" si="1"/>
        <v/>
      </c>
      <c r="L77" s="93"/>
    </row>
    <row r="78" spans="1:12">
      <c r="A78" s="56"/>
      <c r="B78" s="56"/>
      <c r="C78" s="56"/>
      <c r="D78" s="57"/>
      <c r="E78" s="58"/>
      <c r="F78" s="59"/>
      <c r="G78" s="59"/>
      <c r="H78" s="89" t="str">
        <f t="array" ref="H78">IF(F78="x",IF(B78=25,'25pF Range'!F97,IF(B78=100,'100 pF Range'!F97,IF(B78=1,'1 nF Range'!F97,IF(B78=10,'10 nF Range'!F97,"unmöglich")))),"")</f>
        <v/>
      </c>
      <c r="I78" s="90" t="str">
        <f>IF(F78="o",IF(B78=25,'25pF Range'!F97,IF(B78=100,'100 pF Range'!F97,IF(B78=1,'1 nF Range'!F97,IF(B78=10,'10 nF Range'!F97,"unmöglich")))),"")</f>
        <v/>
      </c>
      <c r="J78" s="94"/>
      <c r="K78" s="92" t="str">
        <f t="shared" si="1"/>
        <v/>
      </c>
      <c r="L78" s="93"/>
    </row>
    <row r="79" spans="1:12">
      <c r="A79" s="56"/>
      <c r="B79" s="56"/>
      <c r="C79" s="56"/>
      <c r="D79" s="57"/>
      <c r="E79" s="58"/>
      <c r="F79" s="59"/>
      <c r="G79" s="59"/>
      <c r="H79" s="89" t="str">
        <f t="array" ref="H79">IF(F79="x",IF(B79=25,'25pF Range'!F98,IF(B79=100,'100 pF Range'!F98,IF(B79=1,'1 nF Range'!F98,IF(B79=10,'10 nF Range'!F98,"unmöglich")))),"")</f>
        <v/>
      </c>
      <c r="I79" s="90" t="str">
        <f>IF(F79="o",IF(B79=25,'25pF Range'!F98,IF(B79=100,'100 pF Range'!F98,IF(B79=1,'1 nF Range'!F98,IF(B79=10,'10 nF Range'!F98,"unmöglich")))),"")</f>
        <v/>
      </c>
      <c r="J79" s="94"/>
      <c r="K79" s="92" t="str">
        <f t="shared" si="1"/>
        <v/>
      </c>
      <c r="L79" s="93"/>
    </row>
    <row r="80" spans="1:12">
      <c r="A80" s="60"/>
      <c r="B80" s="60"/>
      <c r="C80" s="60"/>
      <c r="D80" s="61"/>
      <c r="E80" s="62"/>
      <c r="F80" s="63"/>
      <c r="G80" s="63"/>
      <c r="H80" s="95" t="str">
        <f t="array" ref="H80">IF(F80="x",IF(B80=25,'25pF Range'!F99,IF(B80=100,'100 pF Range'!F99,IF(B80=1,'1 nF Range'!F99,IF(B80=10,'10 nF Range'!F99,"unmöglich")))),"")</f>
        <v/>
      </c>
      <c r="I80" s="98" t="str">
        <f>IF(F80="o",IF(B80=25,'25pF Range'!F99,IF(B80=100,'100 pF Range'!F99,IF(B80=1,'1 nF Range'!F99,IF(B80=10,'10 nF Range'!F99,"unmöglich")))),"")</f>
        <v/>
      </c>
      <c r="J80" s="97" t="str">
        <f t="array" ref="J80">IF((OR(F75:F80="x")),"",IF(AND(F75:F80=""),"",AVERAGE(I75:I80)))</f>
        <v/>
      </c>
      <c r="K80" s="95" t="str">
        <f t="shared" si="1"/>
        <v/>
      </c>
      <c r="L80" s="97" t="str">
        <f t="array" ref="L80">IF((OR(F75:F80="x")),"",IF(AND(F75:F80=""),"",AVERAGE(K75:K80)))</f>
        <v/>
      </c>
    </row>
    <row r="81" spans="1:12">
      <c r="A81" s="56"/>
      <c r="B81" s="56"/>
      <c r="C81" s="56"/>
      <c r="D81" s="57"/>
      <c r="E81" s="58"/>
      <c r="F81" s="59"/>
      <c r="G81" s="59"/>
      <c r="H81" s="89" t="str">
        <f t="array" ref="H81">IF(F81="x",IF(B81=25,'25pF Range'!F100,IF(B81=100,'100 pF Range'!F100,IF(B81=1,'1 nF Range'!F100,IF(B81=10,'10 nF Range'!F100,"unmöglich")))),"")</f>
        <v/>
      </c>
      <c r="I81" s="90" t="str">
        <f>IF(F81="o",IF(B81=25,'25pF Range'!F100,IF(B81=100,'100 pF Range'!F100,IF(B81=1,'1 nF Range'!F100,IF(B81=10,'10 nF Range'!F100,"unmöglich")))),"")</f>
        <v/>
      </c>
      <c r="J81" s="94"/>
      <c r="K81" s="92" t="str">
        <f>IF(E81="","",E81/(1.2*10^(-3)))</f>
        <v/>
      </c>
      <c r="L81" s="93"/>
    </row>
    <row r="82" spans="1:12">
      <c r="A82" s="56"/>
      <c r="B82" s="56"/>
      <c r="C82" s="56"/>
      <c r="D82" s="57"/>
      <c r="E82" s="58"/>
      <c r="F82" s="59"/>
      <c r="G82" s="59"/>
      <c r="H82" s="89" t="str">
        <f t="array" ref="H82">IF(F82="x",IF(B82=25,'25pF Range'!F101,IF(B82=100,'100 pF Range'!F101,IF(B82=1,'1 nF Range'!F101,IF(B82=10,'10 nF Range'!F101,"unmöglich")))),"")</f>
        <v/>
      </c>
      <c r="I82" s="90" t="str">
        <f>IF(F82="o",IF(B82=25,'25pF Range'!F101,IF(B82=100,'100 pF Range'!F101,IF(B82=1,'1 nF Range'!F101,IF(B82=10,'10 nF Range'!F101,"unmöglich")))),"")</f>
        <v/>
      </c>
      <c r="J82" s="94"/>
      <c r="K82" s="92" t="str">
        <f>IF(E82="","",E82/(1.2*10^(-3)))</f>
        <v/>
      </c>
      <c r="L82" s="93"/>
    </row>
    <row r="83" spans="1:12">
      <c r="A83" s="56"/>
      <c r="B83" s="56"/>
      <c r="C83" s="56"/>
      <c r="D83" s="57"/>
      <c r="E83" s="58"/>
      <c r="F83" s="59"/>
      <c r="G83" s="59"/>
      <c r="H83" s="89" t="str">
        <f t="array" ref="H83">IF(F83="x",IF(B83=25,'25pF Range'!F102,IF(B83=100,'100 pF Range'!F102,IF(B83=1,'1 nF Range'!F102,IF(B83=10,'10 nF Range'!F102,"unmöglich")))),"")</f>
        <v/>
      </c>
      <c r="I83" s="90" t="str">
        <f>IF(F83="o",IF(B83=25,'25pF Range'!F102,IF(B83=100,'100 pF Range'!F102,IF(B83=1,'1 nF Range'!F102,IF(B83=10,'10 nF Range'!F102,"unmöglich")))),"")</f>
        <v/>
      </c>
      <c r="J83" s="94"/>
      <c r="K83" s="92" t="str">
        <f>IF(E83="","",E83/(1.2*10^(-3)))</f>
        <v/>
      </c>
      <c r="L83" s="93"/>
    </row>
    <row r="84" spans="1:12">
      <c r="A84" s="56"/>
      <c r="B84" s="56"/>
      <c r="C84" s="56"/>
      <c r="D84" s="57"/>
      <c r="E84" s="58"/>
      <c r="F84" s="59"/>
      <c r="G84" s="59"/>
      <c r="H84" s="89" t="str">
        <f t="array" ref="H84">IF(F84="x",IF(B84=25,'25pF Range'!F103,IF(B84=100,'100 pF Range'!F103,IF(B84=1,'1 nF Range'!F103,IF(B84=10,'10 nF Range'!F103,"unmöglich")))),"")</f>
        <v/>
      </c>
      <c r="I84" s="90" t="str">
        <f>IF(F84="o",IF(B84=25,'25pF Range'!F103,IF(B84=100,'100 pF Range'!F103,IF(B84=1,'1 nF Range'!F103,IF(B84=10,'10 nF Range'!F103,"unmöglich")))),"")</f>
        <v/>
      </c>
      <c r="J84" s="94"/>
      <c r="K84" s="92" t="str">
        <f>IF(E84="","",E84/(1.2*10^(-3)))</f>
        <v/>
      </c>
      <c r="L84" s="93"/>
    </row>
    <row r="85" spans="1:12">
      <c r="A85" s="56"/>
      <c r="B85" s="56"/>
      <c r="C85" s="56"/>
      <c r="D85" s="57"/>
      <c r="E85" s="58"/>
      <c r="F85" s="59"/>
      <c r="G85" s="59"/>
      <c r="H85" s="89" t="str">
        <f t="array" ref="H85">IF(F85="x",IF(B85=25,'25pF Range'!F104,IF(B85=100,'100 pF Range'!F104,IF(B85=1,'1 nF Range'!F104,IF(B85=10,'10 nF Range'!F104,"unmöglich")))),"")</f>
        <v/>
      </c>
      <c r="I85" s="90" t="str">
        <f>IF(F85="o",IF(B85=25,'25pF Range'!F104,IF(B85=100,'100 pF Range'!F104,IF(B85=1,'1 nF Range'!F104,IF(B85=10,'10 nF Range'!F104,"unmöglich")))),"")</f>
        <v/>
      </c>
      <c r="J85" s="94"/>
      <c r="K85" s="92" t="str">
        <f t="shared" si="1"/>
        <v/>
      </c>
      <c r="L85" s="93"/>
    </row>
    <row r="86" spans="1:12">
      <c r="A86" s="60"/>
      <c r="B86" s="60"/>
      <c r="C86" s="60"/>
      <c r="D86" s="61"/>
      <c r="E86" s="62"/>
      <c r="F86" s="63"/>
      <c r="G86" s="63"/>
      <c r="H86" s="95" t="str">
        <f t="array" ref="H86">IF(F86="x",IF(B86=25,'25pF Range'!F105,IF(B86=100,'100 pF Range'!F105,IF(B86=1,'1 nF Range'!F105,IF(B86=10,'10 nF Range'!F105,"unmöglich")))),"")</f>
        <v/>
      </c>
      <c r="I86" s="96" t="str">
        <f>IF(F86="o",IF(B86=25,'25pF Range'!F105,IF(B86=100,'100 pF Range'!F105,IF(B86=1,'1 nF Range'!F105,IF(B86=10,'10 nF Range'!F105,"unmöglich")))),"")</f>
        <v/>
      </c>
      <c r="J86" s="97" t="str">
        <f t="array" ref="J86">IF((OR(F81:F86="x")),"",IF(AND(F81:F86=""),"",AVERAGE(I81:I86)))</f>
        <v/>
      </c>
      <c r="K86" s="95" t="str">
        <f t="shared" si="1"/>
        <v/>
      </c>
      <c r="L86" s="97" t="str">
        <f t="array" ref="L86">IF((OR(F81:F86="x")),"",IF(AND(F81:F86=""),"",AVERAGE(K81:K86)))</f>
        <v/>
      </c>
    </row>
    <row r="87" spans="1:12">
      <c r="A87" s="56"/>
      <c r="B87" s="56"/>
      <c r="C87" s="56"/>
      <c r="D87" s="57"/>
      <c r="E87" s="58"/>
      <c r="F87" s="59"/>
      <c r="G87" s="59"/>
      <c r="H87" s="89" t="str">
        <f t="array" ref="H87">IF(F87="x",IF(B87=25,'25pF Range'!F106,IF(B87=100,'100 pF Range'!F106,IF(B87=1,'1 nF Range'!F106,IF(B87=10,'10 nF Range'!F106,"unmöglich")))),"")</f>
        <v/>
      </c>
      <c r="I87" s="90" t="str">
        <f>IF(F87="o",IF(B87=25,'25pF Range'!F106,IF(B87=100,'100 pF Range'!F106,IF(B87=1,'1 nF Range'!F106,IF(B87=10,'10 nF Range'!F106,"unmöglich")))),"")</f>
        <v/>
      </c>
      <c r="J87" s="94"/>
      <c r="K87" s="92" t="str">
        <f t="shared" si="1"/>
        <v/>
      </c>
      <c r="L87" s="93"/>
    </row>
    <row r="88" spans="1:12">
      <c r="A88" s="56"/>
      <c r="B88" s="56"/>
      <c r="C88" s="56"/>
      <c r="D88" s="57"/>
      <c r="E88" s="58"/>
      <c r="F88" s="59"/>
      <c r="G88" s="59"/>
      <c r="H88" s="89" t="str">
        <f t="array" ref="H88">IF(F88="x",IF(B88=25,'25pF Range'!F107,IF(B88=100,'100 pF Range'!F107,IF(B88=1,'1 nF Range'!F107,IF(B88=10,'10 nF Range'!F107,"unmöglich")))),"")</f>
        <v/>
      </c>
      <c r="I88" s="90" t="str">
        <f>IF(F88="o",IF(B88=25,'25pF Range'!F107,IF(B88=100,'100 pF Range'!F107,IF(B88=1,'1 nF Range'!F107,IF(B88=10,'10 nF Range'!F107,"unmöglich")))),"")</f>
        <v/>
      </c>
      <c r="J88" s="94"/>
      <c r="K88" s="92" t="str">
        <f t="shared" si="1"/>
        <v/>
      </c>
      <c r="L88" s="93"/>
    </row>
    <row r="89" spans="1:12">
      <c r="A89" s="56"/>
      <c r="B89" s="56"/>
      <c r="C89" s="56"/>
      <c r="D89" s="57"/>
      <c r="E89" s="58"/>
      <c r="F89" s="59"/>
      <c r="G89" s="59"/>
      <c r="H89" s="89" t="str">
        <f t="array" ref="H89">IF(F89="x",IF(B89=25,'25pF Range'!F108,IF(B89=100,'100 pF Range'!F108,IF(B89=1,'1 nF Range'!F108,IF(B89=10,'10 nF Range'!F108,"unmöglich")))),"")</f>
        <v/>
      </c>
      <c r="I89" s="90" t="str">
        <f>IF(F89="o",IF(B89=25,'25pF Range'!F108,IF(B89=100,'100 pF Range'!F108,IF(B89=1,'1 nF Range'!F108,IF(B89=10,'10 nF Range'!F108,"unmöglich")))),"")</f>
        <v/>
      </c>
      <c r="J89" s="94"/>
      <c r="K89" s="92" t="str">
        <f t="shared" si="1"/>
        <v/>
      </c>
      <c r="L89" s="93"/>
    </row>
    <row r="90" spans="1:12">
      <c r="A90" s="56"/>
      <c r="B90" s="56"/>
      <c r="C90" s="56"/>
      <c r="D90" s="57"/>
      <c r="E90" s="58"/>
      <c r="F90" s="59"/>
      <c r="G90" s="59"/>
      <c r="H90" s="89" t="str">
        <f t="array" ref="H90">IF(F90="x",IF(B90=25,'25pF Range'!F109,IF(B90=100,'100 pF Range'!F109,IF(B90=1,'1 nF Range'!F109,IF(B90=10,'10 nF Range'!F109,"unmöglich")))),"")</f>
        <v/>
      </c>
      <c r="I90" s="90" t="str">
        <f>IF(F90="o",IF(B90=25,'25pF Range'!F109,IF(B90=100,'100 pF Range'!F109,IF(B90=1,'1 nF Range'!F109,IF(B90=10,'10 nF Range'!F109,"unmöglich")))),"")</f>
        <v/>
      </c>
      <c r="J90" s="94"/>
      <c r="K90" s="92" t="str">
        <f t="shared" si="1"/>
        <v/>
      </c>
      <c r="L90" s="93"/>
    </row>
    <row r="91" spans="1:12">
      <c r="A91" s="56"/>
      <c r="B91" s="56"/>
      <c r="C91" s="56"/>
      <c r="D91" s="57"/>
      <c r="E91" s="58"/>
      <c r="F91" s="59"/>
      <c r="G91" s="59"/>
      <c r="H91" s="89" t="str">
        <f t="array" ref="H91">IF(F91="x",IF(B91=25,'25pF Range'!F110,IF(B91=100,'100 pF Range'!F110,IF(B91=1,'1 nF Range'!F110,IF(B91=10,'10 nF Range'!F110,"unmöglich")))),"")</f>
        <v/>
      </c>
      <c r="I91" s="90" t="str">
        <f>IF(F91="o",IF(B91=25,'25pF Range'!F110,IF(B91=100,'100 pF Range'!F110,IF(B91=1,'1 nF Range'!F110,IF(B91=10,'10 nF Range'!F110,"unmöglich")))),"")</f>
        <v/>
      </c>
      <c r="J91" s="94"/>
      <c r="K91" s="92" t="str">
        <f t="shared" si="1"/>
        <v/>
      </c>
      <c r="L91" s="93"/>
    </row>
    <row r="92" spans="1:12">
      <c r="A92" s="60"/>
      <c r="B92" s="60"/>
      <c r="C92" s="60"/>
      <c r="D92" s="61"/>
      <c r="E92" s="62"/>
      <c r="F92" s="63"/>
      <c r="G92" s="63"/>
      <c r="H92" s="95" t="str">
        <f t="array" ref="H92">IF(F92="x",IF(B92=25,'25pF Range'!F111,IF(B92=100,'100 pF Range'!F111,IF(B92=1,'1 nF Range'!F111,IF(B92=10,'10 nF Range'!F111,"unmöglich")))),"")</f>
        <v/>
      </c>
      <c r="I92" s="96" t="str">
        <f>IF(F92="o",IF(B92=25,'25pF Range'!F111,IF(B92=100,'100 pF Range'!F111,IF(B92=1,'1 nF Range'!F111,IF(B92=10,'10 nF Range'!F111,"unmöglich")))),"")</f>
        <v/>
      </c>
      <c r="J92" s="97" t="str">
        <f t="array" ref="J92">IF((OR(F87:F92="x")),"",IF(AND(F87:F92=""),"",AVERAGE(I87:I92)))</f>
        <v/>
      </c>
      <c r="K92" s="95" t="str">
        <f t="shared" si="1"/>
        <v/>
      </c>
      <c r="L92" s="97" t="str">
        <f t="array" ref="L92">IF((OR(F87:F92="x")),"",IF(AND(F87:F92=""),"",AVERAGE(K87:K92)))</f>
        <v/>
      </c>
    </row>
    <row r="93" spans="1:12">
      <c r="A93" s="56"/>
      <c r="B93" s="56"/>
      <c r="C93" s="56"/>
      <c r="D93" s="57"/>
      <c r="E93" s="58"/>
      <c r="F93" s="59"/>
      <c r="G93" s="59"/>
      <c r="H93" s="89" t="str">
        <f t="array" ref="H93">IF(F93="x",IF(B93=25,'25pF Range'!F112,IF(B93=100,'100 pF Range'!F112,IF(B93=1,'1 nF Range'!F112,IF(B93=10,'10 nF Range'!F112,"unmöglich")))),"")</f>
        <v/>
      </c>
      <c r="I93" s="90" t="str">
        <f>IF(F93="o",IF(B93=25,'25pF Range'!F112,IF(B93=100,'100 pF Range'!F112,IF(B93=1,'1 nF Range'!F112,IF(B93=10,'10 nF Range'!F112,"unmöglich")))),"")</f>
        <v/>
      </c>
      <c r="J93" s="94"/>
      <c r="K93" s="92" t="str">
        <f t="shared" si="1"/>
        <v/>
      </c>
      <c r="L93" s="93"/>
    </row>
    <row r="94" spans="1:12">
      <c r="A94" s="56"/>
      <c r="B94" s="56"/>
      <c r="C94" s="56"/>
      <c r="D94" s="57"/>
      <c r="E94" s="58"/>
      <c r="F94" s="59"/>
      <c r="G94" s="59"/>
      <c r="H94" s="89" t="str">
        <f t="array" ref="H94">IF(F94="x",IF(B94=25,'25pF Range'!F113,IF(B94=100,'100 pF Range'!F113,IF(B94=1,'1 nF Range'!F113,IF(B94=10,'10 nF Range'!F113,"unmöglich")))),"")</f>
        <v/>
      </c>
      <c r="I94" s="90" t="str">
        <f>IF(F94="o",IF(B94=25,'25pF Range'!F113,IF(B94=100,'100 pF Range'!F113,IF(B94=1,'1 nF Range'!F113,IF(B94=10,'10 nF Range'!F113,"unmöglich")))),"")</f>
        <v/>
      </c>
      <c r="J94" s="94"/>
      <c r="K94" s="92" t="str">
        <f t="shared" si="1"/>
        <v/>
      </c>
      <c r="L94" s="93"/>
    </row>
    <row r="95" spans="1:12">
      <c r="A95" s="56"/>
      <c r="B95" s="56"/>
      <c r="C95" s="56"/>
      <c r="D95" s="57"/>
      <c r="E95" s="58"/>
      <c r="F95" s="59"/>
      <c r="G95" s="59"/>
      <c r="H95" s="89" t="str">
        <f t="array" ref="H95">IF(F95="x",IF(B95=25,'25pF Range'!F114,IF(B95=100,'100 pF Range'!F114,IF(B95=1,'1 nF Range'!F114,IF(B95=10,'10 nF Range'!F114,"unmöglich")))),"")</f>
        <v/>
      </c>
      <c r="I95" s="90" t="str">
        <f>IF(F95="o",IF(B95=25,'25pF Range'!F114,IF(B95=100,'100 pF Range'!F114,IF(B95=1,'1 nF Range'!F114,IF(B95=10,'10 nF Range'!F114,"unmöglich")))),"")</f>
        <v/>
      </c>
      <c r="J95" s="94"/>
      <c r="K95" s="92" t="str">
        <f t="shared" si="1"/>
        <v/>
      </c>
      <c r="L95" s="93"/>
    </row>
    <row r="96" spans="1:12">
      <c r="A96" s="56"/>
      <c r="B96" s="56"/>
      <c r="C96" s="56"/>
      <c r="D96" s="57"/>
      <c r="E96" s="58"/>
      <c r="F96" s="59"/>
      <c r="G96" s="59"/>
      <c r="H96" s="89" t="str">
        <f t="array" ref="H96">IF(F96="x",IF(B96=25,'25pF Range'!F115,IF(B96=100,'100 pF Range'!F115,IF(B96=1,'1 nF Range'!F115,IF(B96=10,'10 nF Range'!F115,"unmöglich")))),"")</f>
        <v/>
      </c>
      <c r="I96" s="90" t="str">
        <f>IF(F96="o",IF(B96=25,'25pF Range'!F115,IF(B96=100,'100 pF Range'!F115,IF(B96=1,'1 nF Range'!F115,IF(B96=10,'10 nF Range'!F115,"unmöglich")))),"")</f>
        <v/>
      </c>
      <c r="J96" s="94"/>
      <c r="K96" s="92" t="str">
        <f t="shared" si="1"/>
        <v/>
      </c>
      <c r="L96" s="93"/>
    </row>
    <row r="97" spans="1:12">
      <c r="A97" s="56"/>
      <c r="B97" s="56"/>
      <c r="C97" s="56"/>
      <c r="D97" s="57"/>
      <c r="E97" s="58"/>
      <c r="F97" s="59"/>
      <c r="G97" s="59"/>
      <c r="H97" s="89" t="str">
        <f t="array" ref="H97">IF(F97="x",IF(B97=25,'25pF Range'!F116,IF(B97=100,'100 pF Range'!F116,IF(B97=1,'1 nF Range'!F116,IF(B97=10,'10 nF Range'!F116,"unmöglich")))),"")</f>
        <v/>
      </c>
      <c r="I97" s="90" t="str">
        <f>IF(F97="o",IF(B97=25,'25pF Range'!F116,IF(B97=100,'100 pF Range'!F116,IF(B97=1,'1 nF Range'!F116,IF(B97=10,'10 nF Range'!F116,"unmöglich")))),"")</f>
        <v/>
      </c>
      <c r="J97" s="94"/>
      <c r="K97" s="92" t="str">
        <f t="shared" si="1"/>
        <v/>
      </c>
      <c r="L97" s="93"/>
    </row>
    <row r="98" spans="1:12">
      <c r="A98" s="60"/>
      <c r="B98" s="60"/>
      <c r="C98" s="60"/>
      <c r="D98" s="61"/>
      <c r="E98" s="62"/>
      <c r="F98" s="63"/>
      <c r="G98" s="63"/>
      <c r="H98" s="95" t="str">
        <f t="array" ref="H98">IF(F98="x",IF(B98=25,'25pF Range'!F117,IF(B98=100,'100 pF Range'!F117,IF(B98=1,'1 nF Range'!F117,IF(B98=10,'10 nF Range'!F117,"unmöglich")))),"")</f>
        <v/>
      </c>
      <c r="I98" s="96" t="str">
        <f>IF(F98="o",IF(B98=25,'25pF Range'!F117,IF(B98=100,'100 pF Range'!F117,IF(B98=1,'1 nF Range'!F117,IF(B98=10,'10 nF Range'!F117,"unmöglich")))),"")</f>
        <v/>
      </c>
      <c r="J98" s="97" t="str">
        <f t="array" ref="J98">IF((OR(F93:F98="x")),"",IF(AND(F93:F98=""),"",AVERAGE(I93:I98)))</f>
        <v/>
      </c>
      <c r="K98" s="95" t="str">
        <f t="shared" si="1"/>
        <v/>
      </c>
      <c r="L98" s="97" t="str">
        <f t="array" ref="L98">IF((OR(F93:F98="x")),"",IF(AND(F93:F98=""),"",AVERAGE(K93:K98)))</f>
        <v/>
      </c>
    </row>
    <row r="99" spans="1:12">
      <c r="A99" s="56"/>
      <c r="B99" s="56"/>
      <c r="C99" s="56"/>
      <c r="D99" s="57"/>
      <c r="E99" s="58"/>
      <c r="F99" s="59"/>
      <c r="G99" s="59"/>
      <c r="H99" s="89" t="str">
        <f t="array" ref="H99">IF(F99="x",IF(B99=25,'25pF Range'!F118,IF(B99=100,'100 pF Range'!F118,IF(B99=1,'1 nF Range'!F118,IF(B99=10,'10 nF Range'!F118,"unmöglich")))),"")</f>
        <v/>
      </c>
      <c r="I99" s="90" t="str">
        <f>IF(F99="o",IF(B99=25,'25pF Range'!F118,IF(B99=100,'100 pF Range'!F118,IF(B99=1,'1 nF Range'!F118,IF(B99=10,'10 nF Range'!F118,"unmöglich")))),"")</f>
        <v/>
      </c>
      <c r="J99" s="94"/>
      <c r="K99" s="92" t="str">
        <f t="shared" si="1"/>
        <v/>
      </c>
      <c r="L99" s="93"/>
    </row>
    <row r="100" spans="1:12">
      <c r="A100" s="64"/>
      <c r="B100" s="64"/>
      <c r="C100" s="64"/>
      <c r="D100" s="65"/>
      <c r="E100" s="66"/>
      <c r="F100" s="67"/>
      <c r="G100" s="67"/>
      <c r="H100" s="89" t="str">
        <f t="array" ref="H100">IF(F100="x",IF(B100=25,'25pF Range'!F119,IF(B100=100,'100 pF Range'!F119,IF(B100=1,'1 nF Range'!F119,IF(B100=10,'10 nF Range'!F119,"unmöglich")))),"")</f>
        <v/>
      </c>
      <c r="I100" s="90" t="str">
        <f>IF(F100="o",IF(B100=25,'25pF Range'!F119,IF(B100=100,'100 pF Range'!F119,IF(B100=1,'1 nF Range'!F119,IF(B100=10,'10 nF Range'!F119,"unmöglich")))),"")</f>
        <v/>
      </c>
      <c r="J100" s="94"/>
      <c r="K100" s="92" t="str">
        <f t="shared" si="1"/>
        <v/>
      </c>
      <c r="L100" s="93"/>
    </row>
    <row r="101" spans="1:12">
      <c r="A101" s="14"/>
      <c r="H101" s="89" t="str">
        <f t="array" ref="H101">IF(F101="x",IF(B101=25,'25pF Range'!F120,IF(B101=100,'100 pF Range'!F120,IF(B101=1,'1 nF Range'!F120,IF(B101=10,'10 nF Range'!F120,"unmöglich")))),"")</f>
        <v/>
      </c>
      <c r="I101" s="90" t="str">
        <f>IF(F101="o",IF(B101=25,'25pF Range'!F120,IF(B101=100,'100 pF Range'!F120,IF(B101=1,'1 nF Range'!F120,IF(B101=10,'10 nF Range'!F120,"unmöglich")))),"")</f>
        <v/>
      </c>
      <c r="J101" s="94"/>
      <c r="K101" s="92" t="str">
        <f t="shared" si="1"/>
        <v/>
      </c>
      <c r="L101" s="93"/>
    </row>
    <row r="102" spans="1:12">
      <c r="A102" s="14"/>
      <c r="H102" s="89" t="str">
        <f t="array" ref="H102">IF(F102="x",IF(B102=25,'25pF Range'!F121,IF(B102=100,'100 pF Range'!F121,IF(B102=1,'1 nF Range'!F121,IF(B102=10,'10 nF Range'!F121,"unmöglich")))),"")</f>
        <v/>
      </c>
      <c r="I102" s="90" t="str">
        <f>IF(F102="o",IF(B102=25,'25pF Range'!F121,IF(B102=100,'100 pF Range'!F121,IF(B102=1,'1 nF Range'!F121,IF(B102=10,'10 nF Range'!F121,"unmöglich")))),"")</f>
        <v/>
      </c>
      <c r="J102" s="94"/>
      <c r="K102" s="92" t="str">
        <f t="shared" si="1"/>
        <v/>
      </c>
      <c r="L102" s="93"/>
    </row>
    <row r="103" spans="1:12">
      <c r="A103" s="14"/>
      <c r="H103" s="89" t="str">
        <f t="array" ref="H103">IF(F103="x",IF(B103=25,'25pF Range'!F122,IF(B103=100,'100 pF Range'!F122,IF(B103=1,'1 nF Range'!F122,IF(B103=10,'10 nF Range'!F122,"unmöglich")))),"")</f>
        <v/>
      </c>
      <c r="I103" s="90" t="str">
        <f>IF(F103="o",IF(B103=25,'25pF Range'!F122,IF(B103=100,'100 pF Range'!F122,IF(B103=1,'1 nF Range'!F122,IF(B103=10,'10 nF Range'!F122,"unmöglich")))),"")</f>
        <v/>
      </c>
      <c r="J103" s="94"/>
      <c r="K103" s="92" t="str">
        <f t="shared" ref="K103:K122" si="2">IF(E103="","",E103/(1.2*10^(-3)))</f>
        <v/>
      </c>
      <c r="L103" s="93"/>
    </row>
    <row r="104" spans="1:12">
      <c r="A104" s="17"/>
      <c r="B104" s="17"/>
      <c r="C104" s="17"/>
      <c r="D104" s="32"/>
      <c r="E104" s="35"/>
      <c r="F104" s="18"/>
      <c r="G104" s="18"/>
      <c r="H104" s="95" t="str">
        <f t="array" ref="H104">IF(F104="x",IF(B104=25,'25pF Range'!F123,IF(B104=100,'100 pF Range'!F123,IF(B104=1,'1 nF Range'!F123,IF(B104=10,'10 nF Range'!F123,"unmöglich")))),"")</f>
        <v/>
      </c>
      <c r="I104" s="96" t="str">
        <f>IF(F104="o",IF(B104=25,'25pF Range'!F123,IF(B104=100,'100 pF Range'!F123,IF(B104=1,'1 nF Range'!F123,IF(B104=10,'10 nF Range'!F123,"unmöglich")))),"")</f>
        <v/>
      </c>
      <c r="J104" s="97" t="str">
        <f t="array" ref="J104">IF((OR(F99:F104="x")),"",IF(AND(F99:F104=""),"",AVERAGE(I99:I104)))</f>
        <v/>
      </c>
      <c r="K104" s="95" t="str">
        <f t="shared" si="2"/>
        <v/>
      </c>
      <c r="L104" s="97" t="str">
        <f t="array" ref="L104">IF((OR(F99:F104="x")),"",IF(AND(F99:F104=""),"",AVERAGE(K99:K104)))</f>
        <v/>
      </c>
    </row>
    <row r="105" spans="1:12">
      <c r="A105" s="14"/>
      <c r="H105" s="89" t="str">
        <f t="array" ref="H105">IF(F105="x",IF(B105=25,'25pF Range'!F124,IF(B105=100,'100 pF Range'!F124,IF(B105=1,'1 nF Range'!F124,IF(B105=10,'10 nF Range'!F124,"unmöglich")))),"")</f>
        <v/>
      </c>
      <c r="I105" s="90" t="str">
        <f>IF(F105="o",IF(B105=25,'25pF Range'!F124,IF(B105=100,'100 pF Range'!F124,IF(B105=1,'1 nF Range'!F124,IF(B105=10,'10 nF Range'!F124,"unmöglich")))),"")</f>
        <v/>
      </c>
      <c r="J105" s="94"/>
      <c r="K105" s="92" t="str">
        <f t="shared" si="2"/>
        <v/>
      </c>
      <c r="L105" s="93"/>
    </row>
    <row r="106" spans="1:12">
      <c r="A106" s="14"/>
      <c r="H106" s="89" t="str">
        <f t="array" ref="H106">IF(F106="x",IF(B106=25,'25pF Range'!F125,IF(B106=100,'100 pF Range'!F125,IF(B106=1,'1 nF Range'!F125,IF(B106=10,'10 nF Range'!F125,"unmöglich")))),"")</f>
        <v/>
      </c>
      <c r="I106" s="90" t="str">
        <f>IF(F106="o",IF(B106=25,'25pF Range'!F125,IF(B106=100,'100 pF Range'!F125,IF(B106=1,'1 nF Range'!F125,IF(B106=10,'10 nF Range'!F125,"unmöglich")))),"")</f>
        <v/>
      </c>
      <c r="J106" s="94"/>
      <c r="K106" s="92" t="str">
        <f t="shared" si="2"/>
        <v/>
      </c>
      <c r="L106" s="93"/>
    </row>
    <row r="107" spans="1:12">
      <c r="A107" s="14"/>
      <c r="H107" s="89" t="str">
        <f t="array" ref="H107">IF(F107="x",IF(B107=25,'25pF Range'!F126,IF(B107=100,'100 pF Range'!F126,IF(B107=1,'1 nF Range'!F126,IF(B107=10,'10 nF Range'!F126,"unmöglich")))),"")</f>
        <v/>
      </c>
      <c r="I107" s="90" t="str">
        <f>IF(F107="o",IF(B107=25,'25pF Range'!F126,IF(B107=100,'100 pF Range'!F126,IF(B107=1,'1 nF Range'!F126,IF(B107=10,'10 nF Range'!F126,"unmöglich")))),"")</f>
        <v/>
      </c>
      <c r="J107" s="94"/>
      <c r="K107" s="92" t="str">
        <f t="shared" si="2"/>
        <v/>
      </c>
      <c r="L107" s="93"/>
    </row>
    <row r="108" spans="1:12">
      <c r="A108" s="14"/>
      <c r="H108" s="89" t="str">
        <f t="array" ref="H108">IF(F108="x",IF(B108=25,'25pF Range'!F127,IF(B108=100,'100 pF Range'!F127,IF(B108=1,'1 nF Range'!F127,IF(B108=10,'10 nF Range'!F127,"unmöglich")))),"")</f>
        <v/>
      </c>
      <c r="I108" s="90" t="str">
        <f>IF(F108="o",IF(B108=25,'25pF Range'!F127,IF(B108=100,'100 pF Range'!F127,IF(B108=1,'1 nF Range'!F127,IF(B108=10,'10 nF Range'!F127,"unmöglich")))),"")</f>
        <v/>
      </c>
      <c r="J108" s="94"/>
      <c r="K108" s="92" t="str">
        <f t="shared" si="2"/>
        <v/>
      </c>
      <c r="L108" s="93"/>
    </row>
    <row r="109" spans="1:12">
      <c r="A109" s="14"/>
      <c r="H109" s="89" t="str">
        <f t="array" ref="H109">IF(F109="x",IF(B109=25,'25pF Range'!F128,IF(B109=100,'100 pF Range'!F128,IF(B109=1,'1 nF Range'!F128,IF(B109=10,'10 nF Range'!F128,"unmöglich")))),"")</f>
        <v/>
      </c>
      <c r="I109" s="90" t="str">
        <f>IF(F109="o",IF(B109=25,'25pF Range'!F128,IF(B109=100,'100 pF Range'!F128,IF(B109=1,'1 nF Range'!F128,IF(B109=10,'10 nF Range'!F128,"unmöglich")))),"")</f>
        <v/>
      </c>
      <c r="J109" s="94"/>
      <c r="K109" s="92" t="str">
        <f t="shared" si="2"/>
        <v/>
      </c>
      <c r="L109" s="93"/>
    </row>
    <row r="110" spans="1:12">
      <c r="A110" s="17"/>
      <c r="B110" s="17"/>
      <c r="C110" s="17"/>
      <c r="D110" s="32"/>
      <c r="E110" s="35"/>
      <c r="F110" s="18"/>
      <c r="G110" s="18"/>
      <c r="H110" s="95" t="str">
        <f t="array" ref="H110">IF(F110="x",IF(B110=25,'25pF Range'!F129,IF(B110=100,'100 pF Range'!F129,IF(B110=1,'1 nF Range'!F129,IF(B110=10,'10 nF Range'!F129,"unmöglich")))),"")</f>
        <v/>
      </c>
      <c r="I110" s="96" t="str">
        <f>IF(F110="o",IF(B110=25,'25pF Range'!F129,IF(B110=100,'100 pF Range'!F129,IF(B110=1,'1 nF Range'!F129,IF(B110=10,'10 nF Range'!F129,"unmöglich")))),"")</f>
        <v/>
      </c>
      <c r="J110" s="97" t="str">
        <f t="array" ref="J110">IF((OR(F105:F110="x")),"",IF(AND(F105:F110=""),"",AVERAGE(I105:I110)))</f>
        <v/>
      </c>
      <c r="K110" s="95" t="str">
        <f t="shared" si="2"/>
        <v/>
      </c>
      <c r="L110" s="97" t="str">
        <f t="array" ref="L110">IF((OR(F105:F110="x")),"",IF(AND(F105:F110=""),"",AVERAGE(K105:K110)))</f>
        <v/>
      </c>
    </row>
    <row r="111" spans="1:12">
      <c r="A111" s="14"/>
      <c r="H111" s="89" t="str">
        <f t="array" ref="H111">IF(F111="x",IF(B111=25,'25pF Range'!F130,IF(B111=100,'100 pF Range'!F130,IF(B111=1,'1 nF Range'!F130,IF(B111=10,'10 nF Range'!F130,"unmöglich")))),"")</f>
        <v/>
      </c>
      <c r="I111" s="90" t="str">
        <f>IF(F111="o",IF(B111=25,'25pF Range'!F130,IF(B111=100,'100 pF Range'!F130,IF(B111=1,'1 nF Range'!F130,IF(B111=10,'10 nF Range'!F130,"unmöglich")))),"")</f>
        <v/>
      </c>
      <c r="J111" s="94"/>
      <c r="K111" s="92" t="str">
        <f t="shared" si="2"/>
        <v/>
      </c>
      <c r="L111" s="93"/>
    </row>
    <row r="112" spans="1:12">
      <c r="A112" s="14"/>
      <c r="H112" s="89" t="str">
        <f t="array" ref="H112">IF(F112="x",IF(B112=25,'25pF Range'!F131,IF(B112=100,'100 pF Range'!F131,IF(B112=1,'1 nF Range'!F131,IF(B112=10,'10 nF Range'!F131,"unmöglich")))),"")</f>
        <v/>
      </c>
      <c r="I112" s="90" t="str">
        <f>IF(F112="o",IF(B112=25,'25pF Range'!F131,IF(B112=100,'100 pF Range'!F131,IF(B112=1,'1 nF Range'!F131,IF(B112=10,'10 nF Range'!F131,"unmöglich")))),"")</f>
        <v/>
      </c>
      <c r="J112" s="94"/>
      <c r="K112" s="92" t="str">
        <f t="shared" si="2"/>
        <v/>
      </c>
      <c r="L112" s="93"/>
    </row>
    <row r="113" spans="1:12">
      <c r="A113" s="14"/>
      <c r="H113" s="89" t="str">
        <f t="array" ref="H113">IF(F113="x",IF(B113=25,'25pF Range'!F132,IF(B113=100,'100 pF Range'!F132,IF(B113=1,'1 nF Range'!F132,IF(B113=10,'10 nF Range'!F132,"unmöglich")))),"")</f>
        <v/>
      </c>
      <c r="I113" s="90" t="str">
        <f>IF(F113="o",IF(B113=25,'25pF Range'!F132,IF(B113=100,'100 pF Range'!F132,IF(B113=1,'1 nF Range'!F132,IF(B113=10,'10 nF Range'!F132,"unmöglich")))),"")</f>
        <v/>
      </c>
      <c r="J113" s="94"/>
      <c r="K113" s="92" t="str">
        <f t="shared" si="2"/>
        <v/>
      </c>
      <c r="L113" s="93"/>
    </row>
    <row r="114" spans="1:12">
      <c r="A114" s="14"/>
      <c r="H114" s="89" t="str">
        <f t="array" ref="H114">IF(F114="x",IF(B114=25,'25pF Range'!F133,IF(B114=100,'100 pF Range'!F133,IF(B114=1,'1 nF Range'!F133,IF(B114=10,'10 nF Range'!F133,"unmöglich")))),"")</f>
        <v/>
      </c>
      <c r="I114" s="90" t="str">
        <f>IF(F114="o",IF(B114=25,'25pF Range'!F133,IF(B114=100,'100 pF Range'!F133,IF(B114=1,'1 nF Range'!F133,IF(B114=10,'10 nF Range'!F133,"unmöglich")))),"")</f>
        <v/>
      </c>
      <c r="J114" s="94"/>
      <c r="K114" s="92" t="str">
        <f t="shared" si="2"/>
        <v/>
      </c>
      <c r="L114" s="93"/>
    </row>
    <row r="115" spans="1:12">
      <c r="A115" s="14"/>
      <c r="H115" s="89" t="str">
        <f t="array" ref="H115">IF(F115="x",IF(B115=25,'25pF Range'!F134,IF(B115=100,'100 pF Range'!F134,IF(B115=1,'1 nF Range'!F134,IF(B115=10,'10 nF Range'!F134,"unmöglich")))),"")</f>
        <v/>
      </c>
      <c r="I115" s="90" t="str">
        <f>IF(F115="o",IF(B115=25,'25pF Range'!F134,IF(B115=100,'100 pF Range'!F134,IF(B115=1,'1 nF Range'!F134,IF(B115=10,'10 nF Range'!F134,"unmöglich")))),"")</f>
        <v/>
      </c>
      <c r="J115" s="94"/>
      <c r="K115" s="92" t="str">
        <f t="shared" si="2"/>
        <v/>
      </c>
      <c r="L115" s="93"/>
    </row>
    <row r="116" spans="1:12">
      <c r="A116" s="17"/>
      <c r="B116" s="17"/>
      <c r="C116" s="17"/>
      <c r="D116" s="32"/>
      <c r="E116" s="35"/>
      <c r="F116" s="18"/>
      <c r="G116" s="18"/>
      <c r="H116" s="95" t="str">
        <f t="array" ref="H116">IF(F116="x",IF(B116=25,'25pF Range'!F135,IF(B116=100,'100 pF Range'!F135,IF(B116=1,'1 nF Range'!F135,IF(B116=10,'10 nF Range'!F135,"unmöglich")))),"")</f>
        <v/>
      </c>
      <c r="I116" s="96" t="str">
        <f>IF(F116="o",IF(B116=25,'25pF Range'!F135,IF(B116=100,'100 pF Range'!F135,IF(B116=1,'1 nF Range'!F135,IF(B116=10,'10 nF Range'!F135,"unmöglich")))),"")</f>
        <v/>
      </c>
      <c r="J116" s="97" t="str">
        <f t="array" ref="J116">IF((OR(F111:F116="x")),"",IF(AND(F111:F116=""),"",AVERAGE(I111:I116)))</f>
        <v/>
      </c>
      <c r="K116" s="95" t="str">
        <f t="shared" si="2"/>
        <v/>
      </c>
      <c r="L116" s="97" t="str">
        <f t="array" ref="L116">IF((OR(F111:F116="x")),"",IF(AND(F111:F116=""),"",AVERAGE(K111:K116)))</f>
        <v/>
      </c>
    </row>
    <row r="117" spans="1:12">
      <c r="A117" s="14"/>
      <c r="H117" s="89" t="str">
        <f t="array" ref="H117">IF(F117="x",IF(B117=25,'25pF Range'!F136,IF(B117=100,'100 pF Range'!F136,IF(B117=1,'1 nF Range'!F136,IF(B117=10,'10 nF Range'!F136,"unmöglich")))),"")</f>
        <v/>
      </c>
      <c r="I117" s="90" t="str">
        <f>IF(F117="o",IF(B117=25,'25pF Range'!F136,IF(B117=100,'100 pF Range'!F136,IF(B117=1,'1 nF Range'!F136,IF(B117=10,'10 nF Range'!F136,"unmöglich")))),"")</f>
        <v/>
      </c>
      <c r="J117" s="94"/>
      <c r="K117" s="92" t="str">
        <f t="shared" si="2"/>
        <v/>
      </c>
      <c r="L117" s="93"/>
    </row>
    <row r="118" spans="1:12">
      <c r="A118" s="14"/>
      <c r="H118" s="89" t="str">
        <f t="array" ref="H118">IF(F118="x",IF(B118=25,'25pF Range'!F137,IF(B118=100,'100 pF Range'!F137,IF(B118=1,'1 nF Range'!F137,IF(B118=10,'10 nF Range'!F137,"unmöglich")))),"")</f>
        <v/>
      </c>
      <c r="I118" s="90" t="str">
        <f>IF(F118="o",IF(B118=25,'25pF Range'!F137,IF(B118=100,'100 pF Range'!F137,IF(B118=1,'1 nF Range'!F137,IF(B118=10,'10 nF Range'!F137,"unmöglich")))),"")</f>
        <v/>
      </c>
      <c r="J118" s="94"/>
      <c r="K118" s="92" t="str">
        <f t="shared" si="2"/>
        <v/>
      </c>
      <c r="L118" s="93"/>
    </row>
    <row r="119" spans="1:12">
      <c r="A119" s="14"/>
      <c r="H119" s="89" t="str">
        <f t="array" ref="H119">IF(F119="x",IF(B119=25,'25pF Range'!F138,IF(B119=100,'100 pF Range'!F138,IF(B119=1,'1 nF Range'!F138,IF(B119=10,'10 nF Range'!F138,"unmöglich")))),"")</f>
        <v/>
      </c>
      <c r="I119" s="90" t="str">
        <f>IF(F119="o",IF(B119=25,'25pF Range'!F138,IF(B119=100,'100 pF Range'!F138,IF(B119=1,'1 nF Range'!F138,IF(B119=10,'10 nF Range'!F138,"unmöglich")))),"")</f>
        <v/>
      </c>
      <c r="J119" s="94"/>
      <c r="K119" s="92" t="str">
        <f t="shared" si="2"/>
        <v/>
      </c>
      <c r="L119" s="93"/>
    </row>
    <row r="120" spans="1:12">
      <c r="A120" s="14"/>
      <c r="H120" s="89" t="str">
        <f t="array" ref="H120">IF(F120="x",IF(B120=25,'25pF Range'!F139,IF(B120=100,'100 pF Range'!F139,IF(B120=1,'1 nF Range'!F139,IF(B120=10,'10 nF Range'!F139,"unmöglich")))),"")</f>
        <v/>
      </c>
      <c r="I120" s="90" t="str">
        <f>IF(F120="o",IF(B120=25,'25pF Range'!F139,IF(B120=100,'100 pF Range'!F139,IF(B120=1,'1 nF Range'!F139,IF(B120=10,'10 nF Range'!F139,"unmöglich")))),"")</f>
        <v/>
      </c>
      <c r="J120" s="94"/>
      <c r="K120" s="92" t="str">
        <f t="shared" si="2"/>
        <v/>
      </c>
      <c r="L120" s="93"/>
    </row>
    <row r="121" spans="1:12">
      <c r="A121" s="14"/>
      <c r="H121" s="89" t="str">
        <f t="array" ref="H121">IF(F121="x",IF(B121=25,'25pF Range'!F140,IF(B121=100,'100 pF Range'!F140,IF(B121=1,'1 nF Range'!F140,IF(B121=10,'10 nF Range'!F140,"unmöglich")))),"")</f>
        <v/>
      </c>
      <c r="I121" s="90" t="str">
        <f>IF(F121="o",IF(B121=25,'25pF Range'!F140,IF(B121=100,'100 pF Range'!F140,IF(B121=1,'1 nF Range'!F140,IF(B121=10,'10 nF Range'!F140,"unmöglich")))),"")</f>
        <v/>
      </c>
      <c r="J121" s="94"/>
      <c r="K121" s="92" t="str">
        <f t="shared" si="2"/>
        <v/>
      </c>
      <c r="L121" s="93"/>
    </row>
    <row r="122" spans="1:12">
      <c r="A122" s="17"/>
      <c r="B122" s="17"/>
      <c r="C122" s="17"/>
      <c r="D122" s="32"/>
      <c r="E122" s="35"/>
      <c r="F122" s="18"/>
      <c r="G122" s="18"/>
      <c r="H122" s="95" t="str">
        <f t="array" ref="H122">IF(F122="x",IF(B122=25,'25pF Range'!F141,IF(B122=100,'100 pF Range'!F141,IF(B122=1,'1 nF Range'!F141,IF(B122=10,'10 nF Range'!F141,"unmöglich")))),"")</f>
        <v/>
      </c>
      <c r="I122" s="96" t="str">
        <f>IF(F122="o",IF(B122=25,'25pF Range'!F141,IF(B122=100,'100 pF Range'!F141,IF(B122=1,'1 nF Range'!F141,IF(B122=10,'10 nF Range'!F141,"unmöglich")))),"")</f>
        <v/>
      </c>
      <c r="J122" s="97" t="str">
        <f t="array" ref="J122">IF((OR(F117:F122="x")),"",IF(AND(F117:F122=""),"",AVERAGE(I117:I122)))</f>
        <v/>
      </c>
      <c r="K122" s="95" t="str">
        <f t="shared" si="2"/>
        <v/>
      </c>
      <c r="L122" s="97" t="str">
        <f t="array" ref="L122">IF((OR(F117:F122="x")),"",IF(AND(F117:F122=""),"",AVERAGE(K117:K122)))</f>
        <v/>
      </c>
    </row>
    <row r="123" spans="1:12">
      <c r="A123" s="14"/>
      <c r="H123" s="89" t="str">
        <f t="array" ref="H123">IF(F123="x",IF(B123=25,'25pF Range'!F142,IF(B123=100,'100 pF Range'!F142,IF(B123=1,'1 nF Range'!F142,IF(B123=10,'10 nF Range'!F142,"unmöglich")))),"")</f>
        <v/>
      </c>
      <c r="I123" s="90" t="str">
        <f>IF(F123="o",IF(B123=25,'25pF Range'!F142,IF(B123=100,'100 pF Range'!F142,IF(B123=1,'1 nF Range'!F142,IF(B123=10,'10 nF Range'!F142,"unmöglich")))),"")</f>
        <v/>
      </c>
      <c r="J123" s="94"/>
      <c r="K123" s="92" t="str">
        <f t="shared" ref="K123:K182" si="3">IF(E123="","",E123/(1.2*10^(-3)))</f>
        <v/>
      </c>
      <c r="L123" s="93"/>
    </row>
    <row r="124" spans="1:12">
      <c r="A124" s="14"/>
      <c r="H124" s="89" t="str">
        <f t="array" ref="H124">IF(F124="x",IF(B124=25,'25pF Range'!F143,IF(B124=100,'100 pF Range'!F143,IF(B124=1,'1 nF Range'!F143,IF(B124=10,'10 nF Range'!F143,"unmöglich")))),"")</f>
        <v/>
      </c>
      <c r="I124" s="90" t="str">
        <f>IF(F124="o",IF(B124=25,'25pF Range'!F143,IF(B124=100,'100 pF Range'!F143,IF(B124=1,'1 nF Range'!F143,IF(B124=10,'10 nF Range'!F143,"unmöglich")))),"")</f>
        <v/>
      </c>
      <c r="J124" s="94"/>
      <c r="K124" s="92" t="str">
        <f t="shared" si="3"/>
        <v/>
      </c>
      <c r="L124" s="93"/>
    </row>
    <row r="125" spans="1:12">
      <c r="A125" s="14"/>
      <c r="H125" s="89" t="str">
        <f t="array" ref="H125">IF(F125="x",IF(B125=25,'25pF Range'!F144,IF(B125=100,'100 pF Range'!F144,IF(B125=1,'1 nF Range'!F144,IF(B125=10,'10 nF Range'!F144,"unmöglich")))),"")</f>
        <v/>
      </c>
      <c r="I125" s="90" t="str">
        <f>IF(F125="o",IF(B125=25,'25pF Range'!F144,IF(B125=100,'100 pF Range'!F144,IF(B125=1,'1 nF Range'!F144,IF(B125=10,'10 nF Range'!F144,"unmöglich")))),"")</f>
        <v/>
      </c>
      <c r="J125" s="94"/>
      <c r="K125" s="92" t="str">
        <f t="shared" si="3"/>
        <v/>
      </c>
      <c r="L125" s="93"/>
    </row>
    <row r="126" spans="1:12">
      <c r="A126" s="14"/>
      <c r="H126" s="89" t="str">
        <f t="array" ref="H126">IF(F126="x",IF(B126=25,'25pF Range'!F145,IF(B126=100,'100 pF Range'!F145,IF(B126=1,'1 nF Range'!F145,IF(B126=10,'10 nF Range'!F145,"unmöglich")))),"")</f>
        <v/>
      </c>
      <c r="I126" s="90" t="str">
        <f>IF(F126="o",IF(B126=25,'25pF Range'!F145,IF(B126=100,'100 pF Range'!F145,IF(B126=1,'1 nF Range'!F145,IF(B126=10,'10 nF Range'!F145,"unmöglich")))),"")</f>
        <v/>
      </c>
      <c r="J126" s="94"/>
      <c r="K126" s="92" t="str">
        <f t="shared" si="3"/>
        <v/>
      </c>
      <c r="L126" s="93"/>
    </row>
    <row r="127" spans="1:12">
      <c r="A127" s="14"/>
      <c r="H127" s="89" t="str">
        <f t="array" ref="H127">IF(F127="x",IF(B127=25,'25pF Range'!F146,IF(B127=100,'100 pF Range'!F146,IF(B127=1,'1 nF Range'!F146,IF(B127=10,'10 nF Range'!F146,"unmöglich")))),"")</f>
        <v/>
      </c>
      <c r="I127" s="90" t="str">
        <f>IF(F127="o",IF(B127=25,'25pF Range'!F146,IF(B127=100,'100 pF Range'!F146,IF(B127=1,'1 nF Range'!F146,IF(B127=10,'10 nF Range'!F146,"unmöglich")))),"")</f>
        <v/>
      </c>
      <c r="J127" s="94"/>
      <c r="K127" s="92" t="str">
        <f t="shared" si="3"/>
        <v/>
      </c>
      <c r="L127" s="93"/>
    </row>
    <row r="128" spans="1:12">
      <c r="A128" s="17"/>
      <c r="B128" s="17"/>
      <c r="C128" s="17"/>
      <c r="D128" s="32"/>
      <c r="E128" s="35"/>
      <c r="F128" s="18"/>
      <c r="G128" s="18"/>
      <c r="H128" s="95" t="str">
        <f t="array" ref="H128">IF(F128="x",IF(B128=25,'25pF Range'!F147,IF(B128=100,'100 pF Range'!F147,IF(B128=1,'1 nF Range'!F147,IF(B128=10,'10 nF Range'!F147,"unmöglich")))),"")</f>
        <v/>
      </c>
      <c r="I128" s="96" t="str">
        <f>IF(F128="o",IF(B128=25,'25pF Range'!F147,IF(B128=100,'100 pF Range'!F147,IF(B128=1,'1 nF Range'!F147,IF(B128=10,'10 nF Range'!F147,"unmöglich")))),"")</f>
        <v/>
      </c>
      <c r="J128" s="97" t="str">
        <f t="array" ref="J128">IF((OR(F123:F128="x")),"",IF(AND(F123:F128=""),"",AVERAGE(I123:I128)))</f>
        <v/>
      </c>
      <c r="K128" s="95" t="str">
        <f t="shared" si="3"/>
        <v/>
      </c>
      <c r="L128" s="97" t="str">
        <f t="array" ref="L128">IF((OR(F123:F128="x")),"",IF(AND(F123:F128=""),"",AVERAGE(K123:K128)))</f>
        <v/>
      </c>
    </row>
    <row r="129" spans="1:12">
      <c r="A129" s="14"/>
      <c r="H129" s="89" t="str">
        <f t="array" ref="H129">IF(F129="x",IF(B129=25,'25pF Range'!F148,IF(B129=100,'100 pF Range'!F148,IF(B129=1,'1 nF Range'!F148,IF(B129=10,'10 nF Range'!F148,"unmöglich")))),"")</f>
        <v/>
      </c>
      <c r="I129" s="90" t="str">
        <f>IF(F129="o",IF(B129=25,'25pF Range'!F148,IF(B129=100,'100 pF Range'!F148,IF(B129=1,'1 nF Range'!F148,IF(B129=10,'10 nF Range'!F148,"unmöglich")))),"")</f>
        <v/>
      </c>
      <c r="J129" s="94"/>
      <c r="K129" s="92" t="str">
        <f t="shared" si="3"/>
        <v/>
      </c>
      <c r="L129" s="93"/>
    </row>
    <row r="130" spans="1:12">
      <c r="A130" s="14"/>
      <c r="H130" s="89" t="str">
        <f t="array" ref="H130">IF(F130="x",IF(B130=25,'25pF Range'!F149,IF(B130=100,'100 pF Range'!F149,IF(B130=1,'1 nF Range'!F149,IF(B130=10,'10 nF Range'!F149,"unmöglich")))),"")</f>
        <v/>
      </c>
      <c r="I130" s="90" t="str">
        <f>IF(F130="o",IF(B130=25,'25pF Range'!F149,IF(B130=100,'100 pF Range'!F149,IF(B130=1,'1 nF Range'!F149,IF(B130=10,'10 nF Range'!F149,"unmöglich")))),"")</f>
        <v/>
      </c>
      <c r="J130" s="94"/>
      <c r="K130" s="92" t="str">
        <f t="shared" si="3"/>
        <v/>
      </c>
      <c r="L130" s="93"/>
    </row>
    <row r="131" spans="1:12">
      <c r="A131" s="14"/>
      <c r="H131" s="89" t="str">
        <f t="array" ref="H131">IF(F131="x",IF(B131=25,'25pF Range'!F150,IF(B131=100,'100 pF Range'!F150,IF(B131=1,'1 nF Range'!F150,IF(B131=10,'10 nF Range'!F150,"unmöglich")))),"")</f>
        <v/>
      </c>
      <c r="I131" s="90" t="str">
        <f>IF(F131="o",IF(B131=25,'25pF Range'!F150,IF(B131=100,'100 pF Range'!F150,IF(B131=1,'1 nF Range'!F150,IF(B131=10,'10 nF Range'!F150,"unmöglich")))),"")</f>
        <v/>
      </c>
      <c r="J131" s="94"/>
      <c r="K131" s="92" t="str">
        <f t="shared" si="3"/>
        <v/>
      </c>
      <c r="L131" s="93"/>
    </row>
    <row r="132" spans="1:12">
      <c r="A132" s="14"/>
      <c r="H132" s="89" t="str">
        <f t="array" ref="H132">IF(F132="x",IF(B132=25,'25pF Range'!F151,IF(B132=100,'100 pF Range'!F151,IF(B132=1,'1 nF Range'!F151,IF(B132=10,'10 nF Range'!F151,"unmöglich")))),"")</f>
        <v/>
      </c>
      <c r="I132" s="90" t="str">
        <f>IF(F132="o",IF(B132=25,'25pF Range'!F151,IF(B132=100,'100 pF Range'!F151,IF(B132=1,'1 nF Range'!F151,IF(B132=10,'10 nF Range'!F151,"unmöglich")))),"")</f>
        <v/>
      </c>
      <c r="J132" s="94"/>
      <c r="K132" s="92" t="str">
        <f t="shared" si="3"/>
        <v/>
      </c>
      <c r="L132" s="93"/>
    </row>
    <row r="133" spans="1:12">
      <c r="A133" s="14"/>
      <c r="H133" s="89" t="str">
        <f t="array" ref="H133">IF(F133="x",IF(B133=25,'25pF Range'!F152,IF(B133=100,'100 pF Range'!F152,IF(B133=1,'1 nF Range'!F152,IF(B133=10,'10 nF Range'!F152,"unmöglich")))),"")</f>
        <v/>
      </c>
      <c r="I133" s="90" t="str">
        <f>IF(F133="o",IF(B133=25,'25pF Range'!F152,IF(B133=100,'100 pF Range'!F152,IF(B133=1,'1 nF Range'!F152,IF(B133=10,'10 nF Range'!F152,"unmöglich")))),"")</f>
        <v/>
      </c>
      <c r="J133" s="94"/>
      <c r="K133" s="92" t="str">
        <f t="shared" si="3"/>
        <v/>
      </c>
      <c r="L133" s="93"/>
    </row>
    <row r="134" spans="1:12">
      <c r="A134" s="17"/>
      <c r="B134" s="17"/>
      <c r="C134" s="17"/>
      <c r="D134" s="32"/>
      <c r="E134" s="35"/>
      <c r="F134" s="18"/>
      <c r="G134" s="18"/>
      <c r="H134" s="95" t="str">
        <f t="array" ref="H134">IF(F134="x",IF(B134=25,'25pF Range'!F153,IF(B134=100,'100 pF Range'!F153,IF(B134=1,'1 nF Range'!F153,IF(B134=10,'10 nF Range'!F153,"unmöglich")))),"")</f>
        <v/>
      </c>
      <c r="I134" s="96" t="str">
        <f>IF(F134="o",IF(B134=25,'25pF Range'!F153,IF(B134=100,'100 pF Range'!F153,IF(B134=1,'1 nF Range'!F153,IF(B134=10,'10 nF Range'!F153,"unmöglich")))),"")</f>
        <v/>
      </c>
      <c r="J134" s="97" t="str">
        <f t="array" ref="J134">IF((OR(F129:F134="x")),"",IF(AND(F129:F134=""),"",AVERAGE(I129:I134)))</f>
        <v/>
      </c>
      <c r="K134" s="95" t="str">
        <f t="shared" si="3"/>
        <v/>
      </c>
      <c r="L134" s="97" t="str">
        <f t="array" ref="L134">IF((OR(F129:F134="x")),"",IF(AND(F129:F134=""),"",AVERAGE(K129:K134)))</f>
        <v/>
      </c>
    </row>
    <row r="135" spans="1:12">
      <c r="A135" s="14"/>
      <c r="H135" s="89" t="str">
        <f t="array" ref="H135">IF(F135="x",IF(B135=25,'25pF Range'!F154,IF(B135=100,'100 pF Range'!F154,IF(B135=1,'1 nF Range'!F154,IF(B135=10,'10 nF Range'!F154,"unmöglich")))),"")</f>
        <v/>
      </c>
      <c r="I135" s="90" t="str">
        <f>IF(F135="o",IF(B135=25,'25pF Range'!F154,IF(B135=100,'100 pF Range'!F154,IF(B135=1,'1 nF Range'!F154,IF(B135=10,'10 nF Range'!F154,"unmöglich")))),"")</f>
        <v/>
      </c>
      <c r="J135" s="94"/>
      <c r="K135" s="92" t="str">
        <f t="shared" si="3"/>
        <v/>
      </c>
      <c r="L135" s="93"/>
    </row>
    <row r="136" spans="1:12">
      <c r="A136" s="14"/>
      <c r="H136" s="89" t="str">
        <f t="array" ref="H136">IF(F136="x",IF(B136=25,'25pF Range'!F155,IF(B136=100,'100 pF Range'!F155,IF(B136=1,'1 nF Range'!F155,IF(B136=10,'10 nF Range'!F155,"unmöglich")))),"")</f>
        <v/>
      </c>
      <c r="I136" s="90" t="str">
        <f>IF(F136="o",IF(B136=25,'25pF Range'!F155,IF(B136=100,'100 pF Range'!F155,IF(B136=1,'1 nF Range'!F155,IF(B136=10,'10 nF Range'!F155,"unmöglich")))),"")</f>
        <v/>
      </c>
      <c r="J136" s="94"/>
      <c r="K136" s="92" t="str">
        <f t="shared" si="3"/>
        <v/>
      </c>
      <c r="L136" s="93"/>
    </row>
    <row r="137" spans="1:12">
      <c r="A137" s="14"/>
      <c r="H137" s="89" t="str">
        <f t="array" ref="H137">IF(F137="x",IF(B137=25,'25pF Range'!F156,IF(B137=100,'100 pF Range'!F156,IF(B137=1,'1 nF Range'!F156,IF(B137=10,'10 nF Range'!F156,"unmöglich")))),"")</f>
        <v/>
      </c>
      <c r="I137" s="90" t="str">
        <f>IF(F137="o",IF(B137=25,'25pF Range'!F156,IF(B137=100,'100 pF Range'!F156,IF(B137=1,'1 nF Range'!F156,IF(B137=10,'10 nF Range'!F156,"unmöglich")))),"")</f>
        <v/>
      </c>
      <c r="J137" s="94"/>
      <c r="K137" s="92" t="str">
        <f t="shared" si="3"/>
        <v/>
      </c>
      <c r="L137" s="93"/>
    </row>
    <row r="138" spans="1:12">
      <c r="A138" s="14"/>
      <c r="H138" s="89" t="str">
        <f t="array" ref="H138">IF(F138="x",IF(B138=25,'25pF Range'!F157,IF(B138=100,'100 pF Range'!F157,IF(B138=1,'1 nF Range'!F157,IF(B138=10,'10 nF Range'!F157,"unmöglich")))),"")</f>
        <v/>
      </c>
      <c r="I138" s="90" t="str">
        <f>IF(F138="o",IF(B138=25,'25pF Range'!F157,IF(B138=100,'100 pF Range'!F157,IF(B138=1,'1 nF Range'!F157,IF(B138=10,'10 nF Range'!F157,"unmöglich")))),"")</f>
        <v/>
      </c>
      <c r="J138" s="94"/>
      <c r="K138" s="92" t="str">
        <f t="shared" si="3"/>
        <v/>
      </c>
      <c r="L138" s="93"/>
    </row>
    <row r="139" spans="1:12">
      <c r="A139" s="14"/>
      <c r="H139" s="89" t="str">
        <f t="array" ref="H139">IF(F139="x",IF(B139=25,'25pF Range'!F158,IF(B139=100,'100 pF Range'!F158,IF(B139=1,'1 nF Range'!F158,IF(B139=10,'10 nF Range'!F158,"unmöglich")))),"")</f>
        <v/>
      </c>
      <c r="I139" s="90" t="str">
        <f>IF(F139="o",IF(B139=25,'25pF Range'!F158,IF(B139=100,'100 pF Range'!F158,IF(B139=1,'1 nF Range'!F158,IF(B139=10,'10 nF Range'!F158,"unmöglich")))),"")</f>
        <v/>
      </c>
      <c r="J139" s="94"/>
      <c r="K139" s="92" t="str">
        <f t="shared" si="3"/>
        <v/>
      </c>
      <c r="L139" s="93"/>
    </row>
    <row r="140" spans="1:12">
      <c r="A140" s="17"/>
      <c r="B140" s="17"/>
      <c r="C140" s="17"/>
      <c r="D140" s="32"/>
      <c r="E140" s="35"/>
      <c r="F140" s="18"/>
      <c r="G140" s="18"/>
      <c r="H140" s="95" t="str">
        <f t="array" ref="H140">IF(F140="x",IF(B140=25,'25pF Range'!F159,IF(B140=100,'100 pF Range'!F159,IF(B140=1,'1 nF Range'!F159,IF(B140=10,'10 nF Range'!F159,"unmöglich")))),"")</f>
        <v/>
      </c>
      <c r="I140" s="96" t="str">
        <f>IF(F140="o",IF(B140=25,'25pF Range'!F159,IF(B140=100,'100 pF Range'!F159,IF(B140=1,'1 nF Range'!F159,IF(B140=10,'10 nF Range'!F159,"unmöglich")))),"")</f>
        <v/>
      </c>
      <c r="J140" s="97" t="str">
        <f t="array" ref="J140">IF((OR(F135:F140="x")),"",IF(AND(F135:F140=""),"",AVERAGE(I135:I140)))</f>
        <v/>
      </c>
      <c r="K140" s="95" t="str">
        <f t="shared" si="3"/>
        <v/>
      </c>
      <c r="L140" s="97" t="str">
        <f t="array" ref="L140">IF((OR(F135:F140="x")),"",IF(AND(F135:F140=""),"",AVERAGE(K135:K140)))</f>
        <v/>
      </c>
    </row>
    <row r="141" spans="1:12">
      <c r="A141" s="14"/>
      <c r="H141" s="89" t="str">
        <f t="array" ref="H141">IF(F141="x",IF(B141=25,'25pF Range'!F160,IF(B141=100,'100 pF Range'!F160,IF(B141=1,'1 nF Range'!F160,IF(B141=10,'10 nF Range'!F160,"unmöglich")))),"")</f>
        <v/>
      </c>
      <c r="I141" s="90" t="str">
        <f>IF(F141="o",IF(B141=25,'25pF Range'!F160,IF(B141=100,'100 pF Range'!F160,IF(B141=1,'1 nF Range'!F160,IF(B141=10,'10 nF Range'!F160,"unmöglich")))),"")</f>
        <v/>
      </c>
      <c r="J141" s="94"/>
      <c r="K141" s="92" t="str">
        <f t="shared" ref="K141" si="4">IF(E141="","",E141/(1.2*10^(-3)))</f>
        <v/>
      </c>
      <c r="L141" s="93"/>
    </row>
    <row r="142" spans="1:12">
      <c r="A142" s="14"/>
      <c r="H142" s="89" t="str">
        <f t="array" ref="H142">IF(F142="x",IF(B142=25,'25pF Range'!F161,IF(B142=100,'100 pF Range'!F161,IF(B142=1,'1 nF Range'!F161,IF(B142=10,'10 nF Range'!F161,"unmöglich")))),"")</f>
        <v/>
      </c>
      <c r="I142" s="90" t="str">
        <f>IF(F142="o",IF(B142=25,'25pF Range'!F161,IF(B142=100,'100 pF Range'!F161,IF(B142=1,'1 nF Range'!F161,IF(B142=10,'10 nF Range'!F161,"unmöglich")))),"")</f>
        <v/>
      </c>
      <c r="J142" s="94"/>
      <c r="K142" s="92" t="str">
        <f t="shared" si="3"/>
        <v/>
      </c>
      <c r="L142" s="93"/>
    </row>
    <row r="143" spans="1:12">
      <c r="A143" s="14"/>
      <c r="H143" s="89" t="str">
        <f t="array" ref="H143">IF(F143="x",IF(B143=25,'25pF Range'!F162,IF(B143=100,'100 pF Range'!F162,IF(B143=1,'1 nF Range'!F162,IF(B143=10,'10 nF Range'!F162,"unmöglich")))),"")</f>
        <v/>
      </c>
      <c r="I143" s="90" t="str">
        <f>IF(F143="o",IF(B143=25,'25pF Range'!F162,IF(B143=100,'100 pF Range'!F162,IF(B143=1,'1 nF Range'!F162,IF(B143=10,'10 nF Range'!F162,"unmöglich")))),"")</f>
        <v/>
      </c>
      <c r="J143" s="94"/>
      <c r="K143" s="92" t="str">
        <f t="shared" si="3"/>
        <v/>
      </c>
      <c r="L143" s="93"/>
    </row>
    <row r="144" spans="1:12">
      <c r="A144" s="14"/>
      <c r="H144" s="89" t="str">
        <f t="array" ref="H144">IF(F144="x",IF(B144=25,'25pF Range'!F163,IF(B144=100,'100 pF Range'!F163,IF(B144=1,'1 nF Range'!F163,IF(B144=10,'10 nF Range'!F163,"unmöglich")))),"")</f>
        <v/>
      </c>
      <c r="I144" s="90" t="str">
        <f>IF(F144="o",IF(B144=25,'25pF Range'!F163,IF(B144=100,'100 pF Range'!F163,IF(B144=1,'1 nF Range'!F163,IF(B144=10,'10 nF Range'!F163,"unmöglich")))),"")</f>
        <v/>
      </c>
      <c r="J144" s="94"/>
      <c r="K144" s="92" t="str">
        <f t="shared" si="3"/>
        <v/>
      </c>
      <c r="L144" s="93"/>
    </row>
    <row r="145" spans="1:12">
      <c r="A145" s="14"/>
      <c r="H145" s="89" t="str">
        <f t="array" ref="H145">IF(F145="x",IF(B145=25,'25pF Range'!F164,IF(B145=100,'100 pF Range'!F164,IF(B145=1,'1 nF Range'!F164,IF(B145=10,'10 nF Range'!F164,"unmöglich")))),"")</f>
        <v/>
      </c>
      <c r="I145" s="90" t="str">
        <f>IF(F145="o",IF(B145=25,'25pF Range'!F164,IF(B145=100,'100 pF Range'!F164,IF(B145=1,'1 nF Range'!F164,IF(B145=10,'10 nF Range'!F164,"unmöglich")))),"")</f>
        <v/>
      </c>
      <c r="J145" s="94"/>
      <c r="K145" s="92" t="str">
        <f t="shared" si="3"/>
        <v/>
      </c>
      <c r="L145" s="93"/>
    </row>
    <row r="146" spans="1:12">
      <c r="A146" s="17"/>
      <c r="B146" s="17"/>
      <c r="C146" s="17"/>
      <c r="D146" s="32"/>
      <c r="E146" s="35"/>
      <c r="F146" s="18"/>
      <c r="G146" s="18"/>
      <c r="H146" s="95" t="str">
        <f t="array" ref="H146">IF(F146="x",IF(B146=25,'25pF Range'!F165,IF(B146=100,'100 pF Range'!F165,IF(B146=1,'1 nF Range'!F165,IF(B146=10,'10 nF Range'!F165,"unmöglich")))),"")</f>
        <v/>
      </c>
      <c r="I146" s="96" t="str">
        <f>IF(F146="o",IF(B146=25,'25pF Range'!F165,IF(B146=100,'100 pF Range'!F165,IF(B146=1,'1 nF Range'!F165,IF(B146=10,'10 nF Range'!F165,"unmöglich")))),"")</f>
        <v/>
      </c>
      <c r="J146" s="97" t="str">
        <f t="array" ref="J146">IF((OR(F141:F146="x")),"",IF(AND(F141:F146=""),"",AVERAGE(I141:I146)))</f>
        <v/>
      </c>
      <c r="K146" s="95" t="str">
        <f t="shared" si="3"/>
        <v/>
      </c>
      <c r="L146" s="97" t="str">
        <f t="array" ref="L146">IF((OR(F141:F146="x")),"",IF(AND(F141:F146=""),"",AVERAGE(K141:K146)))</f>
        <v/>
      </c>
    </row>
    <row r="147" spans="1:12">
      <c r="A147" s="14"/>
      <c r="H147" s="89" t="str">
        <f t="array" ref="H147">IF(F147="x",IF(B147=25,'25pF Range'!F166,IF(B147=100,'100 pF Range'!F166,IF(B147=1,'1 nF Range'!F166,IF(B147=10,'10 nF Range'!F166,"unmöglich")))),"")</f>
        <v/>
      </c>
      <c r="I147" s="90" t="str">
        <f>IF(F147="o",IF(B147=25,'25pF Range'!F166,IF(B147=100,'100 pF Range'!F166,IF(B147=1,'1 nF Range'!F166,IF(B147=10,'10 nF Range'!F166,"unmöglich")))),"")</f>
        <v/>
      </c>
      <c r="J147" s="94"/>
      <c r="K147" s="92" t="str">
        <f t="shared" si="3"/>
        <v/>
      </c>
      <c r="L147" s="93"/>
    </row>
    <row r="148" spans="1:12">
      <c r="A148" s="14"/>
      <c r="H148" s="89" t="str">
        <f t="array" ref="H148">IF(F148="x",IF(B148=25,'25pF Range'!F167,IF(B148=100,'100 pF Range'!F167,IF(B148=1,'1 nF Range'!F167,IF(B148=10,'10 nF Range'!F167,"unmöglich")))),"")</f>
        <v/>
      </c>
      <c r="I148" s="90" t="str">
        <f>IF(F148="o",IF(B148=25,'25pF Range'!F167,IF(B148=100,'100 pF Range'!F167,IF(B148=1,'1 nF Range'!F167,IF(B148=10,'10 nF Range'!F167,"unmöglich")))),"")</f>
        <v/>
      </c>
      <c r="J148" s="94"/>
      <c r="K148" s="92" t="str">
        <f t="shared" si="3"/>
        <v/>
      </c>
      <c r="L148" s="93"/>
    </row>
    <row r="149" spans="1:12">
      <c r="A149" s="14"/>
      <c r="H149" s="89" t="str">
        <f t="array" ref="H149">IF(F149="x",IF(B149=25,'25pF Range'!F168,IF(B149=100,'100 pF Range'!F168,IF(B149=1,'1 nF Range'!F168,IF(B149=10,'10 nF Range'!F168,"unmöglich")))),"")</f>
        <v/>
      </c>
      <c r="I149" s="90" t="str">
        <f>IF(F149="o",IF(B149=25,'25pF Range'!F168,IF(B149=100,'100 pF Range'!F168,IF(B149=1,'1 nF Range'!F168,IF(B149=10,'10 nF Range'!F168,"unmöglich")))),"")</f>
        <v/>
      </c>
      <c r="J149" s="94"/>
      <c r="K149" s="92" t="str">
        <f t="shared" si="3"/>
        <v/>
      </c>
      <c r="L149" s="93"/>
    </row>
    <row r="150" spans="1:12">
      <c r="A150" s="14"/>
      <c r="H150" s="89" t="str">
        <f t="array" ref="H150">IF(F150="x",IF(B150=25,'25pF Range'!F169,IF(B150=100,'100 pF Range'!F169,IF(B150=1,'1 nF Range'!F169,IF(B150=10,'10 nF Range'!F169,"unmöglich")))),"")</f>
        <v/>
      </c>
      <c r="I150" s="90" t="str">
        <f>IF(F150="o",IF(B150=25,'25pF Range'!F169,IF(B150=100,'100 pF Range'!F169,IF(B150=1,'1 nF Range'!F169,IF(B150=10,'10 nF Range'!F169,"unmöglich")))),"")</f>
        <v/>
      </c>
      <c r="J150" s="94"/>
      <c r="K150" s="92" t="str">
        <f t="shared" si="3"/>
        <v/>
      </c>
      <c r="L150" s="93"/>
    </row>
    <row r="151" spans="1:12">
      <c r="A151" s="14"/>
      <c r="H151" s="89" t="str">
        <f t="array" ref="H151">IF(F151="x",IF(B151=25,'25pF Range'!F170,IF(B151=100,'100 pF Range'!F170,IF(B151=1,'1 nF Range'!F170,IF(B151=10,'10 nF Range'!F170,"unmöglich")))),"")</f>
        <v/>
      </c>
      <c r="I151" s="90" t="str">
        <f>IF(F151="o",IF(B151=25,'25pF Range'!F170,IF(B151=100,'100 pF Range'!F170,IF(B151=1,'1 nF Range'!F170,IF(B151=10,'10 nF Range'!F170,"unmöglich")))),"")</f>
        <v/>
      </c>
      <c r="J151" s="94"/>
      <c r="K151" s="92" t="str">
        <f t="shared" si="3"/>
        <v/>
      </c>
      <c r="L151" s="93"/>
    </row>
    <row r="152" spans="1:12">
      <c r="A152" s="17"/>
      <c r="B152" s="17"/>
      <c r="C152" s="17"/>
      <c r="D152" s="32"/>
      <c r="E152" s="35"/>
      <c r="F152" s="18"/>
      <c r="G152" s="18"/>
      <c r="H152" s="95" t="str">
        <f t="array" ref="H152">IF(F152="x",IF(B152=25,'25pF Range'!F171,IF(B152=100,'100 pF Range'!F171,IF(B152=1,'1 nF Range'!F171,IF(B152=10,'10 nF Range'!F171,"unmöglich")))),"")</f>
        <v/>
      </c>
      <c r="I152" s="96" t="str">
        <f>IF(F152="o",IF(B152=25,'25pF Range'!F171,IF(B152=100,'100 pF Range'!F171,IF(B152=1,'1 nF Range'!F171,IF(B152=10,'10 nF Range'!F171,"unmöglich")))),"")</f>
        <v/>
      </c>
      <c r="J152" s="97" t="str">
        <f t="array" ref="J152">IF((OR(F147:F152="x")),"",IF(AND(F147:F152=""),"",AVERAGE(I147:I152)))</f>
        <v/>
      </c>
      <c r="K152" s="95" t="str">
        <f t="shared" si="3"/>
        <v/>
      </c>
      <c r="L152" s="97" t="str">
        <f t="array" ref="L152">IF((OR(F147:F152="x")),"",IF(AND(F147:F152=""),"",AVERAGE(K147:K152)))</f>
        <v/>
      </c>
    </row>
    <row r="153" spans="1:12">
      <c r="A153" s="14"/>
      <c r="H153" s="89" t="str">
        <f t="array" ref="H153">IF(F153="x",IF(B153=25,'25pF Range'!F172,IF(B153=100,'100 pF Range'!F172,IF(B153=1,'1 nF Range'!F172,IF(B153=10,'10 nF Range'!F172,"unmöglich")))),"")</f>
        <v/>
      </c>
      <c r="I153" s="90" t="str">
        <f>IF(F153="o",IF(B153=25,'25pF Range'!F172,IF(B153=100,'100 pF Range'!F172,IF(B153=1,'1 nF Range'!F172,IF(B153=10,'10 nF Range'!F172,"unmöglich")))),"")</f>
        <v/>
      </c>
      <c r="J153" s="94"/>
      <c r="K153" s="92" t="str">
        <f t="shared" si="3"/>
        <v/>
      </c>
      <c r="L153" s="93"/>
    </row>
    <row r="154" spans="1:12">
      <c r="A154" s="14"/>
      <c r="H154" s="89" t="str">
        <f t="array" ref="H154">IF(F154="x",IF(B154=25,'25pF Range'!F173,IF(B154=100,'100 pF Range'!F173,IF(B154=1,'1 nF Range'!F173,IF(B154=10,'10 nF Range'!F173,"unmöglich")))),"")</f>
        <v/>
      </c>
      <c r="I154" s="90" t="str">
        <f>IF(F154="o",IF(B154=25,'25pF Range'!F173,IF(B154=100,'100 pF Range'!F173,IF(B154=1,'1 nF Range'!F173,IF(B154=10,'10 nF Range'!F173,"unmöglich")))),"")</f>
        <v/>
      </c>
      <c r="J154" s="94"/>
      <c r="K154" s="92" t="str">
        <f t="shared" si="3"/>
        <v/>
      </c>
      <c r="L154" s="93"/>
    </row>
    <row r="155" spans="1:12">
      <c r="A155" s="14"/>
      <c r="H155" s="89" t="str">
        <f t="array" ref="H155">IF(F155="x",IF(B155=25,'25pF Range'!F174,IF(B155=100,'100 pF Range'!F174,IF(B155=1,'1 nF Range'!F174,IF(B155=10,'10 nF Range'!F174,"unmöglich")))),"")</f>
        <v/>
      </c>
      <c r="I155" s="90" t="str">
        <f>IF(F155="o",IF(B155=25,'25pF Range'!F174,IF(B155=100,'100 pF Range'!F174,IF(B155=1,'1 nF Range'!F174,IF(B155=10,'10 nF Range'!F174,"unmöglich")))),"")</f>
        <v/>
      </c>
      <c r="J155" s="94"/>
      <c r="K155" s="92" t="str">
        <f t="shared" si="3"/>
        <v/>
      </c>
      <c r="L155" s="93"/>
    </row>
    <row r="156" spans="1:12">
      <c r="A156" s="14"/>
      <c r="H156" s="89" t="str">
        <f t="array" ref="H156">IF(F156="x",IF(B156=25,'25pF Range'!F175,IF(B156=100,'100 pF Range'!F175,IF(B156=1,'1 nF Range'!F175,IF(B156=10,'10 nF Range'!F175,"unmöglich")))),"")</f>
        <v/>
      </c>
      <c r="I156" s="90" t="str">
        <f>IF(F156="o",IF(B156=25,'25pF Range'!F175,IF(B156=100,'100 pF Range'!F175,IF(B156=1,'1 nF Range'!F175,IF(B156=10,'10 nF Range'!F175,"unmöglich")))),"")</f>
        <v/>
      </c>
      <c r="J156" s="94"/>
      <c r="K156" s="92" t="str">
        <f t="shared" si="3"/>
        <v/>
      </c>
      <c r="L156" s="93"/>
    </row>
    <row r="157" spans="1:12">
      <c r="A157" s="14"/>
      <c r="H157" s="89" t="str">
        <f t="array" ref="H157">IF(F157="x",IF(B157=25,'25pF Range'!F176,IF(B157=100,'100 pF Range'!F176,IF(B157=1,'1 nF Range'!F176,IF(B157=10,'10 nF Range'!F176,"unmöglich")))),"")</f>
        <v/>
      </c>
      <c r="I157" s="90" t="str">
        <f>IF(F157="o",IF(B157=25,'25pF Range'!F176,IF(B157=100,'100 pF Range'!F176,IF(B157=1,'1 nF Range'!F176,IF(B157=10,'10 nF Range'!F176,"unmöglich")))),"")</f>
        <v/>
      </c>
      <c r="J157" s="94"/>
      <c r="K157" s="92" t="str">
        <f t="shared" si="3"/>
        <v/>
      </c>
      <c r="L157" s="93"/>
    </row>
    <row r="158" spans="1:12">
      <c r="A158" s="17"/>
      <c r="B158" s="17"/>
      <c r="C158" s="17"/>
      <c r="D158" s="32"/>
      <c r="E158" s="35"/>
      <c r="F158" s="18"/>
      <c r="G158" s="18"/>
      <c r="H158" s="95" t="str">
        <f t="array" ref="H158">IF(F158="x",IF(B158=25,'25pF Range'!F177,IF(B158=100,'100 pF Range'!F177,IF(B158=1,'1 nF Range'!F177,IF(B158=10,'10 nF Range'!F177,"unmöglich")))),"")</f>
        <v/>
      </c>
      <c r="I158" s="96" t="str">
        <f>IF(F158="o",IF(B158=25,'25pF Range'!F177,IF(B158=100,'100 pF Range'!F177,IF(B158=1,'1 nF Range'!F177,IF(B158=10,'10 nF Range'!F177,"unmöglich")))),"")</f>
        <v/>
      </c>
      <c r="J158" s="97" t="str">
        <f t="array" ref="J158">IF((OR(F153:F158="x")),"",IF(AND(F153:F158=""),"",AVERAGE(I153:I158)))</f>
        <v/>
      </c>
      <c r="K158" s="95" t="str">
        <f t="shared" si="3"/>
        <v/>
      </c>
      <c r="L158" s="97" t="str">
        <f t="array" ref="L158">IF((OR(F153:F158="x")),"",IF(AND(F153:F158=""),"",AVERAGE(K153:K158)))</f>
        <v/>
      </c>
    </row>
    <row r="159" spans="1:12">
      <c r="A159" s="14"/>
      <c r="H159" s="89" t="str">
        <f t="array" ref="H159">IF(F159="x",IF(B159=25,'25pF Range'!F178,IF(B159=100,'100 pF Range'!F178,IF(B159=1,'1 nF Range'!F178,IF(B159=10,'10 nF Range'!F178,"unmöglich")))),"")</f>
        <v/>
      </c>
      <c r="I159" s="90" t="str">
        <f>IF(F159="o",IF(B159=25,'25pF Range'!F178,IF(B159=100,'100 pF Range'!F178,IF(B159=1,'1 nF Range'!F178,IF(B159=10,'10 nF Range'!F178,"unmöglich")))),"")</f>
        <v/>
      </c>
      <c r="J159" s="94"/>
      <c r="K159" s="92" t="str">
        <f t="shared" si="3"/>
        <v/>
      </c>
      <c r="L159" s="93"/>
    </row>
    <row r="160" spans="1:12">
      <c r="A160" s="14"/>
      <c r="H160" s="89" t="str">
        <f t="array" ref="H160">IF(F160="x",IF(B160=25,'25pF Range'!F179,IF(B160=100,'100 pF Range'!F179,IF(B160=1,'1 nF Range'!F179,IF(B160=10,'10 nF Range'!F179,"unmöglich")))),"")</f>
        <v/>
      </c>
      <c r="I160" s="90" t="str">
        <f>IF(F160="o",IF(B160=25,'25pF Range'!F179,IF(B160=100,'100 pF Range'!F179,IF(B160=1,'1 nF Range'!F179,IF(B160=10,'10 nF Range'!F179,"unmöglich")))),"")</f>
        <v/>
      </c>
      <c r="J160" s="94"/>
      <c r="K160" s="92" t="str">
        <f t="shared" si="3"/>
        <v/>
      </c>
      <c r="L160" s="93"/>
    </row>
    <row r="161" spans="1:12">
      <c r="A161" s="14"/>
      <c r="H161" s="89" t="str">
        <f t="array" ref="H161">IF(F161="x",IF(B161=25,'25pF Range'!F180,IF(B161=100,'100 pF Range'!F180,IF(B161=1,'1 nF Range'!F180,IF(B161=10,'10 nF Range'!F180,"unmöglich")))),"")</f>
        <v/>
      </c>
      <c r="I161" s="90" t="str">
        <f>IF(F161="o",IF(B161=25,'25pF Range'!F180,IF(B161=100,'100 pF Range'!F180,IF(B161=1,'1 nF Range'!F180,IF(B161=10,'10 nF Range'!F180,"unmöglich")))),"")</f>
        <v/>
      </c>
      <c r="J161" s="94"/>
      <c r="K161" s="92" t="str">
        <f t="shared" si="3"/>
        <v/>
      </c>
      <c r="L161" s="93"/>
    </row>
    <row r="162" spans="1:12">
      <c r="A162" s="14"/>
      <c r="H162" s="89" t="str">
        <f t="array" ref="H162">IF(F162="x",IF(B162=25,'25pF Range'!F181,IF(B162=100,'100 pF Range'!F181,IF(B162=1,'1 nF Range'!F181,IF(B162=10,'10 nF Range'!F181,"unmöglich")))),"")</f>
        <v/>
      </c>
      <c r="I162" s="90" t="str">
        <f>IF(F162="o",IF(B162=25,'25pF Range'!F181,IF(B162=100,'100 pF Range'!F181,IF(B162=1,'1 nF Range'!F181,IF(B162=10,'10 nF Range'!F181,"unmöglich")))),"")</f>
        <v/>
      </c>
      <c r="J162" s="94"/>
      <c r="K162" s="92" t="str">
        <f t="shared" si="3"/>
        <v/>
      </c>
      <c r="L162" s="93"/>
    </row>
    <row r="163" spans="1:12">
      <c r="A163" s="14"/>
      <c r="H163" s="89" t="str">
        <f t="array" ref="H163">IF(F163="x",IF(B163=25,'25pF Range'!F182,IF(B163=100,'100 pF Range'!F182,IF(B163=1,'1 nF Range'!F182,IF(B163=10,'10 nF Range'!F182,"unmöglich")))),"")</f>
        <v/>
      </c>
      <c r="I163" s="90" t="str">
        <f>IF(F163="o",IF(B163=25,'25pF Range'!F182,IF(B163=100,'100 pF Range'!F182,IF(B163=1,'1 nF Range'!F182,IF(B163=10,'10 nF Range'!F182,"unmöglich")))),"")</f>
        <v/>
      </c>
      <c r="J163" s="94"/>
      <c r="K163" s="92" t="str">
        <f t="shared" si="3"/>
        <v/>
      </c>
      <c r="L163" s="93"/>
    </row>
    <row r="164" spans="1:12">
      <c r="A164" s="17"/>
      <c r="B164" s="17"/>
      <c r="C164" s="17"/>
      <c r="D164" s="32"/>
      <c r="E164" s="35"/>
      <c r="F164" s="18"/>
      <c r="G164" s="18"/>
      <c r="H164" s="95" t="str">
        <f t="array" ref="H164">IF(F164="x",IF(B164=25,'25pF Range'!F183,IF(B164=100,'100 pF Range'!F183,IF(B164=1,'1 nF Range'!F183,IF(B164=10,'10 nF Range'!F183,"unmöglich")))),"")</f>
        <v/>
      </c>
      <c r="I164" s="96" t="str">
        <f>IF(F164="o",IF(B164=25,'25pF Range'!F183,IF(B164=100,'100 pF Range'!F183,IF(B164=1,'1 nF Range'!F183,IF(B164=10,'10 nF Range'!F183,"unmöglich")))),"")</f>
        <v/>
      </c>
      <c r="J164" s="97" t="str">
        <f t="array" ref="J164">IF((OR(F159:F164="x")),"",IF(AND(F159:F164=""),"",AVERAGE(I159:I164)))</f>
        <v/>
      </c>
      <c r="K164" s="95" t="str">
        <f t="shared" si="3"/>
        <v/>
      </c>
      <c r="L164" s="97" t="str">
        <f t="array" ref="L164">IF((OR(F159:F164="x")),"",IF(AND(F159:F164=""),"",AVERAGE(K159:K164)))</f>
        <v/>
      </c>
    </row>
    <row r="165" spans="1:12">
      <c r="A165" s="14"/>
      <c r="H165" s="89" t="str">
        <f t="array" ref="H165">IF(F165="x",IF(B165=25,'25pF Range'!F184,IF(B165=100,'100 pF Range'!F184,IF(B165=1,'1 nF Range'!F184,IF(B165=10,'10 nF Range'!F184,"unmöglich")))),"")</f>
        <v/>
      </c>
      <c r="I165" s="90" t="str">
        <f>IF(F165="o",IF(B165=25,'25pF Range'!F184,IF(B165=100,'100 pF Range'!F184,IF(B165=1,'1 nF Range'!F184,IF(B165=10,'10 nF Range'!F184,"unmöglich")))),"")</f>
        <v/>
      </c>
      <c r="J165" s="94"/>
      <c r="K165" s="92" t="str">
        <f t="shared" si="3"/>
        <v/>
      </c>
      <c r="L165" s="93"/>
    </row>
    <row r="166" spans="1:12">
      <c r="A166" s="14"/>
      <c r="H166" s="89" t="str">
        <f t="array" ref="H166">IF(F166="x",IF(B166=25,'25pF Range'!F185,IF(B166=100,'100 pF Range'!F185,IF(B166=1,'1 nF Range'!F185,IF(B166=10,'10 nF Range'!F185,"unmöglich")))),"")</f>
        <v/>
      </c>
      <c r="I166" s="90" t="str">
        <f>IF(F166="o",IF(B166=25,'25pF Range'!F185,IF(B166=100,'100 pF Range'!F185,IF(B166=1,'1 nF Range'!F185,IF(B166=10,'10 nF Range'!F185,"unmöglich")))),"")</f>
        <v/>
      </c>
      <c r="J166" s="94"/>
      <c r="K166" s="92" t="str">
        <f t="shared" si="3"/>
        <v/>
      </c>
      <c r="L166" s="93"/>
    </row>
    <row r="167" spans="1:12">
      <c r="A167" s="14"/>
      <c r="H167" s="89" t="str">
        <f t="array" ref="H167">IF(F167="x",IF(B167=25,'25pF Range'!F186,IF(B167=100,'100 pF Range'!F186,IF(B167=1,'1 nF Range'!F186,IF(B167=10,'10 nF Range'!F186,"unmöglich")))),"")</f>
        <v/>
      </c>
      <c r="I167" s="90" t="str">
        <f>IF(F167="o",IF(B167=25,'25pF Range'!F186,IF(B167=100,'100 pF Range'!F186,IF(B167=1,'1 nF Range'!F186,IF(B167=10,'10 nF Range'!F186,"unmöglich")))),"")</f>
        <v/>
      </c>
      <c r="J167" s="94"/>
      <c r="K167" s="92" t="str">
        <f t="shared" si="3"/>
        <v/>
      </c>
      <c r="L167" s="93"/>
    </row>
    <row r="168" spans="1:12">
      <c r="A168" s="14"/>
      <c r="H168" s="89" t="str">
        <f t="array" ref="H168">IF(F168="x",IF(B168=25,'25pF Range'!F187,IF(B168=100,'100 pF Range'!F187,IF(B168=1,'1 nF Range'!F187,IF(B168=10,'10 nF Range'!F187,"unmöglich")))),"")</f>
        <v/>
      </c>
      <c r="I168" s="90" t="str">
        <f>IF(F168="o",IF(B168=25,'25pF Range'!F187,IF(B168=100,'100 pF Range'!F187,IF(B168=1,'1 nF Range'!F187,IF(B168=10,'10 nF Range'!F187,"unmöglich")))),"")</f>
        <v/>
      </c>
      <c r="J168" s="94"/>
      <c r="K168" s="92" t="str">
        <f t="shared" si="3"/>
        <v/>
      </c>
      <c r="L168" s="93"/>
    </row>
    <row r="169" spans="1:12">
      <c r="A169" s="14"/>
      <c r="H169" s="89" t="str">
        <f t="array" ref="H169">IF(F169="x",IF(B169=25,'25pF Range'!F188,IF(B169=100,'100 pF Range'!F188,IF(B169=1,'1 nF Range'!F188,IF(B169=10,'10 nF Range'!F188,"unmöglich")))),"")</f>
        <v/>
      </c>
      <c r="I169" s="90" t="str">
        <f>IF(F169="o",IF(B169=25,'25pF Range'!F188,IF(B169=100,'100 pF Range'!F188,IF(B169=1,'1 nF Range'!F188,IF(B169=10,'10 nF Range'!F188,"unmöglich")))),"")</f>
        <v/>
      </c>
      <c r="J169" s="94"/>
      <c r="K169" s="92" t="str">
        <f t="shared" si="3"/>
        <v/>
      </c>
      <c r="L169" s="93"/>
    </row>
    <row r="170" spans="1:12">
      <c r="A170" s="17"/>
      <c r="B170" s="17"/>
      <c r="C170" s="17"/>
      <c r="D170" s="32"/>
      <c r="E170" s="35"/>
      <c r="F170" s="18"/>
      <c r="G170" s="18"/>
      <c r="H170" s="95" t="str">
        <f t="array" ref="H170">IF(F170="x",IF(B170=25,'25pF Range'!F189,IF(B170=100,'100 pF Range'!F189,IF(B170=1,'1 nF Range'!F189,IF(B170=10,'10 nF Range'!F189,"unmöglich")))),"")</f>
        <v/>
      </c>
      <c r="I170" s="96" t="str">
        <f>IF(F170="o",IF(B170=25,'25pF Range'!F189,IF(B170=100,'100 pF Range'!F189,IF(B170=1,'1 nF Range'!F189,IF(B170=10,'10 nF Range'!F189,"unmöglich")))),"")</f>
        <v/>
      </c>
      <c r="J170" s="97" t="str">
        <f t="array" ref="J170">IF((OR(F165:F170="x")),"",IF(AND(F165:F170=""),"",AVERAGE(I165:I170)))</f>
        <v/>
      </c>
      <c r="K170" s="95" t="str">
        <f t="shared" si="3"/>
        <v/>
      </c>
      <c r="L170" s="97" t="str">
        <f t="array" ref="L170">IF((OR(F165:F170="x")),"",IF(AND(F165:F170=""),"",AVERAGE(K165:K170)))</f>
        <v/>
      </c>
    </row>
    <row r="171" spans="1:12">
      <c r="A171" s="14"/>
      <c r="H171" s="89" t="str">
        <f t="array" ref="H171">IF(F171="x",IF(B171=25,'25pF Range'!F190,IF(B171=100,'100 pF Range'!F190,IF(B171=1,'1 nF Range'!F190,IF(B171=10,'10 nF Range'!F190,"unmöglich")))),"")</f>
        <v/>
      </c>
      <c r="I171" s="90" t="str">
        <f>IF(F171="o",IF(B171=25,'25pF Range'!F190,IF(B171=100,'100 pF Range'!F190,IF(B171=1,'1 nF Range'!F190,IF(B171=10,'10 nF Range'!F190,"unmöglich")))),"")</f>
        <v/>
      </c>
      <c r="J171" s="94"/>
      <c r="K171" s="92" t="str">
        <f t="shared" si="3"/>
        <v/>
      </c>
      <c r="L171" s="93"/>
    </row>
    <row r="172" spans="1:12">
      <c r="A172" s="14"/>
      <c r="H172" s="89" t="str">
        <f t="array" ref="H172">IF(F172="x",IF(B172=25,'25pF Range'!F191,IF(B172=100,'100 pF Range'!F191,IF(B172=1,'1 nF Range'!F191,IF(B172=10,'10 nF Range'!F191,"unmöglich")))),"")</f>
        <v/>
      </c>
      <c r="I172" s="90" t="str">
        <f>IF(F172="o",IF(B172=25,'25pF Range'!F191,IF(B172=100,'100 pF Range'!F191,IF(B172=1,'1 nF Range'!F191,IF(B172=10,'10 nF Range'!F191,"unmöglich")))),"")</f>
        <v/>
      </c>
      <c r="J172" s="94"/>
      <c r="K172" s="92" t="str">
        <f t="shared" si="3"/>
        <v/>
      </c>
      <c r="L172" s="93"/>
    </row>
    <row r="173" spans="1:12">
      <c r="A173" s="14"/>
      <c r="H173" s="89" t="str">
        <f t="array" ref="H173">IF(F173="x",IF(B173=25,'25pF Range'!F192,IF(B173=100,'100 pF Range'!F192,IF(B173=1,'1 nF Range'!F192,IF(B173=10,'10 nF Range'!F192,"unmöglich")))),"")</f>
        <v/>
      </c>
      <c r="I173" s="90" t="str">
        <f>IF(F173="o",IF(B173=25,'25pF Range'!F192,IF(B173=100,'100 pF Range'!F192,IF(B173=1,'1 nF Range'!F192,IF(B173=10,'10 nF Range'!F192,"unmöglich")))),"")</f>
        <v/>
      </c>
      <c r="J173" s="94"/>
      <c r="K173" s="92" t="str">
        <f t="shared" si="3"/>
        <v/>
      </c>
      <c r="L173" s="93"/>
    </row>
    <row r="174" spans="1:12">
      <c r="A174" s="14"/>
      <c r="H174" s="89" t="str">
        <f t="array" ref="H174">IF(F174="x",IF(B174=25,'25pF Range'!F193,IF(B174=100,'100 pF Range'!F193,IF(B174=1,'1 nF Range'!F193,IF(B174=10,'10 nF Range'!F193,"unmöglich")))),"")</f>
        <v/>
      </c>
      <c r="I174" s="90" t="str">
        <f>IF(F174="o",IF(B174=25,'25pF Range'!F193,IF(B174=100,'100 pF Range'!F193,IF(B174=1,'1 nF Range'!F193,IF(B174=10,'10 nF Range'!F193,"unmöglich")))),"")</f>
        <v/>
      </c>
      <c r="J174" s="94"/>
      <c r="K174" s="92" t="str">
        <f t="shared" si="3"/>
        <v/>
      </c>
      <c r="L174" s="93"/>
    </row>
    <row r="175" spans="1:12">
      <c r="A175" s="14"/>
      <c r="H175" s="89" t="str">
        <f t="array" ref="H175">IF(F175="x",IF(B175=25,'25pF Range'!F194,IF(B175=100,'100 pF Range'!F194,IF(B175=1,'1 nF Range'!F194,IF(B175=10,'10 nF Range'!F194,"unmöglich")))),"")</f>
        <v/>
      </c>
      <c r="I175" s="90" t="str">
        <f>IF(F175="o",IF(B175=25,'25pF Range'!F194,IF(B175=100,'100 pF Range'!F194,IF(B175=1,'1 nF Range'!F194,IF(B175=10,'10 nF Range'!F194,"unmöglich")))),"")</f>
        <v/>
      </c>
      <c r="J175" s="94"/>
      <c r="K175" s="92" t="str">
        <f t="shared" si="3"/>
        <v/>
      </c>
      <c r="L175" s="93"/>
    </row>
    <row r="176" spans="1:12">
      <c r="A176" s="17"/>
      <c r="B176" s="17"/>
      <c r="C176" s="17"/>
      <c r="D176" s="32"/>
      <c r="E176" s="35"/>
      <c r="F176" s="18"/>
      <c r="G176" s="18"/>
      <c r="H176" s="95" t="str">
        <f t="array" ref="H176">IF(F176="x",IF(B176=25,'25pF Range'!F195,IF(B176=100,'100 pF Range'!F195,IF(B176=1,'1 nF Range'!F195,IF(B176=10,'10 nF Range'!F195,"unmöglich")))),"")</f>
        <v/>
      </c>
      <c r="I176" s="96" t="str">
        <f>IF(F176="o",IF(B176=25,'25pF Range'!F195,IF(B176=100,'100 pF Range'!F195,IF(B176=1,'1 nF Range'!F195,IF(B176=10,'10 nF Range'!F195,"unmöglich")))),"")</f>
        <v/>
      </c>
      <c r="J176" s="97" t="str">
        <f t="array" ref="J176">IF((OR(F171:F176="x")),"",IF(AND(F171:F176=""),"",AVERAGE(I171:I176)))</f>
        <v/>
      </c>
      <c r="K176" s="95" t="str">
        <f t="shared" si="3"/>
        <v/>
      </c>
      <c r="L176" s="97" t="str">
        <f t="array" ref="L176">IF((OR(F171:F176="x")),"",IF(AND(F171:F176=""),"",AVERAGE(K171:K176)))</f>
        <v/>
      </c>
    </row>
    <row r="177" spans="1:12">
      <c r="A177" s="14"/>
      <c r="H177" s="89" t="str">
        <f t="array" ref="H177">IF(F177="x",IF(B177=25,'25pF Range'!F196,IF(B177=100,'100 pF Range'!F196,IF(B177=1,'1 nF Range'!F196,IF(B177=10,'10 nF Range'!F196,"unmöglich")))),"")</f>
        <v/>
      </c>
      <c r="I177" s="90" t="str">
        <f>IF(F177="o",IF(B177=25,'25pF Range'!F196,IF(B177=100,'100 pF Range'!F196,IF(B177=1,'1 nF Range'!F196,IF(B177=10,'10 nF Range'!F196,"unmöglich")))),"")</f>
        <v/>
      </c>
      <c r="J177" s="94"/>
      <c r="K177" s="92" t="str">
        <f t="shared" si="3"/>
        <v/>
      </c>
      <c r="L177" s="93"/>
    </row>
    <row r="178" spans="1:12">
      <c r="A178" s="14"/>
      <c r="H178" s="89" t="str">
        <f t="array" ref="H178">IF(F178="x",IF(B178=25,'25pF Range'!F197,IF(B178=100,'100 pF Range'!F197,IF(B178=1,'1 nF Range'!F197,IF(B178=10,'10 nF Range'!F197,"unmöglich")))),"")</f>
        <v/>
      </c>
      <c r="I178" s="90" t="str">
        <f>IF(F178="o",IF(B178=25,'25pF Range'!F197,IF(B178=100,'100 pF Range'!F197,IF(B178=1,'1 nF Range'!F197,IF(B178=10,'10 nF Range'!F197,"unmöglich")))),"")</f>
        <v/>
      </c>
      <c r="J178" s="94"/>
      <c r="K178" s="92" t="str">
        <f t="shared" si="3"/>
        <v/>
      </c>
      <c r="L178" s="93"/>
    </row>
    <row r="179" spans="1:12">
      <c r="A179" s="14"/>
      <c r="H179" s="89" t="str">
        <f t="array" ref="H179">IF(F179="x",IF(B179=25,'25pF Range'!F198,IF(B179=100,'100 pF Range'!F198,IF(B179=1,'1 nF Range'!F198,IF(B179=10,'10 nF Range'!F198,"unmöglich")))),"")</f>
        <v/>
      </c>
      <c r="I179" s="90" t="str">
        <f>IF(F179="o",IF(B179=25,'25pF Range'!F198,IF(B179=100,'100 pF Range'!F198,IF(B179=1,'1 nF Range'!F198,IF(B179=10,'10 nF Range'!F198,"unmöglich")))),"")</f>
        <v/>
      </c>
      <c r="J179" s="94"/>
      <c r="K179" s="92" t="str">
        <f t="shared" si="3"/>
        <v/>
      </c>
      <c r="L179" s="93"/>
    </row>
    <row r="180" spans="1:12">
      <c r="A180" s="14"/>
      <c r="H180" s="89" t="str">
        <f t="array" ref="H180">IF(F180="x",IF(B180=25,'25pF Range'!F199,IF(B180=100,'100 pF Range'!F199,IF(B180=1,'1 nF Range'!F199,IF(B180=10,'10 nF Range'!F199,"unmöglich")))),"")</f>
        <v/>
      </c>
      <c r="I180" s="90" t="str">
        <f>IF(F180="o",IF(B180=25,'25pF Range'!F199,IF(B180=100,'100 pF Range'!F199,IF(B180=1,'1 nF Range'!F199,IF(B180=10,'10 nF Range'!F199,"unmöglich")))),"")</f>
        <v/>
      </c>
      <c r="J180" s="94"/>
      <c r="K180" s="92" t="str">
        <f t="shared" si="3"/>
        <v/>
      </c>
      <c r="L180" s="93"/>
    </row>
    <row r="181" spans="1:12">
      <c r="A181" s="14"/>
      <c r="H181" s="89" t="str">
        <f t="array" ref="H181">IF(F181="x",IF(B181=25,'25pF Range'!F200,IF(B181=100,'100 pF Range'!F200,IF(B181=1,'1 nF Range'!F200,IF(B181=10,'10 nF Range'!F200,"unmöglich")))),"")</f>
        <v/>
      </c>
      <c r="I181" s="90" t="str">
        <f>IF(F181="o",IF(B181=25,'25pF Range'!F200,IF(B181=100,'100 pF Range'!F200,IF(B181=1,'1 nF Range'!F200,IF(B181=10,'10 nF Range'!F200,"unmöglich")))),"")</f>
        <v/>
      </c>
      <c r="J181" s="94"/>
      <c r="K181" s="92" t="str">
        <f t="shared" si="3"/>
        <v/>
      </c>
      <c r="L181" s="93"/>
    </row>
    <row r="182" spans="1:12">
      <c r="A182" s="17"/>
      <c r="B182" s="17"/>
      <c r="C182" s="17"/>
      <c r="D182" s="32"/>
      <c r="E182" s="35"/>
      <c r="F182" s="18"/>
      <c r="G182" s="18"/>
      <c r="H182" s="95" t="str">
        <f t="array" ref="H182">IF(F182="x",IF(B182=25,'25pF Range'!F201,IF(B182=100,'100 pF Range'!F201,IF(B182=1,'1 nF Range'!F201,IF(B182=10,'10 nF Range'!F201,"unmöglich")))),"")</f>
        <v/>
      </c>
      <c r="I182" s="96" t="str">
        <f>IF(F182="o",IF(B182=25,'25pF Range'!F201,IF(B182=100,'100 pF Range'!F201,IF(B182=1,'1 nF Range'!F201,IF(B182=10,'10 nF Range'!F201,"unmöglich")))),"")</f>
        <v/>
      </c>
      <c r="J182" s="97" t="str">
        <f t="array" ref="J182">IF((OR(F177:F182="x")),"",IF(AND(F177:F182=""),"",AVERAGE(I177:I182)))</f>
        <v/>
      </c>
      <c r="K182" s="95" t="str">
        <f t="shared" si="3"/>
        <v/>
      </c>
      <c r="L182" s="97" t="str">
        <f t="array" ref="L182">IF((OR(F177:F182="x")),"",IF(AND(F177:F182=""),"",AVERAGE(K177:K182)))</f>
        <v/>
      </c>
    </row>
    <row r="183" spans="1:12">
      <c r="A183" s="14"/>
      <c r="H183" s="89" t="str">
        <f t="array" ref="H183">IF(F183="x",IF(B183=25,'25pF Range'!F202,IF(B183=100,'100 pF Range'!F202,IF(B183=1,'1 nF Range'!F202,IF(B183=10,'10 nF Range'!F202,"unmöglich")))),"")</f>
        <v/>
      </c>
      <c r="I183" s="90" t="str">
        <f>IF(F183="o",IF(B183=25,'25pF Range'!F202,IF(B183=100,'100 pF Range'!F202,IF(B183=1,'1 nF Range'!F202,IF(B183=10,'10 nF Range'!F202,"unmöglich")))),"")</f>
        <v/>
      </c>
      <c r="J183" s="94"/>
      <c r="K183" s="92" t="str">
        <f t="shared" ref="K183:K242" si="5">IF(E183="","",E183/(1.2*10^(-3)))</f>
        <v/>
      </c>
      <c r="L183" s="93"/>
    </row>
    <row r="184" spans="1:12">
      <c r="A184" s="14"/>
      <c r="H184" s="89" t="str">
        <f t="array" ref="H184">IF(F184="x",IF(B184=25,'25pF Range'!F203,IF(B184=100,'100 pF Range'!F203,IF(B184=1,'1 nF Range'!F203,IF(B184=10,'10 nF Range'!F203,"unmöglich")))),"")</f>
        <v/>
      </c>
      <c r="I184" s="90" t="str">
        <f>IF(F184="o",IF(B184=25,'25pF Range'!F203,IF(B184=100,'100 pF Range'!F203,IF(B184=1,'1 nF Range'!F203,IF(B184=10,'10 nF Range'!F203,"unmöglich")))),"")</f>
        <v/>
      </c>
      <c r="J184" s="94"/>
      <c r="K184" s="92" t="str">
        <f t="shared" si="5"/>
        <v/>
      </c>
      <c r="L184" s="93"/>
    </row>
    <row r="185" spans="1:12">
      <c r="A185" s="14"/>
      <c r="H185" s="89" t="str">
        <f t="array" ref="H185">IF(F185="x",IF(B185=25,'25pF Range'!F204,IF(B185=100,'100 pF Range'!F204,IF(B185=1,'1 nF Range'!F204,IF(B185=10,'10 nF Range'!F204,"unmöglich")))),"")</f>
        <v/>
      </c>
      <c r="I185" s="90" t="str">
        <f>IF(F185="o",IF(B185=25,'25pF Range'!F204,IF(B185=100,'100 pF Range'!F204,IF(B185=1,'1 nF Range'!F204,IF(B185=10,'10 nF Range'!F204,"unmöglich")))),"")</f>
        <v/>
      </c>
      <c r="J185" s="94"/>
      <c r="K185" s="92" t="str">
        <f t="shared" si="5"/>
        <v/>
      </c>
      <c r="L185" s="93"/>
    </row>
    <row r="186" spans="1:12">
      <c r="A186" s="14"/>
      <c r="H186" s="89" t="str">
        <f t="array" ref="H186">IF(F186="x",IF(B186=25,'25pF Range'!F205,IF(B186=100,'100 pF Range'!F205,IF(B186=1,'1 nF Range'!F205,IF(B186=10,'10 nF Range'!F205,"unmöglich")))),"")</f>
        <v/>
      </c>
      <c r="I186" s="90" t="str">
        <f>IF(F186="o",IF(B186=25,'25pF Range'!F205,IF(B186=100,'100 pF Range'!F205,IF(B186=1,'1 nF Range'!F205,IF(B186=10,'10 nF Range'!F205,"unmöglich")))),"")</f>
        <v/>
      </c>
      <c r="J186" s="94"/>
      <c r="K186" s="92" t="str">
        <f t="shared" si="5"/>
        <v/>
      </c>
      <c r="L186" s="93"/>
    </row>
    <row r="187" spans="1:12">
      <c r="A187" s="14"/>
      <c r="H187" s="89" t="str">
        <f t="array" ref="H187">IF(F187="x",IF(B187=25,'25pF Range'!F206,IF(B187=100,'100 pF Range'!F206,IF(B187=1,'1 nF Range'!F206,IF(B187=10,'10 nF Range'!F206,"unmöglich")))),"")</f>
        <v/>
      </c>
      <c r="I187" s="90" t="str">
        <f>IF(F187="o",IF(B187=25,'25pF Range'!F206,IF(B187=100,'100 pF Range'!F206,IF(B187=1,'1 nF Range'!F206,IF(B187=10,'10 nF Range'!F206,"unmöglich")))),"")</f>
        <v/>
      </c>
      <c r="J187" s="94"/>
      <c r="K187" s="92" t="str">
        <f t="shared" si="5"/>
        <v/>
      </c>
      <c r="L187" s="93"/>
    </row>
    <row r="188" spans="1:12">
      <c r="A188" s="17"/>
      <c r="B188" s="17"/>
      <c r="C188" s="17"/>
      <c r="D188" s="32"/>
      <c r="E188" s="35"/>
      <c r="F188" s="18"/>
      <c r="G188" s="18"/>
      <c r="H188" s="95" t="str">
        <f t="array" ref="H188">IF(F188="x",IF(B188=25,'25pF Range'!F207,IF(B188=100,'100 pF Range'!F207,IF(B188=1,'1 nF Range'!F207,IF(B188=10,'10 nF Range'!F207,"unmöglich")))),"")</f>
        <v/>
      </c>
      <c r="I188" s="96" t="str">
        <f>IF(F188="o",IF(B188=25,'25pF Range'!F207,IF(B188=100,'100 pF Range'!F207,IF(B188=1,'1 nF Range'!F207,IF(B188=10,'10 nF Range'!F207,"unmöglich")))),"")</f>
        <v/>
      </c>
      <c r="J188" s="97" t="str">
        <f t="array" ref="J188">IF((OR(F183:F188="x")),"",IF(AND(F183:F188=""),"",AVERAGE(I183:I188)))</f>
        <v/>
      </c>
      <c r="K188" s="95" t="str">
        <f t="shared" si="5"/>
        <v/>
      </c>
      <c r="L188" s="97" t="str">
        <f t="array" ref="L188">IF((OR(F183:F188="x")),"",IF(AND(F183:F188=""),"",AVERAGE(K183:K188)))</f>
        <v/>
      </c>
    </row>
    <row r="189" spans="1:12">
      <c r="A189" s="14"/>
      <c r="H189" s="89" t="str">
        <f t="array" ref="H189">IF(F189="x",IF(B189=25,'25pF Range'!F208,IF(B189=100,'100 pF Range'!F208,IF(B189=1,'1 nF Range'!F208,IF(B189=10,'10 nF Range'!F208,"unmöglich")))),"")</f>
        <v/>
      </c>
      <c r="I189" s="90" t="str">
        <f>IF(F189="o",IF(B189=25,'25pF Range'!F208,IF(B189=100,'100 pF Range'!F208,IF(B189=1,'1 nF Range'!F208,IF(B189=10,'10 nF Range'!F208,"unmöglich")))),"")</f>
        <v/>
      </c>
      <c r="J189" s="94"/>
      <c r="K189" s="92" t="str">
        <f t="shared" si="5"/>
        <v/>
      </c>
      <c r="L189" s="93"/>
    </row>
    <row r="190" spans="1:12">
      <c r="A190" s="14"/>
      <c r="H190" s="89" t="str">
        <f t="array" ref="H190">IF(F190="x",IF(B190=25,'25pF Range'!F209,IF(B190=100,'100 pF Range'!F209,IF(B190=1,'1 nF Range'!F209,IF(B190=10,'10 nF Range'!F209,"unmöglich")))),"")</f>
        <v/>
      </c>
      <c r="I190" s="90" t="str">
        <f>IF(F190="o",IF(B190=25,'25pF Range'!F209,IF(B190=100,'100 pF Range'!F209,IF(B190=1,'1 nF Range'!F209,IF(B190=10,'10 nF Range'!F209,"unmöglich")))),"")</f>
        <v/>
      </c>
      <c r="J190" s="94"/>
      <c r="K190" s="92" t="str">
        <f t="shared" si="5"/>
        <v/>
      </c>
      <c r="L190" s="93"/>
    </row>
    <row r="191" spans="1:12">
      <c r="A191" s="14"/>
      <c r="H191" s="89" t="str">
        <f t="array" ref="H191">IF(F191="x",IF(B191=25,'25pF Range'!F210,IF(B191=100,'100 pF Range'!F210,IF(B191=1,'1 nF Range'!F210,IF(B191=10,'10 nF Range'!F210,"unmöglich")))),"")</f>
        <v/>
      </c>
      <c r="I191" s="90" t="str">
        <f>IF(F191="o",IF(B191=25,'25pF Range'!F210,IF(B191=100,'100 pF Range'!F210,IF(B191=1,'1 nF Range'!F210,IF(B191=10,'10 nF Range'!F210,"unmöglich")))),"")</f>
        <v/>
      </c>
      <c r="J191" s="94"/>
      <c r="K191" s="92" t="str">
        <f t="shared" si="5"/>
        <v/>
      </c>
      <c r="L191" s="93"/>
    </row>
    <row r="192" spans="1:12">
      <c r="A192" s="14"/>
      <c r="H192" s="89" t="str">
        <f t="array" ref="H192">IF(F192="x",IF(B192=25,'25pF Range'!F211,IF(B192=100,'100 pF Range'!F211,IF(B192=1,'1 nF Range'!F211,IF(B192=10,'10 nF Range'!F211,"unmöglich")))),"")</f>
        <v/>
      </c>
      <c r="I192" s="90" t="str">
        <f>IF(F192="o",IF(B192=25,'25pF Range'!F211,IF(B192=100,'100 pF Range'!F211,IF(B192=1,'1 nF Range'!F211,IF(B192=10,'10 nF Range'!F211,"unmöglich")))),"")</f>
        <v/>
      </c>
      <c r="J192" s="94"/>
      <c r="K192" s="92" t="str">
        <f t="shared" si="5"/>
        <v/>
      </c>
      <c r="L192" s="93"/>
    </row>
    <row r="193" spans="1:12">
      <c r="A193" s="14"/>
      <c r="H193" s="89" t="str">
        <f t="array" ref="H193">IF(F193="x",IF(B193=25,'25pF Range'!F212,IF(B193=100,'100 pF Range'!F212,IF(B193=1,'1 nF Range'!F212,IF(B193=10,'10 nF Range'!F212,"unmöglich")))),"")</f>
        <v/>
      </c>
      <c r="I193" s="90" t="str">
        <f>IF(F193="o",IF(B193=25,'25pF Range'!F212,IF(B193=100,'100 pF Range'!F212,IF(B193=1,'1 nF Range'!F212,IF(B193=10,'10 nF Range'!F212,"unmöglich")))),"")</f>
        <v/>
      </c>
      <c r="J193" s="94"/>
      <c r="K193" s="92" t="str">
        <f t="shared" si="5"/>
        <v/>
      </c>
      <c r="L193" s="93"/>
    </row>
    <row r="194" spans="1:12">
      <c r="A194" s="17"/>
      <c r="B194" s="17"/>
      <c r="C194" s="17"/>
      <c r="D194" s="32"/>
      <c r="E194" s="35"/>
      <c r="F194" s="18"/>
      <c r="G194" s="18"/>
      <c r="H194" s="95" t="str">
        <f t="array" ref="H194">IF(F194="x",IF(B194=25,'25pF Range'!F213,IF(B194=100,'100 pF Range'!F213,IF(B194=1,'1 nF Range'!F213,IF(B194=10,'10 nF Range'!F213,"unmöglich")))),"")</f>
        <v/>
      </c>
      <c r="I194" s="96" t="str">
        <f>IF(F194="o",IF(B194=25,'25pF Range'!F213,IF(B194=100,'100 pF Range'!F213,IF(B194=1,'1 nF Range'!F213,IF(B194=10,'10 nF Range'!F213,"unmöglich")))),"")</f>
        <v/>
      </c>
      <c r="J194" s="97" t="str">
        <f t="array" ref="J194">IF((OR(F189:F194="x")),"",IF(AND(F189:F194=""),"",AVERAGE(I189:I194)))</f>
        <v/>
      </c>
      <c r="K194" s="95" t="str">
        <f t="shared" si="5"/>
        <v/>
      </c>
      <c r="L194" s="97" t="str">
        <f t="array" ref="L194">IF((OR(F189:F194="x")),"",IF(AND(F189:F194=""),"",AVERAGE(K189:K194)))</f>
        <v/>
      </c>
    </row>
    <row r="195" spans="1:12">
      <c r="A195" s="14"/>
      <c r="H195" s="89" t="str">
        <f t="array" ref="H195">IF(F195="x",IF(B195=25,'25pF Range'!F214,IF(B195=100,'100 pF Range'!F214,IF(B195=1,'1 nF Range'!F214,IF(B195=10,'10 nF Range'!F214,"unmöglich")))),"")</f>
        <v/>
      </c>
      <c r="I195" s="90" t="str">
        <f>IF(F195="o",IF(B195=25,'25pF Range'!F214,IF(B195=100,'100 pF Range'!F214,IF(B195=1,'1 nF Range'!F214,IF(B195=10,'10 nF Range'!F214,"unmöglich")))),"")</f>
        <v/>
      </c>
      <c r="J195" s="94"/>
      <c r="K195" s="92" t="str">
        <f t="shared" si="5"/>
        <v/>
      </c>
      <c r="L195" s="93"/>
    </row>
    <row r="196" spans="1:12">
      <c r="A196" s="14"/>
      <c r="H196" s="89" t="str">
        <f t="array" ref="H196">IF(F196="x",IF(B196=25,'25pF Range'!F215,IF(B196=100,'100 pF Range'!F215,IF(B196=1,'1 nF Range'!F215,IF(B196=10,'10 nF Range'!F215,"unmöglich")))),"")</f>
        <v/>
      </c>
      <c r="I196" s="90" t="str">
        <f>IF(F196="o",IF(B196=25,'25pF Range'!F215,IF(B196=100,'100 pF Range'!F215,IF(B196=1,'1 nF Range'!F215,IF(B196=10,'10 nF Range'!F215,"unmöglich")))),"")</f>
        <v/>
      </c>
      <c r="J196" s="94"/>
      <c r="K196" s="92" t="str">
        <f t="shared" si="5"/>
        <v/>
      </c>
      <c r="L196" s="93"/>
    </row>
    <row r="197" spans="1:12">
      <c r="A197" s="14"/>
      <c r="H197" s="89" t="str">
        <f t="array" ref="H197">IF(F197="x",IF(B197=25,'25pF Range'!F216,IF(B197=100,'100 pF Range'!F216,IF(B197=1,'1 nF Range'!F216,IF(B197=10,'10 nF Range'!F216,"unmöglich")))),"")</f>
        <v/>
      </c>
      <c r="I197" s="90" t="str">
        <f>IF(F197="o",IF(B197=25,'25pF Range'!F216,IF(B197=100,'100 pF Range'!F216,IF(B197=1,'1 nF Range'!F216,IF(B197=10,'10 nF Range'!F216,"unmöglich")))),"")</f>
        <v/>
      </c>
      <c r="J197" s="94"/>
      <c r="K197" s="92" t="str">
        <f t="shared" si="5"/>
        <v/>
      </c>
      <c r="L197" s="93"/>
    </row>
    <row r="198" spans="1:12">
      <c r="A198" s="14"/>
      <c r="H198" s="89" t="str">
        <f t="array" ref="H198">IF(F198="x",IF(B198=25,'25pF Range'!F217,IF(B198=100,'100 pF Range'!F217,IF(B198=1,'1 nF Range'!F217,IF(B198=10,'10 nF Range'!F217,"unmöglich")))),"")</f>
        <v/>
      </c>
      <c r="I198" s="90" t="str">
        <f>IF(F198="o",IF(B198=25,'25pF Range'!F217,IF(B198=100,'100 pF Range'!F217,IF(B198=1,'1 nF Range'!F217,IF(B198=10,'10 nF Range'!F217,"unmöglich")))),"")</f>
        <v/>
      </c>
      <c r="J198" s="94"/>
      <c r="K198" s="92" t="str">
        <f t="shared" si="5"/>
        <v/>
      </c>
      <c r="L198" s="93"/>
    </row>
    <row r="199" spans="1:12">
      <c r="A199" s="14"/>
      <c r="H199" s="89" t="str">
        <f t="array" ref="H199">IF(F199="x",IF(B199=25,'25pF Range'!F218,IF(B199=100,'100 pF Range'!F218,IF(B199=1,'1 nF Range'!F218,IF(B199=10,'10 nF Range'!F218,"unmöglich")))),"")</f>
        <v/>
      </c>
      <c r="I199" s="90" t="str">
        <f>IF(F199="o",IF(B199=25,'25pF Range'!F218,IF(B199=100,'100 pF Range'!F218,IF(B199=1,'1 nF Range'!F218,IF(B199=10,'10 nF Range'!F218,"unmöglich")))),"")</f>
        <v/>
      </c>
      <c r="J199" s="94"/>
      <c r="K199" s="92" t="str">
        <f t="shared" si="5"/>
        <v/>
      </c>
      <c r="L199" s="93"/>
    </row>
    <row r="200" spans="1:12">
      <c r="A200" s="17"/>
      <c r="B200" s="17"/>
      <c r="C200" s="17"/>
      <c r="D200" s="32"/>
      <c r="E200" s="35"/>
      <c r="F200" s="18"/>
      <c r="G200" s="18"/>
      <c r="H200" s="95" t="str">
        <f t="array" ref="H200">IF(F200="x",IF(B200=25,'25pF Range'!F219,IF(B200=100,'100 pF Range'!F219,IF(B200=1,'1 nF Range'!F219,IF(B200=10,'10 nF Range'!F219,"unmöglich")))),"")</f>
        <v/>
      </c>
      <c r="I200" s="96" t="str">
        <f>IF(F200="o",IF(B200=25,'25pF Range'!F219,IF(B200=100,'100 pF Range'!F219,IF(B200=1,'1 nF Range'!F219,IF(B200=10,'10 nF Range'!F219,"unmöglich")))),"")</f>
        <v/>
      </c>
      <c r="J200" s="97" t="str">
        <f t="array" ref="J200">IF((OR(F195:F200="x")),"",IF(AND(F195:F200=""),"",AVERAGE(I195:I200)))</f>
        <v/>
      </c>
      <c r="K200" s="95" t="str">
        <f t="shared" si="5"/>
        <v/>
      </c>
      <c r="L200" s="97" t="str">
        <f t="array" ref="L200">IF((OR(F195:F200="x")),"",IF(AND(F195:F200=""),"",AVERAGE(K195:K200)))</f>
        <v/>
      </c>
    </row>
    <row r="201" spans="1:12">
      <c r="A201" s="14"/>
      <c r="H201" s="89" t="str">
        <f t="array" ref="H201">IF(F201="x",IF(B201=25,'25pF Range'!F220,IF(B201=100,'100 pF Range'!F220,IF(B201=1,'1 nF Range'!F220,IF(B201=10,'10 nF Range'!F220,"unmöglich")))),"")</f>
        <v/>
      </c>
      <c r="I201" s="90" t="str">
        <f>IF(F201="o",IF(B201=25,'25pF Range'!F220,IF(B201=100,'100 pF Range'!F220,IF(B201=1,'1 nF Range'!F220,IF(B201=10,'10 nF Range'!F220,"unmöglich")))),"")</f>
        <v/>
      </c>
      <c r="J201" s="94"/>
      <c r="K201" s="92" t="str">
        <f t="shared" si="5"/>
        <v/>
      </c>
      <c r="L201" s="93"/>
    </row>
    <row r="202" spans="1:12">
      <c r="A202" s="14"/>
      <c r="H202" s="89" t="str">
        <f t="array" ref="H202">IF(F202="x",IF(B202=25,'25pF Range'!F221,IF(B202=100,'100 pF Range'!F221,IF(B202=1,'1 nF Range'!F221,IF(B202=10,'10 nF Range'!F221,"unmöglich")))),"")</f>
        <v/>
      </c>
      <c r="I202" s="90" t="str">
        <f>IF(F202="o",IF(B202=25,'25pF Range'!F221,IF(B202=100,'100 pF Range'!F221,IF(B202=1,'1 nF Range'!F221,IF(B202=10,'10 nF Range'!F221,"unmöglich")))),"")</f>
        <v/>
      </c>
      <c r="J202" s="94"/>
      <c r="K202" s="92" t="str">
        <f t="shared" si="5"/>
        <v/>
      </c>
      <c r="L202" s="93"/>
    </row>
    <row r="203" spans="1:12">
      <c r="A203" s="14"/>
      <c r="H203" s="89" t="str">
        <f t="array" ref="H203">IF(F203="x",IF(B203=25,'25pF Range'!F222,IF(B203=100,'100 pF Range'!F222,IF(B203=1,'1 nF Range'!F222,IF(B203=10,'10 nF Range'!F222,"unmöglich")))),"")</f>
        <v/>
      </c>
      <c r="I203" s="90" t="str">
        <f>IF(F203="o",IF(B203=25,'25pF Range'!F222,IF(B203=100,'100 pF Range'!F222,IF(B203=1,'1 nF Range'!F222,IF(B203=10,'10 nF Range'!F222,"unmöglich")))),"")</f>
        <v/>
      </c>
      <c r="J203" s="94"/>
      <c r="K203" s="92" t="str">
        <f t="shared" si="5"/>
        <v/>
      </c>
      <c r="L203" s="93"/>
    </row>
    <row r="204" spans="1:12">
      <c r="A204" s="14"/>
      <c r="H204" s="89" t="str">
        <f t="array" ref="H204">IF(F204="x",IF(B204=25,'25pF Range'!F223,IF(B204=100,'100 pF Range'!F223,IF(B204=1,'1 nF Range'!F223,IF(B204=10,'10 nF Range'!F223,"unmöglich")))),"")</f>
        <v/>
      </c>
      <c r="I204" s="90" t="str">
        <f>IF(F204="o",IF(B204=25,'25pF Range'!F223,IF(B204=100,'100 pF Range'!F223,IF(B204=1,'1 nF Range'!F223,IF(B204=10,'10 nF Range'!F223,"unmöglich")))),"")</f>
        <v/>
      </c>
      <c r="J204" s="94"/>
      <c r="K204" s="92" t="str">
        <f t="shared" si="5"/>
        <v/>
      </c>
      <c r="L204" s="93"/>
    </row>
    <row r="205" spans="1:12">
      <c r="A205" s="14"/>
      <c r="H205" s="89" t="str">
        <f t="array" ref="H205">IF(F205="x",IF(B205=25,'25pF Range'!F224,IF(B205=100,'100 pF Range'!F224,IF(B205=1,'1 nF Range'!F224,IF(B205=10,'10 nF Range'!F224,"unmöglich")))),"")</f>
        <v/>
      </c>
      <c r="I205" s="90" t="str">
        <f>IF(F205="o",IF(B205=25,'25pF Range'!F224,IF(B205=100,'100 pF Range'!F224,IF(B205=1,'1 nF Range'!F224,IF(B205=10,'10 nF Range'!F224,"unmöglich")))),"")</f>
        <v/>
      </c>
      <c r="J205" s="94"/>
      <c r="K205" s="92" t="str">
        <f t="shared" si="5"/>
        <v/>
      </c>
      <c r="L205" s="93"/>
    </row>
    <row r="206" spans="1:12">
      <c r="A206" s="17"/>
      <c r="B206" s="17"/>
      <c r="C206" s="17"/>
      <c r="D206" s="32"/>
      <c r="E206" s="35"/>
      <c r="F206" s="18"/>
      <c r="G206" s="18"/>
      <c r="H206" s="95" t="str">
        <f t="array" ref="H206">IF(F206="x",IF(B206=25,'25pF Range'!F225,IF(B206=100,'100 pF Range'!F225,IF(B206=1,'1 nF Range'!F225,IF(B206=10,'10 nF Range'!F225,"unmöglich")))),"")</f>
        <v/>
      </c>
      <c r="I206" s="96" t="str">
        <f>IF(F206="o",IF(B206=25,'25pF Range'!F225,IF(B206=100,'100 pF Range'!F225,IF(B206=1,'1 nF Range'!F225,IF(B206=10,'10 nF Range'!F225,"unmöglich")))),"")</f>
        <v/>
      </c>
      <c r="J206" s="97" t="str">
        <f t="array" ref="J206">IF((OR(F201:F206="x")),"",IF(AND(F201:F206=""),"",AVERAGE(I201:I206)))</f>
        <v/>
      </c>
      <c r="K206" s="95" t="str">
        <f t="shared" si="5"/>
        <v/>
      </c>
      <c r="L206" s="97" t="str">
        <f t="array" ref="L206">IF((OR(F201:F206="x")),"",IF(AND(F201:F206=""),"",AVERAGE(K201:K206)))</f>
        <v/>
      </c>
    </row>
    <row r="207" spans="1:12">
      <c r="A207" s="14"/>
      <c r="H207" s="89" t="str">
        <f t="array" ref="H207">IF(F207="x",IF(B207=25,'25pF Range'!F226,IF(B207=100,'100 pF Range'!F226,IF(B207=1,'1 nF Range'!F226,IF(B207=10,'10 nF Range'!F226,"unmöglich")))),"")</f>
        <v/>
      </c>
      <c r="I207" s="90" t="str">
        <f>IF(F207="o",IF(B207=25,'25pF Range'!F226,IF(B207=100,'100 pF Range'!F226,IF(B207=1,'1 nF Range'!F226,IF(B207=10,'10 nF Range'!F226,"unmöglich")))),"")</f>
        <v/>
      </c>
      <c r="J207" s="94"/>
      <c r="K207" s="92" t="str">
        <f t="shared" si="5"/>
        <v/>
      </c>
      <c r="L207" s="93"/>
    </row>
    <row r="208" spans="1:12">
      <c r="A208" s="14"/>
      <c r="H208" s="89" t="str">
        <f t="array" ref="H208">IF(F208="x",IF(B208=25,'25pF Range'!F227,IF(B208=100,'100 pF Range'!F227,IF(B208=1,'1 nF Range'!F227,IF(B208=10,'10 nF Range'!F227,"unmöglich")))),"")</f>
        <v/>
      </c>
      <c r="I208" s="90" t="str">
        <f>IF(F208="o",IF(B208=25,'25pF Range'!F227,IF(B208=100,'100 pF Range'!F227,IF(B208=1,'1 nF Range'!F227,IF(B208=10,'10 nF Range'!F227,"unmöglich")))),"")</f>
        <v/>
      </c>
      <c r="J208" s="94"/>
      <c r="K208" s="92" t="str">
        <f t="shared" si="5"/>
        <v/>
      </c>
      <c r="L208" s="93"/>
    </row>
    <row r="209" spans="1:12">
      <c r="A209" s="14"/>
      <c r="H209" s="89" t="str">
        <f t="array" ref="H209">IF(F209="x",IF(B209=25,'25pF Range'!F228,IF(B209=100,'100 pF Range'!F228,IF(B209=1,'1 nF Range'!F228,IF(B209=10,'10 nF Range'!F228,"unmöglich")))),"")</f>
        <v/>
      </c>
      <c r="I209" s="90" t="str">
        <f>IF(F209="o",IF(B209=25,'25pF Range'!F228,IF(B209=100,'100 pF Range'!F228,IF(B209=1,'1 nF Range'!F228,IF(B209=10,'10 nF Range'!F228,"unmöglich")))),"")</f>
        <v/>
      </c>
      <c r="J209" s="94"/>
      <c r="K209" s="92" t="str">
        <f t="shared" si="5"/>
        <v/>
      </c>
      <c r="L209" s="93"/>
    </row>
    <row r="210" spans="1:12">
      <c r="A210" s="14"/>
      <c r="H210" s="89" t="str">
        <f t="array" ref="H210">IF(F210="x",IF(B210=25,'25pF Range'!F229,IF(B210=100,'100 pF Range'!F229,IF(B210=1,'1 nF Range'!F229,IF(B210=10,'10 nF Range'!F229,"unmöglich")))),"")</f>
        <v/>
      </c>
      <c r="I210" s="90" t="str">
        <f>IF(F210="o",IF(B210=25,'25pF Range'!F229,IF(B210=100,'100 pF Range'!F229,IF(B210=1,'1 nF Range'!F229,IF(B210=10,'10 nF Range'!F229,"unmöglich")))),"")</f>
        <v/>
      </c>
      <c r="J210" s="94"/>
      <c r="K210" s="92" t="str">
        <f t="shared" si="5"/>
        <v/>
      </c>
      <c r="L210" s="93"/>
    </row>
    <row r="211" spans="1:12">
      <c r="A211" s="14"/>
      <c r="H211" s="89" t="str">
        <f t="array" ref="H211">IF(F211="x",IF(B211=25,'25pF Range'!F230,IF(B211=100,'100 pF Range'!F230,IF(B211=1,'1 nF Range'!F230,IF(B211=10,'10 nF Range'!F230,"unmöglich")))),"")</f>
        <v/>
      </c>
      <c r="I211" s="90" t="str">
        <f>IF(F211="o",IF(B211=25,'25pF Range'!F230,IF(B211=100,'100 pF Range'!F230,IF(B211=1,'1 nF Range'!F230,IF(B211=10,'10 nF Range'!F230,"unmöglich")))),"")</f>
        <v/>
      </c>
      <c r="J211" s="94"/>
      <c r="K211" s="92" t="str">
        <f t="shared" si="5"/>
        <v/>
      </c>
      <c r="L211" s="93"/>
    </row>
    <row r="212" spans="1:12">
      <c r="A212" s="17"/>
      <c r="B212" s="17"/>
      <c r="C212" s="17"/>
      <c r="D212" s="32"/>
      <c r="E212" s="35"/>
      <c r="F212" s="18"/>
      <c r="G212" s="18"/>
      <c r="H212" s="95" t="str">
        <f t="array" ref="H212">IF(F212="x",IF(B212=25,'25pF Range'!F231,IF(B212=100,'100 pF Range'!F231,IF(B212=1,'1 nF Range'!F231,IF(B212=10,'10 nF Range'!F231,"unmöglich")))),"")</f>
        <v/>
      </c>
      <c r="I212" s="96" t="str">
        <f>IF(F212="o",IF(B212=25,'25pF Range'!F231,IF(B212=100,'100 pF Range'!F231,IF(B212=1,'1 nF Range'!F231,IF(B212=10,'10 nF Range'!F231,"unmöglich")))),"")</f>
        <v/>
      </c>
      <c r="J212" s="97" t="str">
        <f t="array" ref="J212">IF((OR(F207:F212="x")),"",IF(AND(F207:F212=""),"",AVERAGE(I207:I212)))</f>
        <v/>
      </c>
      <c r="K212" s="95" t="str">
        <f t="shared" si="5"/>
        <v/>
      </c>
      <c r="L212" s="97" t="str">
        <f t="array" ref="L212">IF((OR(F207:F212="x")),"",IF(AND(F207:F212=""),"",AVERAGE(K207:K212)))</f>
        <v/>
      </c>
    </row>
    <row r="213" spans="1:12">
      <c r="A213" s="14"/>
      <c r="H213" s="89" t="str">
        <f t="array" ref="H213">IF(F213="x",IF(B213=25,'25pF Range'!F232,IF(B213=100,'100 pF Range'!F232,IF(B213=1,'1 nF Range'!F232,IF(B213=10,'10 nF Range'!F232,"unmöglich")))),"")</f>
        <v/>
      </c>
      <c r="I213" s="90" t="str">
        <f>IF(F213="o",IF(B213=25,'25pF Range'!F232,IF(B213=100,'100 pF Range'!F232,IF(B213=1,'1 nF Range'!F232,IF(B213=10,'10 nF Range'!F232,"unmöglich")))),"")</f>
        <v/>
      </c>
      <c r="J213" s="94"/>
      <c r="K213" s="92" t="str">
        <f t="shared" si="5"/>
        <v/>
      </c>
      <c r="L213" s="93"/>
    </row>
    <row r="214" spans="1:12">
      <c r="A214" s="14"/>
      <c r="H214" s="89" t="str">
        <f t="array" ref="H214">IF(F214="x",IF(B214=25,'25pF Range'!F233,IF(B214=100,'100 pF Range'!F233,IF(B214=1,'1 nF Range'!F233,IF(B214=10,'10 nF Range'!F233,"unmöglich")))),"")</f>
        <v/>
      </c>
      <c r="I214" s="90" t="str">
        <f>IF(F214="o",IF(B214=25,'25pF Range'!F233,IF(B214=100,'100 pF Range'!F233,IF(B214=1,'1 nF Range'!F233,IF(B214=10,'10 nF Range'!F233,"unmöglich")))),"")</f>
        <v/>
      </c>
      <c r="J214" s="94"/>
      <c r="K214" s="92" t="str">
        <f t="shared" si="5"/>
        <v/>
      </c>
      <c r="L214" s="93"/>
    </row>
    <row r="215" spans="1:12">
      <c r="A215" s="14"/>
      <c r="H215" s="89" t="str">
        <f t="array" ref="H215">IF(F215="x",IF(B215=25,'25pF Range'!F234,IF(B215=100,'100 pF Range'!F234,IF(B215=1,'1 nF Range'!F234,IF(B215=10,'10 nF Range'!F234,"unmöglich")))),"")</f>
        <v/>
      </c>
      <c r="I215" s="90" t="str">
        <f>IF(F215="o",IF(B215=25,'25pF Range'!F234,IF(B215=100,'100 pF Range'!F234,IF(B215=1,'1 nF Range'!F234,IF(B215=10,'10 nF Range'!F234,"unmöglich")))),"")</f>
        <v/>
      </c>
      <c r="J215" s="94"/>
      <c r="K215" s="92" t="str">
        <f t="shared" si="5"/>
        <v/>
      </c>
      <c r="L215" s="93"/>
    </row>
    <row r="216" spans="1:12">
      <c r="A216" s="14"/>
      <c r="H216" s="89" t="str">
        <f t="array" ref="H216">IF(F216="x",IF(B216=25,'25pF Range'!F235,IF(B216=100,'100 pF Range'!F235,IF(B216=1,'1 nF Range'!F235,IF(B216=10,'10 nF Range'!F235,"unmöglich")))),"")</f>
        <v/>
      </c>
      <c r="I216" s="90" t="str">
        <f>IF(F216="o",IF(B216=25,'25pF Range'!F235,IF(B216=100,'100 pF Range'!F235,IF(B216=1,'1 nF Range'!F235,IF(B216=10,'10 nF Range'!F235,"unmöglich")))),"")</f>
        <v/>
      </c>
      <c r="J216" s="94"/>
      <c r="K216" s="92" t="str">
        <f t="shared" si="5"/>
        <v/>
      </c>
      <c r="L216" s="93"/>
    </row>
    <row r="217" spans="1:12">
      <c r="A217" s="14"/>
      <c r="H217" s="89" t="str">
        <f t="array" ref="H217">IF(F217="x",IF(B217=25,'25pF Range'!F236,IF(B217=100,'100 pF Range'!F236,IF(B217=1,'1 nF Range'!F236,IF(B217=10,'10 nF Range'!F236,"unmöglich")))),"")</f>
        <v/>
      </c>
      <c r="I217" s="90" t="str">
        <f>IF(F217="o",IF(B217=25,'25pF Range'!F236,IF(B217=100,'100 pF Range'!F236,IF(B217=1,'1 nF Range'!F236,IF(B217=10,'10 nF Range'!F236,"unmöglich")))),"")</f>
        <v/>
      </c>
      <c r="J217" s="94"/>
      <c r="K217" s="92" t="str">
        <f t="shared" si="5"/>
        <v/>
      </c>
      <c r="L217" s="93"/>
    </row>
    <row r="218" spans="1:12">
      <c r="A218" s="17"/>
      <c r="B218" s="17"/>
      <c r="C218" s="17"/>
      <c r="D218" s="32"/>
      <c r="E218" s="35"/>
      <c r="F218" s="18"/>
      <c r="G218" s="18"/>
      <c r="H218" s="95" t="str">
        <f t="array" ref="H218">IF(F218="x",IF(B218=25,'25pF Range'!F237,IF(B218=100,'100 pF Range'!F237,IF(B218=1,'1 nF Range'!F237,IF(B218=10,'10 nF Range'!F237,"unmöglich")))),"")</f>
        <v/>
      </c>
      <c r="I218" s="96" t="str">
        <f>IF(F218="o",IF(B218=25,'25pF Range'!F237,IF(B218=100,'100 pF Range'!F237,IF(B218=1,'1 nF Range'!F237,IF(B218=10,'10 nF Range'!F237,"unmöglich")))),"")</f>
        <v/>
      </c>
      <c r="J218" s="97" t="str">
        <f t="array" ref="J218">IF((OR(F213:F218="x")),"",IF(AND(F213:F218=""),"",AVERAGE(I213:I218)))</f>
        <v/>
      </c>
      <c r="K218" s="95" t="str">
        <f t="shared" si="5"/>
        <v/>
      </c>
      <c r="L218" s="97" t="str">
        <f t="array" ref="L218">IF((OR(F213:F218="x")),"",IF(AND(F213:F218=""),"",AVERAGE(K213:K218)))</f>
        <v/>
      </c>
    </row>
    <row r="219" spans="1:12">
      <c r="A219" s="14"/>
      <c r="H219" s="89" t="str">
        <f t="array" ref="H219">IF(F219="x",IF(B219=25,'25pF Range'!F238,IF(B219=100,'100 pF Range'!F238,IF(B219=1,'1 nF Range'!F238,IF(B219=10,'10 nF Range'!F238,"unmöglich")))),"")</f>
        <v/>
      </c>
      <c r="I219" s="90" t="str">
        <f>IF(F219="o",IF(B219=25,'25pF Range'!F238,IF(B219=100,'100 pF Range'!F238,IF(B219=1,'1 nF Range'!F238,IF(B219=10,'10 nF Range'!F238,"unmöglich")))),"")</f>
        <v/>
      </c>
      <c r="J219" s="94"/>
      <c r="K219" s="92" t="str">
        <f t="shared" si="5"/>
        <v/>
      </c>
      <c r="L219" s="93"/>
    </row>
    <row r="220" spans="1:12">
      <c r="A220" s="14"/>
      <c r="H220" s="89" t="str">
        <f t="array" ref="H220">IF(F220="x",IF(B220=25,'25pF Range'!F239,IF(B220=100,'100 pF Range'!F239,IF(B220=1,'1 nF Range'!F239,IF(B220=10,'10 nF Range'!F239,"unmöglich")))),"")</f>
        <v/>
      </c>
      <c r="I220" s="90" t="str">
        <f>IF(F220="o",IF(B220=25,'25pF Range'!F239,IF(B220=100,'100 pF Range'!F239,IF(B220=1,'1 nF Range'!F239,IF(B220=10,'10 nF Range'!F239,"unmöglich")))),"")</f>
        <v/>
      </c>
      <c r="J220" s="94"/>
      <c r="K220" s="92" t="str">
        <f t="shared" si="5"/>
        <v/>
      </c>
      <c r="L220" s="93"/>
    </row>
    <row r="221" spans="1:12">
      <c r="A221" s="14"/>
      <c r="H221" s="89" t="str">
        <f t="array" ref="H221">IF(F221="x",IF(B221=25,'25pF Range'!F240,IF(B221=100,'100 pF Range'!F240,IF(B221=1,'1 nF Range'!F240,IF(B221=10,'10 nF Range'!F240,"unmöglich")))),"")</f>
        <v/>
      </c>
      <c r="I221" s="90" t="str">
        <f>IF(F221="o",IF(B221=25,'25pF Range'!F240,IF(B221=100,'100 pF Range'!F240,IF(B221=1,'1 nF Range'!F240,IF(B221=10,'10 nF Range'!F240,"unmöglich")))),"")</f>
        <v/>
      </c>
      <c r="J221" s="94"/>
      <c r="K221" s="92" t="str">
        <f t="shared" si="5"/>
        <v/>
      </c>
      <c r="L221" s="93"/>
    </row>
    <row r="222" spans="1:12">
      <c r="A222" s="14"/>
      <c r="H222" s="89" t="str">
        <f t="array" ref="H222">IF(F222="x",IF(B222=25,'25pF Range'!F241,IF(B222=100,'100 pF Range'!F241,IF(B222=1,'1 nF Range'!F241,IF(B222=10,'10 nF Range'!F241,"unmöglich")))),"")</f>
        <v/>
      </c>
      <c r="I222" s="90" t="str">
        <f>IF(F222="o",IF(B222=25,'25pF Range'!F241,IF(B222=100,'100 pF Range'!F241,IF(B222=1,'1 nF Range'!F241,IF(B222=10,'10 nF Range'!F241,"unmöglich")))),"")</f>
        <v/>
      </c>
      <c r="J222" s="94"/>
      <c r="K222" s="92" t="str">
        <f t="shared" si="5"/>
        <v/>
      </c>
      <c r="L222" s="93"/>
    </row>
    <row r="223" spans="1:12">
      <c r="A223" s="14"/>
      <c r="H223" s="89" t="str">
        <f t="array" ref="H223">IF(F223="x",IF(B223=25,'25pF Range'!F242,IF(B223=100,'100 pF Range'!F242,IF(B223=1,'1 nF Range'!F242,IF(B223=10,'10 nF Range'!F242,"unmöglich")))),"")</f>
        <v/>
      </c>
      <c r="I223" s="90" t="str">
        <f>IF(F223="o",IF(B223=25,'25pF Range'!F242,IF(B223=100,'100 pF Range'!F242,IF(B223=1,'1 nF Range'!F242,IF(B223=10,'10 nF Range'!F242,"unmöglich")))),"")</f>
        <v/>
      </c>
      <c r="J223" s="94"/>
      <c r="K223" s="92" t="str">
        <f t="shared" si="5"/>
        <v/>
      </c>
      <c r="L223" s="93"/>
    </row>
    <row r="224" spans="1:12">
      <c r="A224" s="17"/>
      <c r="B224" s="17"/>
      <c r="C224" s="17"/>
      <c r="D224" s="32"/>
      <c r="E224" s="35"/>
      <c r="F224" s="18"/>
      <c r="G224" s="18"/>
      <c r="H224" s="95" t="str">
        <f t="array" ref="H224">IF(F224="x",IF(B224=25,'25pF Range'!F243,IF(B224=100,'100 pF Range'!F243,IF(B224=1,'1 nF Range'!F243,IF(B224=10,'10 nF Range'!F243,"unmöglich")))),"")</f>
        <v/>
      </c>
      <c r="I224" s="96" t="str">
        <f>IF(F224="o",IF(B224=25,'25pF Range'!F243,IF(B224=100,'100 pF Range'!F243,IF(B224=1,'1 nF Range'!F243,IF(B224=10,'10 nF Range'!F243,"unmöglich")))),"")</f>
        <v/>
      </c>
      <c r="J224" s="97" t="str">
        <f t="array" ref="J224">IF((OR(F219:F224="x")),"",IF(AND(F219:F224=""),"",AVERAGE(I219:I224)))</f>
        <v/>
      </c>
      <c r="K224" s="95" t="str">
        <f t="shared" si="5"/>
        <v/>
      </c>
      <c r="L224" s="97" t="str">
        <f t="array" ref="L224">IF((OR(F219:F224="x")),"",IF(AND(F219:F224=""),"",AVERAGE(K219:K224)))</f>
        <v/>
      </c>
    </row>
    <row r="225" spans="1:12">
      <c r="A225" s="14"/>
      <c r="H225" s="89" t="str">
        <f t="array" ref="H225">IF(F225="x",IF(B225=25,'25pF Range'!F244,IF(B225=100,'100 pF Range'!F244,IF(B225=1,'1 nF Range'!F244,IF(B225=10,'10 nF Range'!F244,"unmöglich")))),"")</f>
        <v/>
      </c>
      <c r="I225" s="90" t="str">
        <f>IF(F225="o",IF(B225=25,'25pF Range'!F244,IF(B225=100,'100 pF Range'!F244,IF(B225=1,'1 nF Range'!F244,IF(B225=10,'10 nF Range'!F244,"unmöglich")))),"")</f>
        <v/>
      </c>
      <c r="J225" s="94"/>
      <c r="K225" s="92" t="str">
        <f t="shared" si="5"/>
        <v/>
      </c>
      <c r="L225" s="93"/>
    </row>
    <row r="226" spans="1:12">
      <c r="A226" s="14"/>
      <c r="H226" s="89" t="str">
        <f t="array" ref="H226">IF(F226="x",IF(B226=25,'25pF Range'!F245,IF(B226=100,'100 pF Range'!F245,IF(B226=1,'1 nF Range'!F245,IF(B226=10,'10 nF Range'!F245,"unmöglich")))),"")</f>
        <v/>
      </c>
      <c r="I226" s="90" t="str">
        <f>IF(F226="o",IF(B226=25,'25pF Range'!F245,IF(B226=100,'100 pF Range'!F245,IF(B226=1,'1 nF Range'!F245,IF(B226=10,'10 nF Range'!F245,"unmöglich")))),"")</f>
        <v/>
      </c>
      <c r="J226" s="94"/>
      <c r="K226" s="92" t="str">
        <f t="shared" si="5"/>
        <v/>
      </c>
      <c r="L226" s="93"/>
    </row>
    <row r="227" spans="1:12">
      <c r="A227" s="14"/>
      <c r="H227" s="89" t="str">
        <f t="array" ref="H227">IF(F227="x",IF(B227=25,'25pF Range'!F246,IF(B227=100,'100 pF Range'!F246,IF(B227=1,'1 nF Range'!F246,IF(B227=10,'10 nF Range'!F246,"unmöglich")))),"")</f>
        <v/>
      </c>
      <c r="I227" s="90" t="str">
        <f>IF(F227="o",IF(B227=25,'25pF Range'!F246,IF(B227=100,'100 pF Range'!F246,IF(B227=1,'1 nF Range'!F246,IF(B227=10,'10 nF Range'!F246,"unmöglich")))),"")</f>
        <v/>
      </c>
      <c r="J227" s="94"/>
      <c r="K227" s="92" t="str">
        <f t="shared" si="5"/>
        <v/>
      </c>
      <c r="L227" s="93"/>
    </row>
    <row r="228" spans="1:12">
      <c r="A228" s="14"/>
      <c r="H228" s="89" t="str">
        <f t="array" ref="H228">IF(F228="x",IF(B228=25,'25pF Range'!F247,IF(B228=100,'100 pF Range'!F247,IF(B228=1,'1 nF Range'!F247,IF(B228=10,'10 nF Range'!F247,"unmöglich")))),"")</f>
        <v/>
      </c>
      <c r="I228" s="90" t="str">
        <f>IF(F228="o",IF(B228=25,'25pF Range'!F247,IF(B228=100,'100 pF Range'!F247,IF(B228=1,'1 nF Range'!F247,IF(B228=10,'10 nF Range'!F247,"unmöglich")))),"")</f>
        <v/>
      </c>
      <c r="J228" s="94"/>
      <c r="K228" s="92" t="str">
        <f t="shared" si="5"/>
        <v/>
      </c>
      <c r="L228" s="93"/>
    </row>
    <row r="229" spans="1:12">
      <c r="A229" s="14"/>
      <c r="H229" s="89" t="str">
        <f t="array" ref="H229">IF(F229="x",IF(B229=25,'25pF Range'!F248,IF(B229=100,'100 pF Range'!F248,IF(B229=1,'1 nF Range'!F248,IF(B229=10,'10 nF Range'!F248,"unmöglich")))),"")</f>
        <v/>
      </c>
      <c r="I229" s="90" t="str">
        <f>IF(F229="o",IF(B229=25,'25pF Range'!F248,IF(B229=100,'100 pF Range'!F248,IF(B229=1,'1 nF Range'!F248,IF(B229=10,'10 nF Range'!F248,"unmöglich")))),"")</f>
        <v/>
      </c>
      <c r="J229" s="94"/>
      <c r="K229" s="92" t="str">
        <f t="shared" si="5"/>
        <v/>
      </c>
      <c r="L229" s="93"/>
    </row>
    <row r="230" spans="1:12">
      <c r="A230" s="17"/>
      <c r="B230" s="17"/>
      <c r="C230" s="17"/>
      <c r="D230" s="32"/>
      <c r="E230" s="35"/>
      <c r="F230" s="18"/>
      <c r="G230" s="18"/>
      <c r="H230" s="95" t="str">
        <f t="array" ref="H230">IF(F230="x",IF(B230=25,'25pF Range'!F249,IF(B230=100,'100 pF Range'!F249,IF(B230=1,'1 nF Range'!F249,IF(B230=10,'10 nF Range'!F249,"unmöglich")))),"")</f>
        <v/>
      </c>
      <c r="I230" s="96" t="str">
        <f>IF(F230="o",IF(B230=25,'25pF Range'!F249,IF(B230=100,'100 pF Range'!F249,IF(B230=1,'1 nF Range'!F249,IF(B230=10,'10 nF Range'!F249,"unmöglich")))),"")</f>
        <v/>
      </c>
      <c r="J230" s="97" t="str">
        <f t="array" ref="J230">IF((OR(F225:F230="x")),"",IF(AND(F225:F230=""),"",AVERAGE(I225:I230)))</f>
        <v/>
      </c>
      <c r="K230" s="95" t="str">
        <f t="shared" si="5"/>
        <v/>
      </c>
      <c r="L230" s="97" t="str">
        <f t="array" ref="L230">IF((OR(F225:F230="x")),"",IF(AND(F225:F230=""),"",AVERAGE(K225:K230)))</f>
        <v/>
      </c>
    </row>
    <row r="231" spans="1:12">
      <c r="A231" s="14"/>
      <c r="H231" s="89" t="str">
        <f t="array" ref="H231">IF(F231="x",IF(B231=25,'25pF Range'!F250,IF(B231=100,'100 pF Range'!F250,IF(B231=1,'1 nF Range'!F250,IF(B231=10,'10 nF Range'!F250,"unmöglich")))),"")</f>
        <v/>
      </c>
      <c r="I231" s="90" t="str">
        <f>IF(F231="o",IF(B231=25,'25pF Range'!F250,IF(B231=100,'100 pF Range'!F250,IF(B231=1,'1 nF Range'!F250,IF(B231=10,'10 nF Range'!F250,"unmöglich")))),"")</f>
        <v/>
      </c>
      <c r="J231" s="94"/>
      <c r="K231" s="92" t="str">
        <f t="shared" si="5"/>
        <v/>
      </c>
      <c r="L231" s="93"/>
    </row>
    <row r="232" spans="1:12">
      <c r="A232" s="14"/>
      <c r="H232" s="89" t="str">
        <f t="array" ref="H232">IF(F232="x",IF(B232=25,'25pF Range'!F251,IF(B232=100,'100 pF Range'!F251,IF(B232=1,'1 nF Range'!F251,IF(B232=10,'10 nF Range'!F251,"unmöglich")))),"")</f>
        <v/>
      </c>
      <c r="I232" s="90" t="str">
        <f>IF(F232="o",IF(B232=25,'25pF Range'!F251,IF(B232=100,'100 pF Range'!F251,IF(B232=1,'1 nF Range'!F251,IF(B232=10,'10 nF Range'!F251,"unmöglich")))),"")</f>
        <v/>
      </c>
      <c r="J232" s="94"/>
      <c r="K232" s="92" t="str">
        <f t="shared" si="5"/>
        <v/>
      </c>
      <c r="L232" s="93"/>
    </row>
    <row r="233" spans="1:12">
      <c r="A233" s="14"/>
      <c r="H233" s="89" t="str">
        <f t="array" ref="H233">IF(F233="x",IF(B233=25,'25pF Range'!F252,IF(B233=100,'100 pF Range'!F252,IF(B233=1,'1 nF Range'!F252,IF(B233=10,'10 nF Range'!F252,"unmöglich")))),"")</f>
        <v/>
      </c>
      <c r="I233" s="90" t="str">
        <f>IF(F233="o",IF(B233=25,'25pF Range'!F252,IF(B233=100,'100 pF Range'!F252,IF(B233=1,'1 nF Range'!F252,IF(B233=10,'10 nF Range'!F252,"unmöglich")))),"")</f>
        <v/>
      </c>
      <c r="J233" s="94"/>
      <c r="K233" s="92" t="str">
        <f t="shared" si="5"/>
        <v/>
      </c>
      <c r="L233" s="93"/>
    </row>
    <row r="234" spans="1:12">
      <c r="A234" s="14"/>
      <c r="H234" s="89" t="str">
        <f t="array" ref="H234">IF(F234="x",IF(B234=25,'25pF Range'!F253,IF(B234=100,'100 pF Range'!F253,IF(B234=1,'1 nF Range'!F253,IF(B234=10,'10 nF Range'!F253,"unmöglich")))),"")</f>
        <v/>
      </c>
      <c r="I234" s="90" t="str">
        <f>IF(F234="o",IF(B234=25,'25pF Range'!F253,IF(B234=100,'100 pF Range'!F253,IF(B234=1,'1 nF Range'!F253,IF(B234=10,'10 nF Range'!F253,"unmöglich")))),"")</f>
        <v/>
      </c>
      <c r="J234" s="94"/>
      <c r="K234" s="92" t="str">
        <f t="shared" si="5"/>
        <v/>
      </c>
      <c r="L234" s="93"/>
    </row>
    <row r="235" spans="1:12">
      <c r="A235" s="14"/>
      <c r="H235" s="89" t="str">
        <f t="array" ref="H235">IF(F235="x",IF(B235=25,'25pF Range'!F254,IF(B235=100,'100 pF Range'!F254,IF(B235=1,'1 nF Range'!F254,IF(B235=10,'10 nF Range'!F254,"unmöglich")))),"")</f>
        <v/>
      </c>
      <c r="I235" s="90" t="str">
        <f>IF(F235="o",IF(B235=25,'25pF Range'!F254,IF(B235=100,'100 pF Range'!F254,IF(B235=1,'1 nF Range'!F254,IF(B235=10,'10 nF Range'!F254,"unmöglich")))),"")</f>
        <v/>
      </c>
      <c r="J235" s="94"/>
      <c r="K235" s="92" t="str">
        <f t="shared" si="5"/>
        <v/>
      </c>
      <c r="L235" s="93"/>
    </row>
    <row r="236" spans="1:12">
      <c r="A236" s="17"/>
      <c r="B236" s="17"/>
      <c r="C236" s="17"/>
      <c r="D236" s="32"/>
      <c r="E236" s="35"/>
      <c r="F236" s="18"/>
      <c r="G236" s="18"/>
      <c r="H236" s="95" t="str">
        <f t="array" ref="H236">IF(F236="x",IF(B236=25,'25pF Range'!F255,IF(B236=100,'100 pF Range'!F255,IF(B236=1,'1 nF Range'!F255,IF(B236=10,'10 nF Range'!F255,"unmöglich")))),"")</f>
        <v/>
      </c>
      <c r="I236" s="96" t="str">
        <f>IF(F236="o",IF(B236=25,'25pF Range'!F255,IF(B236=100,'100 pF Range'!F255,IF(B236=1,'1 nF Range'!F255,IF(B236=10,'10 nF Range'!F255,"unmöglich")))),"")</f>
        <v/>
      </c>
      <c r="J236" s="97" t="str">
        <f t="array" ref="J236">IF((OR(F231:F236="x")),"",IF(AND(F231:F236=""),"",AVERAGE(I231:I236)))</f>
        <v/>
      </c>
      <c r="K236" s="95" t="str">
        <f t="shared" si="5"/>
        <v/>
      </c>
      <c r="L236" s="97" t="str">
        <f t="array" ref="L236">IF((OR(F231:F236="x")),"",IF(AND(F231:F236=""),"",AVERAGE(K231:K236)))</f>
        <v/>
      </c>
    </row>
    <row r="237" spans="1:12">
      <c r="A237" s="14"/>
      <c r="H237" s="89" t="str">
        <f t="array" ref="H237">IF(F237="x",IF(B237=25,'25pF Range'!F256,IF(B237=100,'100 pF Range'!F256,IF(B237=1,'1 nF Range'!F256,IF(B237=10,'10 nF Range'!F256,"unmöglich")))),"")</f>
        <v/>
      </c>
      <c r="I237" s="90" t="str">
        <f>IF(F237="o",IF(B237=25,'25pF Range'!F256,IF(B237=100,'100 pF Range'!F256,IF(B237=1,'1 nF Range'!F256,IF(B237=10,'10 nF Range'!F256,"unmöglich")))),"")</f>
        <v/>
      </c>
      <c r="J237" s="94"/>
      <c r="K237" s="92" t="str">
        <f t="shared" si="5"/>
        <v/>
      </c>
      <c r="L237" s="93"/>
    </row>
    <row r="238" spans="1:12">
      <c r="A238" s="14"/>
      <c r="H238" s="89" t="str">
        <f t="array" ref="H238">IF(F238="x",IF(B238=25,'25pF Range'!F257,IF(B238=100,'100 pF Range'!F257,IF(B238=1,'1 nF Range'!F257,IF(B238=10,'10 nF Range'!F257,"unmöglich")))),"")</f>
        <v/>
      </c>
      <c r="I238" s="90" t="str">
        <f>IF(F238="o",IF(B238=25,'25pF Range'!F257,IF(B238=100,'100 pF Range'!F257,IF(B238=1,'1 nF Range'!F257,IF(B238=10,'10 nF Range'!F257,"unmöglich")))),"")</f>
        <v/>
      </c>
      <c r="J238" s="94"/>
      <c r="K238" s="92" t="str">
        <f t="shared" si="5"/>
        <v/>
      </c>
      <c r="L238" s="93"/>
    </row>
    <row r="239" spans="1:12">
      <c r="A239" s="14"/>
      <c r="H239" s="89" t="str">
        <f t="array" ref="H239">IF(F239="x",IF(B239=25,'25pF Range'!F258,IF(B239=100,'100 pF Range'!F258,IF(B239=1,'1 nF Range'!F258,IF(B239=10,'10 nF Range'!F258,"unmöglich")))),"")</f>
        <v/>
      </c>
      <c r="I239" s="90" t="str">
        <f>IF(F239="o",IF(B239=25,'25pF Range'!F258,IF(B239=100,'100 pF Range'!F258,IF(B239=1,'1 nF Range'!F258,IF(B239=10,'10 nF Range'!F258,"unmöglich")))),"")</f>
        <v/>
      </c>
      <c r="J239" s="94"/>
      <c r="K239" s="92" t="str">
        <f t="shared" si="5"/>
        <v/>
      </c>
      <c r="L239" s="93"/>
    </row>
    <row r="240" spans="1:12">
      <c r="A240" s="14"/>
      <c r="H240" s="89" t="str">
        <f t="array" ref="H240">IF(F240="x",IF(B240=25,'25pF Range'!F259,IF(B240=100,'100 pF Range'!F259,IF(B240=1,'1 nF Range'!F259,IF(B240=10,'10 nF Range'!F259,"unmöglich")))),"")</f>
        <v/>
      </c>
      <c r="I240" s="90" t="str">
        <f>IF(F240="o",IF(B240=25,'25pF Range'!F259,IF(B240=100,'100 pF Range'!F259,IF(B240=1,'1 nF Range'!F259,IF(B240=10,'10 nF Range'!F259,"unmöglich")))),"")</f>
        <v/>
      </c>
      <c r="J240" s="94"/>
      <c r="K240" s="92" t="str">
        <f t="shared" si="5"/>
        <v/>
      </c>
      <c r="L240" s="93"/>
    </row>
    <row r="241" spans="1:12">
      <c r="A241" s="14"/>
      <c r="H241" s="89" t="str">
        <f t="array" ref="H241">IF(F241="x",IF(B241=25,'25pF Range'!F260,IF(B241=100,'100 pF Range'!F260,IF(B241=1,'1 nF Range'!F260,IF(B241=10,'10 nF Range'!F260,"unmöglich")))),"")</f>
        <v/>
      </c>
      <c r="I241" s="90" t="str">
        <f>IF(F241="o",IF(B241=25,'25pF Range'!F260,IF(B241=100,'100 pF Range'!F260,IF(B241=1,'1 nF Range'!F260,IF(B241=10,'10 nF Range'!F260,"unmöglich")))),"")</f>
        <v/>
      </c>
      <c r="J241" s="94"/>
      <c r="K241" s="92" t="str">
        <f t="shared" si="5"/>
        <v/>
      </c>
      <c r="L241" s="93"/>
    </row>
    <row r="242" spans="1:12">
      <c r="A242" s="17"/>
      <c r="B242" s="17"/>
      <c r="C242" s="17"/>
      <c r="D242" s="32"/>
      <c r="E242" s="35"/>
      <c r="F242" s="18"/>
      <c r="G242" s="18"/>
      <c r="H242" s="95" t="str">
        <f t="array" ref="H242">IF(F242="x",IF(B242=25,'25pF Range'!F261,IF(B242=100,'100 pF Range'!F261,IF(B242=1,'1 nF Range'!F261,IF(B242=10,'10 nF Range'!F261,"unmöglich")))),"")</f>
        <v/>
      </c>
      <c r="I242" s="96" t="str">
        <f>IF(F242="o",IF(B242=25,'25pF Range'!F261,IF(B242=100,'100 pF Range'!F261,IF(B242=1,'1 nF Range'!F261,IF(B242=10,'10 nF Range'!F261,"unmöglich")))),"")</f>
        <v/>
      </c>
      <c r="J242" s="97" t="str">
        <f t="array" ref="J242">IF((OR(F237:F242="x")),"",IF(AND(F237:F242=""),"",AVERAGE(I237:I242)))</f>
        <v/>
      </c>
      <c r="K242" s="95" t="str">
        <f t="shared" si="5"/>
        <v/>
      </c>
      <c r="L242" s="97" t="str">
        <f t="array" ref="L242">IF((OR(F237:F242="x")),"",IF(AND(F237:F242=""),"",AVERAGE(K237:K242)))</f>
        <v/>
      </c>
    </row>
    <row r="243" spans="1:12">
      <c r="A243" s="64"/>
      <c r="B243" s="64"/>
      <c r="C243" s="64"/>
      <c r="D243" s="65"/>
      <c r="E243" s="66"/>
      <c r="F243" s="67"/>
      <c r="G243" s="67"/>
      <c r="H243" s="99" t="str">
        <f t="array" ref="H243">IF(F243="x",IF(B243=25,'25pF Range'!F262,IF(B243=100,'100 pF Range'!F262,IF(B243=1,'1 nF Range'!F262,IF(B243=10,'10 nF Range'!F262,"unmöglich")))),"")</f>
        <v/>
      </c>
      <c r="I243" s="100" t="str">
        <f>IF(F243="o",IF(B243=25,'25pF Range'!F262,IF(B243=100,'100 pF Range'!F262,IF(B243=1,'1 nF Range'!F262,IF(B243=10,'10 nF Range'!F262,"unmöglich")))),"")</f>
        <v/>
      </c>
      <c r="J243" s="101"/>
      <c r="K243" s="102" t="str">
        <f t="shared" ref="K243:K272" si="6">IF(E243="","",E243/(1.2*10^(-3)))</f>
        <v/>
      </c>
      <c r="L243" s="103"/>
    </row>
    <row r="244" spans="1:12">
      <c r="A244" s="64"/>
      <c r="B244" s="64"/>
      <c r="C244" s="64"/>
      <c r="D244" s="65"/>
      <c r="E244" s="66"/>
      <c r="F244" s="67"/>
      <c r="G244" s="67"/>
      <c r="H244" s="99" t="str">
        <f t="array" ref="H244">IF(F244="x",IF(B244=25,'25pF Range'!F263,IF(B244=100,'100 pF Range'!F263,IF(B244=1,'1 nF Range'!F263,IF(B244=10,'10 nF Range'!F263,"unmöglich")))),"")</f>
        <v/>
      </c>
      <c r="I244" s="100" t="str">
        <f>IF(F244="o",IF(B244=25,'25pF Range'!F263,IF(B244=100,'100 pF Range'!F263,IF(B244=1,'1 nF Range'!F263,IF(B244=10,'10 nF Range'!F263,"unmöglich")))),"")</f>
        <v/>
      </c>
      <c r="J244" s="101"/>
      <c r="K244" s="102" t="str">
        <f t="shared" si="6"/>
        <v/>
      </c>
      <c r="L244" s="103"/>
    </row>
    <row r="245" spans="1:12">
      <c r="A245" s="64"/>
      <c r="B245" s="64"/>
      <c r="C245" s="64"/>
      <c r="D245" s="65"/>
      <c r="E245" s="66"/>
      <c r="F245" s="67"/>
      <c r="G245" s="67"/>
      <c r="H245" s="99" t="str">
        <f t="array" ref="H245">IF(F245="x",IF(B245=25,'25pF Range'!F264,IF(B245=100,'100 pF Range'!F264,IF(B245=1,'1 nF Range'!F264,IF(B245=10,'10 nF Range'!F264,"unmöglich")))),"")</f>
        <v/>
      </c>
      <c r="I245" s="100" t="str">
        <f>IF(F245="o",IF(B245=25,'25pF Range'!F264,IF(B245=100,'100 pF Range'!F264,IF(B245=1,'1 nF Range'!F264,IF(B245=10,'10 nF Range'!F264,"unmöglich")))),"")</f>
        <v/>
      </c>
      <c r="J245" s="101"/>
      <c r="K245" s="102" t="str">
        <f t="shared" si="6"/>
        <v/>
      </c>
      <c r="L245" s="103"/>
    </row>
    <row r="246" spans="1:12">
      <c r="A246" s="64"/>
      <c r="B246" s="64"/>
      <c r="C246" s="64"/>
      <c r="D246" s="65"/>
      <c r="E246" s="66"/>
      <c r="F246" s="67"/>
      <c r="G246" s="67"/>
      <c r="H246" s="99" t="str">
        <f t="array" ref="H246">IF(F246="x",IF(B246=25,'25pF Range'!F265,IF(B246=100,'100 pF Range'!F265,IF(B246=1,'1 nF Range'!F265,IF(B246=10,'10 nF Range'!F265,"unmöglich")))),"")</f>
        <v/>
      </c>
      <c r="I246" s="100" t="str">
        <f>IF(F246="o",IF(B246=25,'25pF Range'!F265,IF(B246=100,'100 pF Range'!F265,IF(B246=1,'1 nF Range'!F265,IF(B246=10,'10 nF Range'!F265,"unmöglich")))),"")</f>
        <v/>
      </c>
      <c r="J246" s="101"/>
      <c r="K246" s="102" t="str">
        <f t="shared" si="6"/>
        <v/>
      </c>
      <c r="L246" s="103"/>
    </row>
    <row r="247" spans="1:12">
      <c r="A247" s="64"/>
      <c r="B247" s="64"/>
      <c r="C247" s="64"/>
      <c r="D247" s="65"/>
      <c r="E247" s="66"/>
      <c r="F247" s="67"/>
      <c r="G247" s="67"/>
      <c r="H247" s="99" t="str">
        <f t="array" ref="H247">IF(F247="x",IF(B247=25,'25pF Range'!F266,IF(B247=100,'100 pF Range'!F266,IF(B247=1,'1 nF Range'!F266,IF(B247=10,'10 nF Range'!F266,"unmöglich")))),"")</f>
        <v/>
      </c>
      <c r="I247" s="100" t="str">
        <f>IF(F247="o",IF(B247=25,'25pF Range'!F266,IF(B247=100,'100 pF Range'!F266,IF(B247=1,'1 nF Range'!F266,IF(B247=10,'10 nF Range'!F266,"unmöglich")))),"")</f>
        <v/>
      </c>
      <c r="J247" s="101"/>
      <c r="K247" s="102" t="str">
        <f t="shared" si="6"/>
        <v/>
      </c>
      <c r="L247" s="103"/>
    </row>
    <row r="248" spans="1:12">
      <c r="A248" s="80"/>
      <c r="B248" s="80"/>
      <c r="C248" s="80"/>
      <c r="D248" s="81"/>
      <c r="E248" s="82"/>
      <c r="F248" s="83"/>
      <c r="G248" s="83"/>
      <c r="H248" s="104" t="str">
        <f t="array" ref="H248">IF(F248="x",IF(B248=25,'25pF Range'!F267,IF(B248=100,'100 pF Range'!F267,IF(B248=1,'1 nF Range'!F267,IF(B248=10,'10 nF Range'!F267,"unmöglich")))),"")</f>
        <v/>
      </c>
      <c r="I248" s="105" t="str">
        <f>IF(F248="o",IF(B248=25,'25pF Range'!F267,IF(B248=100,'100 pF Range'!F267,IF(B248=1,'1 nF Range'!F267,IF(B248=10,'10 nF Range'!F267,"unmöglich")))),"")</f>
        <v/>
      </c>
      <c r="J248" s="106" t="str">
        <f t="array" ref="J248">IF((OR(F243:F248="x")),"",IF(AND(F243:F248=""),"",AVERAGE(I243:I248)))</f>
        <v/>
      </c>
      <c r="K248" s="104" t="str">
        <f t="shared" si="6"/>
        <v/>
      </c>
      <c r="L248" s="106" t="str">
        <f t="array" ref="L248">IF((OR(F243:F248="x")),"",IF(AND(F243:F248=""),"",AVERAGE(K243:K248)))</f>
        <v/>
      </c>
    </row>
    <row r="249" spans="1:12">
      <c r="A249" s="64"/>
      <c r="B249" s="64"/>
      <c r="C249" s="64"/>
      <c r="D249" s="65"/>
      <c r="E249" s="66"/>
      <c r="F249" s="67"/>
      <c r="G249" s="67"/>
      <c r="H249" s="99" t="str">
        <f t="array" ref="H249">IF(F249="x",IF(B249=25,'25pF Range'!F268,IF(B249=100,'100 pF Range'!F268,IF(B249=1,'1 nF Range'!F268,IF(B249=10,'10 nF Range'!F268,"unmöglich")))),"")</f>
        <v/>
      </c>
      <c r="I249" s="100" t="str">
        <f>IF(F249="o",IF(B249=25,'25pF Range'!F268,IF(B249=100,'100 pF Range'!F268,IF(B249=1,'1 nF Range'!F268,IF(B249=10,'10 nF Range'!F268,"unmöglich")))),"")</f>
        <v/>
      </c>
      <c r="J249" s="101"/>
      <c r="K249" s="102" t="str">
        <f t="shared" si="6"/>
        <v/>
      </c>
      <c r="L249" s="103"/>
    </row>
    <row r="250" spans="1:12">
      <c r="A250" s="64"/>
      <c r="B250" s="64"/>
      <c r="C250" s="64"/>
      <c r="D250" s="65"/>
      <c r="E250" s="66"/>
      <c r="F250" s="67"/>
      <c r="G250" s="67"/>
      <c r="H250" s="99" t="str">
        <f t="array" ref="H250">IF(F250="x",IF(B250=25,'25pF Range'!F269,IF(B250=100,'100 pF Range'!F269,IF(B250=1,'1 nF Range'!F269,IF(B250=10,'10 nF Range'!F269,"unmöglich")))),"")</f>
        <v/>
      </c>
      <c r="I250" s="100" t="str">
        <f>IF(F250="o",IF(B250=25,'25pF Range'!F269,IF(B250=100,'100 pF Range'!F269,IF(B250=1,'1 nF Range'!F269,IF(B250=10,'10 nF Range'!F269,"unmöglich")))),"")</f>
        <v/>
      </c>
      <c r="J250" s="101"/>
      <c r="K250" s="102" t="str">
        <f t="shared" si="6"/>
        <v/>
      </c>
      <c r="L250" s="103"/>
    </row>
    <row r="251" spans="1:12">
      <c r="A251" s="64"/>
      <c r="B251" s="64"/>
      <c r="C251" s="64"/>
      <c r="D251" s="65"/>
      <c r="E251" s="66"/>
      <c r="F251" s="67"/>
      <c r="G251" s="67"/>
      <c r="H251" s="99" t="str">
        <f t="array" ref="H251">IF(F251="x",IF(B251=25,'25pF Range'!F270,IF(B251=100,'100 pF Range'!F270,IF(B251=1,'1 nF Range'!F270,IF(B251=10,'10 nF Range'!F270,"unmöglich")))),"")</f>
        <v/>
      </c>
      <c r="I251" s="100" t="str">
        <f>IF(F251="o",IF(B251=25,'25pF Range'!F270,IF(B251=100,'100 pF Range'!F270,IF(B251=1,'1 nF Range'!F270,IF(B251=10,'10 nF Range'!F270,"unmöglich")))),"")</f>
        <v/>
      </c>
      <c r="J251" s="101"/>
      <c r="K251" s="102" t="str">
        <f t="shared" si="6"/>
        <v/>
      </c>
      <c r="L251" s="103"/>
    </row>
    <row r="252" spans="1:12">
      <c r="A252" s="64"/>
      <c r="B252" s="64"/>
      <c r="C252" s="64"/>
      <c r="D252" s="65"/>
      <c r="E252" s="66"/>
      <c r="F252" s="67"/>
      <c r="G252" s="67"/>
      <c r="H252" s="99" t="str">
        <f t="array" ref="H252">IF(F252="x",IF(B252=25,'25pF Range'!F271,IF(B252=100,'100 pF Range'!F271,IF(B252=1,'1 nF Range'!F271,IF(B252=10,'10 nF Range'!F271,"unmöglich")))),"")</f>
        <v/>
      </c>
      <c r="I252" s="100" t="str">
        <f>IF(F252="o",IF(B252=25,'25pF Range'!F271,IF(B252=100,'100 pF Range'!F271,IF(B252=1,'1 nF Range'!F271,IF(B252=10,'10 nF Range'!F271,"unmöglich")))),"")</f>
        <v/>
      </c>
      <c r="J252" s="101"/>
      <c r="K252" s="102" t="str">
        <f t="shared" si="6"/>
        <v/>
      </c>
      <c r="L252" s="103"/>
    </row>
    <row r="253" spans="1:12">
      <c r="A253" s="64"/>
      <c r="B253" s="64"/>
      <c r="C253" s="64"/>
      <c r="D253" s="65"/>
      <c r="E253" s="66"/>
      <c r="F253" s="67"/>
      <c r="G253" s="67"/>
      <c r="H253" s="99" t="str">
        <f t="array" ref="H253">IF(F253="x",IF(B253=25,'25pF Range'!F272,IF(B253=100,'100 pF Range'!F272,IF(B253=1,'1 nF Range'!F272,IF(B253=10,'10 nF Range'!F272,"unmöglich")))),"")</f>
        <v/>
      </c>
      <c r="I253" s="100" t="str">
        <f>IF(F253="o",IF(B253=25,'25pF Range'!F272,IF(B253=100,'100 pF Range'!F272,IF(B253=1,'1 nF Range'!F272,IF(B253=10,'10 nF Range'!F272,"unmöglich")))),"")</f>
        <v/>
      </c>
      <c r="J253" s="101"/>
      <c r="K253" s="102" t="str">
        <f t="shared" si="6"/>
        <v/>
      </c>
      <c r="L253" s="103"/>
    </row>
    <row r="254" spans="1:12">
      <c r="A254" s="80"/>
      <c r="B254" s="80"/>
      <c r="C254" s="80"/>
      <c r="D254" s="81"/>
      <c r="E254" s="82"/>
      <c r="F254" s="83"/>
      <c r="G254" s="83"/>
      <c r="H254" s="104" t="str">
        <f t="array" ref="H254">IF(F254="x",IF(B254=25,'25pF Range'!F273,IF(B254=100,'100 pF Range'!F273,IF(B254=1,'1 nF Range'!F273,IF(B254=10,'10 nF Range'!F273,"unmöglich")))),"")</f>
        <v/>
      </c>
      <c r="I254" s="105" t="str">
        <f>IF(F254="o",IF(B254=25,'25pF Range'!F273,IF(B254=100,'100 pF Range'!F273,IF(B254=1,'1 nF Range'!F273,IF(B254=10,'10 nF Range'!F273,"unmöglich")))),"")</f>
        <v/>
      </c>
      <c r="J254" s="106" t="str">
        <f t="array" ref="J254">IF((OR(F249:F254="x")),"",IF(AND(F249:F254=""),"",AVERAGE(I249:I254)))</f>
        <v/>
      </c>
      <c r="K254" s="104" t="str">
        <f t="shared" si="6"/>
        <v/>
      </c>
      <c r="L254" s="106" t="str">
        <f t="array" ref="L254">IF((OR(F249:F254="x")),"",IF(AND(F249:F254=""),"",AVERAGE(K249:K254)))</f>
        <v/>
      </c>
    </row>
    <row r="255" spans="1:12">
      <c r="A255" s="14"/>
      <c r="H255" s="99" t="str">
        <f t="array" ref="H255">IF(F255="x",IF(B255=25,'25pF Range'!F274,IF(B255=100,'100 pF Range'!F274,IF(B255=1,'1 nF Range'!F274,IF(B255=10,'10 nF Range'!F274,"unmöglich")))),"")</f>
        <v/>
      </c>
      <c r="I255" s="100" t="str">
        <f>IF(F255="o",IF(B255=25,'25pF Range'!F274,IF(B255=100,'100 pF Range'!F274,IF(B255=1,'1 nF Range'!F274,IF(B255=10,'10 nF Range'!F274,"unmöglich")))),"")</f>
        <v/>
      </c>
      <c r="J255" s="101"/>
      <c r="K255" s="102" t="str">
        <f t="shared" si="6"/>
        <v/>
      </c>
      <c r="L255" s="103"/>
    </row>
    <row r="256" spans="1:12">
      <c r="A256" s="14"/>
      <c r="H256" s="99" t="str">
        <f t="array" ref="H256">IF(F256="x",IF(B256=25,'25pF Range'!F275,IF(B256=100,'100 pF Range'!F275,IF(B256=1,'1 nF Range'!F275,IF(B256=10,'10 nF Range'!F275,"unmöglich")))),"")</f>
        <v/>
      </c>
      <c r="I256" s="100" t="str">
        <f>IF(F256="o",IF(B256=25,'25pF Range'!F275,IF(B256=100,'100 pF Range'!F275,IF(B256=1,'1 nF Range'!F275,IF(B256=10,'10 nF Range'!F275,"unmöglich")))),"")</f>
        <v/>
      </c>
      <c r="J256" s="101"/>
      <c r="K256" s="102" t="str">
        <f t="shared" si="6"/>
        <v/>
      </c>
      <c r="L256" s="103"/>
    </row>
    <row r="257" spans="1:12">
      <c r="A257" s="14"/>
      <c r="H257" s="99" t="str">
        <f t="array" ref="H257">IF(F257="x",IF(B257=25,'25pF Range'!F276,IF(B257=100,'100 pF Range'!F276,IF(B257=1,'1 nF Range'!F276,IF(B257=10,'10 nF Range'!F276,"unmöglich")))),"")</f>
        <v/>
      </c>
      <c r="I257" s="100" t="str">
        <f>IF(F257="o",IF(B257=25,'25pF Range'!F276,IF(B257=100,'100 pF Range'!F276,IF(B257=1,'1 nF Range'!F276,IF(B257=10,'10 nF Range'!F276,"unmöglich")))),"")</f>
        <v/>
      </c>
      <c r="J257" s="101"/>
      <c r="K257" s="102" t="str">
        <f t="shared" si="6"/>
        <v/>
      </c>
      <c r="L257" s="103"/>
    </row>
    <row r="258" spans="1:12">
      <c r="A258" s="14"/>
      <c r="H258" s="99" t="str">
        <f t="array" ref="H258">IF(F258="x",IF(B258=25,'25pF Range'!F277,IF(B258=100,'100 pF Range'!F277,IF(B258=1,'1 nF Range'!F277,IF(B258=10,'10 nF Range'!F277,"unmöglich")))),"")</f>
        <v/>
      </c>
      <c r="I258" s="100" t="str">
        <f>IF(F258="o",IF(B258=25,'25pF Range'!F277,IF(B258=100,'100 pF Range'!F277,IF(B258=1,'1 nF Range'!F277,IF(B258=10,'10 nF Range'!F277,"unmöglich")))),"")</f>
        <v/>
      </c>
      <c r="J258" s="101"/>
      <c r="K258" s="102" t="str">
        <f t="shared" si="6"/>
        <v/>
      </c>
      <c r="L258" s="103"/>
    </row>
    <row r="259" spans="1:12">
      <c r="A259" s="14"/>
      <c r="D259" s="31"/>
      <c r="H259" s="99" t="str">
        <f t="array" ref="H259">IF(F259="x",IF(B259=25,'25pF Range'!F278,IF(B259=100,'100 pF Range'!F278,IF(B259=1,'1 nF Range'!F278,IF(B259=10,'10 nF Range'!F278,"unmöglich")))),"")</f>
        <v/>
      </c>
      <c r="I259" s="100" t="str">
        <f>IF(F259="o",IF(B259=25,'25pF Range'!F278,IF(B259=100,'100 pF Range'!F278,IF(B259=1,'1 nF Range'!F278,IF(B259=10,'10 nF Range'!F278,"unmöglich")))),"")</f>
        <v/>
      </c>
      <c r="J259" s="101"/>
      <c r="K259" s="102" t="str">
        <f t="shared" si="6"/>
        <v/>
      </c>
      <c r="L259" s="103"/>
    </row>
    <row r="260" spans="1:12">
      <c r="A260" s="17"/>
      <c r="B260" s="17"/>
      <c r="C260" s="17"/>
      <c r="D260" s="32"/>
      <c r="E260" s="35"/>
      <c r="F260" s="18"/>
      <c r="G260" s="18"/>
      <c r="H260" s="104" t="str">
        <f t="array" ref="H260">IF(F260="x",IF(B260=25,'25pF Range'!F279,IF(B260=100,'100 pF Range'!F279,IF(B260=1,'1 nF Range'!F279,IF(B260=10,'10 nF Range'!F279,"unmöglich")))),"")</f>
        <v/>
      </c>
      <c r="I260" s="105" t="str">
        <f>IF(F260="o",IF(B260=25,'25pF Range'!F279,IF(B260=100,'100 pF Range'!F279,IF(B260=1,'1 nF Range'!F279,IF(B260=10,'10 nF Range'!F279,"unmöglich")))),"")</f>
        <v/>
      </c>
      <c r="J260" s="106" t="str">
        <f t="array" ref="J260">IF((OR(F255:F260="x")),"",IF(AND(F255:F260=""),"",AVERAGE(I255:I260)))</f>
        <v/>
      </c>
      <c r="K260" s="104" t="str">
        <f t="shared" si="6"/>
        <v/>
      </c>
      <c r="L260" s="106" t="str">
        <f t="array" ref="L260">IF((OR(F255:F260="x")),"",IF(AND(F255:F260=""),"",AVERAGE(K255:K260)))</f>
        <v/>
      </c>
    </row>
    <row r="261" spans="1:12">
      <c r="A261" s="14"/>
      <c r="H261" s="99" t="str">
        <f t="array" ref="H261">IF(F261="x",IF(B261=25,'25pF Range'!F280,IF(B261=100,'100 pF Range'!F280,IF(B261=1,'1 nF Range'!F280,IF(B261=10,'10 nF Range'!F280,"unmöglich")))),"")</f>
        <v/>
      </c>
      <c r="I261" s="100" t="str">
        <f>IF(F261="o",IF(B261=25,'25pF Range'!F280,IF(B261=100,'100 pF Range'!F280,IF(B261=1,'1 nF Range'!F280,IF(B261=10,'10 nF Range'!F280,"unmöglich")))),"")</f>
        <v/>
      </c>
      <c r="J261" s="101"/>
      <c r="K261" s="102" t="str">
        <f t="shared" si="6"/>
        <v/>
      </c>
      <c r="L261" s="103"/>
    </row>
    <row r="262" spans="1:12">
      <c r="A262" s="14"/>
      <c r="H262" s="99" t="str">
        <f t="array" ref="H262">IF(F262="x",IF(B262=25,'25pF Range'!F281,IF(B262=100,'100 pF Range'!F281,IF(B262=1,'1 nF Range'!F281,IF(B262=10,'10 nF Range'!F281,"unmöglich")))),"")</f>
        <v/>
      </c>
      <c r="I262" s="100" t="str">
        <f>IF(F262="o",IF(B262=25,'25pF Range'!F281,IF(B262=100,'100 pF Range'!F281,IF(B262=1,'1 nF Range'!F281,IF(B262=10,'10 nF Range'!F281,"unmöglich")))),"")</f>
        <v/>
      </c>
      <c r="J262" s="101"/>
      <c r="K262" s="102" t="str">
        <f t="shared" si="6"/>
        <v/>
      </c>
      <c r="L262" s="103"/>
    </row>
    <row r="263" spans="1:12">
      <c r="A263" s="64"/>
      <c r="B263" s="64"/>
      <c r="C263" s="64"/>
      <c r="D263" s="65"/>
      <c r="E263" s="66"/>
      <c r="F263" s="67"/>
      <c r="G263" s="67"/>
      <c r="H263" s="99" t="str">
        <f t="array" ref="H263">IF(F263="x",IF(B263=25,'25pF Range'!F282,IF(B263=100,'100 pF Range'!F282,IF(B263=1,'1 nF Range'!F282,IF(B263=10,'10 nF Range'!F282,"unmöglich")))),"")</f>
        <v/>
      </c>
      <c r="I263" s="100" t="str">
        <f>IF(F263="o",IF(B263=25,'25pF Range'!F282,IF(B263=100,'100 pF Range'!F282,IF(B263=1,'1 nF Range'!F282,IF(B263=10,'10 nF Range'!F282,"unmöglich")))),"")</f>
        <v/>
      </c>
      <c r="J263" s="101"/>
      <c r="K263" s="102" t="str">
        <f t="shared" si="6"/>
        <v/>
      </c>
      <c r="L263" s="103"/>
    </row>
    <row r="264" spans="1:12">
      <c r="A264" s="64"/>
      <c r="B264" s="64"/>
      <c r="C264" s="64"/>
      <c r="D264" s="65"/>
      <c r="E264" s="66"/>
      <c r="F264" s="67"/>
      <c r="G264" s="67"/>
      <c r="H264" s="99" t="str">
        <f t="array" ref="H264">IF(F264="x",IF(B264=25,'25pF Range'!F283,IF(B264=100,'100 pF Range'!F283,IF(B264=1,'1 nF Range'!F283,IF(B264=10,'10 nF Range'!F283,"unmöglich")))),"")</f>
        <v/>
      </c>
      <c r="I264" s="100" t="str">
        <f>IF(F264="o",IF(B264=25,'25pF Range'!F283,IF(B264=100,'100 pF Range'!F283,IF(B264=1,'1 nF Range'!F283,IF(B264=10,'10 nF Range'!F283,"unmöglich")))),"")</f>
        <v/>
      </c>
      <c r="J264" s="101"/>
      <c r="K264" s="102" t="str">
        <f t="shared" si="6"/>
        <v/>
      </c>
      <c r="L264" s="103"/>
    </row>
    <row r="265" spans="1:12">
      <c r="A265" s="64"/>
      <c r="B265" s="64"/>
      <c r="C265" s="64"/>
      <c r="D265" s="65"/>
      <c r="E265" s="66"/>
      <c r="F265" s="67"/>
      <c r="G265" s="67"/>
      <c r="H265" s="99" t="str">
        <f t="array" ref="H265">IF(F265="x",IF(B265=25,'25pF Range'!F284,IF(B265=100,'100 pF Range'!F284,IF(B265=1,'1 nF Range'!F284,IF(B265=10,'10 nF Range'!F284,"unmöglich")))),"")</f>
        <v/>
      </c>
      <c r="I265" s="100" t="str">
        <f>IF(F265="o",IF(B265=25,'25pF Range'!F284,IF(B265=100,'100 pF Range'!F284,IF(B265=1,'1 nF Range'!F284,IF(B265=10,'10 nF Range'!F284,"unmöglich")))),"")</f>
        <v/>
      </c>
      <c r="J265" s="101"/>
      <c r="K265" s="102" t="str">
        <f t="shared" si="6"/>
        <v/>
      </c>
      <c r="L265" s="103"/>
    </row>
    <row r="266" spans="1:12">
      <c r="A266" s="80"/>
      <c r="B266" s="80"/>
      <c r="C266" s="80"/>
      <c r="D266" s="81"/>
      <c r="E266" s="82"/>
      <c r="F266" s="83"/>
      <c r="G266" s="83"/>
      <c r="H266" s="104" t="str">
        <f t="array" ref="H266">IF(F266="x",IF(B266=25,'25pF Range'!F285,IF(B266=100,'100 pF Range'!F285,IF(B266=1,'1 nF Range'!F285,IF(B266=10,'10 nF Range'!F285,"unmöglich")))),"")</f>
        <v/>
      </c>
      <c r="I266" s="105" t="str">
        <f>IF(F266="o",IF(B266=25,'25pF Range'!F285,IF(B266=100,'100 pF Range'!F285,IF(B266=1,'1 nF Range'!F285,IF(B266=10,'10 nF Range'!F285,"unmöglich")))),"")</f>
        <v/>
      </c>
      <c r="J266" s="106" t="str">
        <f t="array" ref="J266">IF((OR(F261:F266="x")),"",IF(AND(F261:F266=""),"",AVERAGE(I261:I266)))</f>
        <v/>
      </c>
      <c r="K266" s="104" t="str">
        <f t="shared" si="6"/>
        <v/>
      </c>
      <c r="L266" s="106" t="str">
        <f t="array" ref="L266">IF((OR(F261:F266="x")),"",IF(AND(F261:F266=""),"",AVERAGE(K261:K266)))</f>
        <v/>
      </c>
    </row>
    <row r="267" spans="1:12">
      <c r="A267" s="64"/>
      <c r="B267" s="64"/>
      <c r="C267" s="64"/>
      <c r="D267" s="65"/>
      <c r="E267" s="66"/>
      <c r="F267" s="67"/>
      <c r="G267" s="67"/>
      <c r="H267" s="99" t="str">
        <f t="array" ref="H267">IF(F267="x",IF(B267=25,'25pF Range'!F286,IF(B267=100,'100 pF Range'!F286,IF(B267=1,'1 nF Range'!F286,IF(B267=10,'10 nF Range'!F286,"unmöglich")))),"")</f>
        <v/>
      </c>
      <c r="I267" s="100" t="str">
        <f>IF(F267="o",IF(B267=25,'25pF Range'!F286,IF(B267=100,'100 pF Range'!F286,IF(B267=1,'1 nF Range'!F286,IF(B267=10,'10 nF Range'!F286,"unmöglich")))),"")</f>
        <v/>
      </c>
      <c r="J267" s="101"/>
      <c r="K267" s="102" t="str">
        <f t="shared" si="6"/>
        <v/>
      </c>
      <c r="L267" s="103"/>
    </row>
    <row r="268" spans="1:12">
      <c r="A268" s="64"/>
      <c r="B268" s="64"/>
      <c r="C268" s="64"/>
      <c r="D268" s="65"/>
      <c r="E268" s="66"/>
      <c r="F268" s="67"/>
      <c r="G268" s="67"/>
      <c r="H268" s="99" t="str">
        <f t="array" ref="H268">IF(F268="x",IF(B268=25,'25pF Range'!F287,IF(B268=100,'100 pF Range'!F287,IF(B268=1,'1 nF Range'!F287,IF(B268=10,'10 nF Range'!F287,"unmöglich")))),"")</f>
        <v/>
      </c>
      <c r="I268" s="100" t="str">
        <f>IF(F268="o",IF(B268=25,'25pF Range'!F287,IF(B268=100,'100 pF Range'!F287,IF(B268=1,'1 nF Range'!F287,IF(B268=10,'10 nF Range'!F287,"unmöglich")))),"")</f>
        <v/>
      </c>
      <c r="J268" s="101"/>
      <c r="K268" s="102" t="str">
        <f t="shared" si="6"/>
        <v/>
      </c>
      <c r="L268" s="103"/>
    </row>
    <row r="269" spans="1:12">
      <c r="A269" s="64"/>
      <c r="B269" s="64"/>
      <c r="C269" s="64"/>
      <c r="D269" s="65"/>
      <c r="E269" s="66"/>
      <c r="F269" s="67"/>
      <c r="G269" s="67"/>
      <c r="H269" s="99" t="str">
        <f t="array" ref="H269">IF(F269="x",IF(B269=25,'25pF Range'!F288,IF(B269=100,'100 pF Range'!F288,IF(B269=1,'1 nF Range'!F288,IF(B269=10,'10 nF Range'!F288,"unmöglich")))),"")</f>
        <v/>
      </c>
      <c r="I269" s="100" t="str">
        <f>IF(F269="o",IF(B269=25,'25pF Range'!F288,IF(B269=100,'100 pF Range'!F288,IF(B269=1,'1 nF Range'!F288,IF(B269=10,'10 nF Range'!F288,"unmöglich")))),"")</f>
        <v/>
      </c>
      <c r="J269" s="101"/>
      <c r="K269" s="102" t="str">
        <f t="shared" si="6"/>
        <v/>
      </c>
      <c r="L269" s="103"/>
    </row>
    <row r="270" spans="1:12">
      <c r="A270" s="64"/>
      <c r="B270" s="64"/>
      <c r="C270" s="64"/>
      <c r="D270" s="65"/>
      <c r="E270" s="66"/>
      <c r="F270" s="67"/>
      <c r="G270" s="67"/>
      <c r="H270" s="99" t="str">
        <f t="array" ref="H270">IF(F270="x",IF(B270=25,'25pF Range'!F289,IF(B270=100,'100 pF Range'!F289,IF(B270=1,'1 nF Range'!F289,IF(B270=10,'10 nF Range'!F289,"unmöglich")))),"")</f>
        <v/>
      </c>
      <c r="I270" s="100" t="str">
        <f>IF(F270="o",IF(B270=25,'25pF Range'!F289,IF(B270=100,'100 pF Range'!F289,IF(B270=1,'1 nF Range'!F289,IF(B270=10,'10 nF Range'!F289,"unmöglich")))),"")</f>
        <v/>
      </c>
      <c r="J270" s="101"/>
      <c r="K270" s="102" t="str">
        <f t="shared" si="6"/>
        <v/>
      </c>
      <c r="L270" s="103"/>
    </row>
    <row r="271" spans="1:12">
      <c r="A271" s="64"/>
      <c r="B271" s="64"/>
      <c r="C271" s="64"/>
      <c r="D271" s="65"/>
      <c r="E271" s="66"/>
      <c r="F271" s="67"/>
      <c r="G271" s="67"/>
      <c r="H271" s="99" t="str">
        <f t="array" ref="H271">IF(F271="x",IF(B271=25,'25pF Range'!F290,IF(B271=100,'100 pF Range'!F290,IF(B271=1,'1 nF Range'!F290,IF(B271=10,'10 nF Range'!F290,"unmöglich")))),"")</f>
        <v/>
      </c>
      <c r="I271" s="100" t="str">
        <f>IF(F271="o",IF(B271=25,'25pF Range'!F290,IF(B271=100,'100 pF Range'!F290,IF(B271=1,'1 nF Range'!F290,IF(B271=10,'10 nF Range'!F290,"unmöglich")))),"")</f>
        <v/>
      </c>
      <c r="J271" s="101"/>
      <c r="K271" s="102" t="str">
        <f t="shared" si="6"/>
        <v/>
      </c>
      <c r="L271" s="103"/>
    </row>
    <row r="272" spans="1:12">
      <c r="A272" s="80"/>
      <c r="B272" s="80"/>
      <c r="C272" s="80"/>
      <c r="D272" s="81"/>
      <c r="E272" s="82"/>
      <c r="F272" s="83"/>
      <c r="G272" s="83"/>
      <c r="H272" s="104" t="str">
        <f t="array" ref="H272">IF(F272="x",IF(B272=25,'25pF Range'!F291,IF(B272=100,'100 pF Range'!F291,IF(B272=1,'1 nF Range'!F291,IF(B272=10,'10 nF Range'!F291,"unmöglich")))),"")</f>
        <v/>
      </c>
      <c r="I272" s="105" t="str">
        <f>IF(F272="o",IF(B272=25,'25pF Range'!F291,IF(B272=100,'100 pF Range'!F291,IF(B272=1,'1 nF Range'!F291,IF(B272=10,'10 nF Range'!F291,"unmöglich")))),"")</f>
        <v/>
      </c>
      <c r="J272" s="106" t="str">
        <f t="array" ref="J272">IF((OR(F267:F272="x")),"",IF(AND(F267:F272=""),"",AVERAGE(I267:I272)))</f>
        <v/>
      </c>
      <c r="K272" s="104" t="str">
        <f t="shared" si="6"/>
        <v/>
      </c>
      <c r="L272" s="106" t="str">
        <f t="array" ref="L272">IF((OR(F267:F272="x")),"",IF(AND(F267:F272=""),"",AVERAGE(K267:K272)))</f>
        <v/>
      </c>
    </row>
    <row r="273" spans="1:12">
      <c r="A273" s="64"/>
      <c r="B273" s="64"/>
      <c r="C273" s="64"/>
      <c r="D273" s="65"/>
      <c r="E273" s="66"/>
      <c r="F273" s="67"/>
      <c r="G273" s="67"/>
      <c r="H273" s="99" t="str">
        <f t="array" ref="H273">IF(F273="x",IF(B273=25,'25pF Range'!F292,IF(B273=100,'100 pF Range'!F292,IF(B273=1,'1 nF Range'!F292,IF(B273=10,'10 nF Range'!F292,"unmöglich")))),"")</f>
        <v/>
      </c>
      <c r="I273" s="100" t="str">
        <f>IF(F273="o",IF(B273=25,'25pF Range'!F292,IF(B273=100,'100 pF Range'!F292,IF(B273=1,'1 nF Range'!F292,IF(B273=10,'10 nF Range'!F292,"unmöglich")))),"")</f>
        <v/>
      </c>
      <c r="J273" s="101"/>
      <c r="K273" s="102" t="str">
        <f t="shared" ref="K273:K308" si="7">IF(E273="","",E273/(1.2*10^(-3)))</f>
        <v/>
      </c>
      <c r="L273" s="103"/>
    </row>
    <row r="274" spans="1:12">
      <c r="A274" s="64"/>
      <c r="B274" s="64"/>
      <c r="C274" s="64"/>
      <c r="D274" s="65"/>
      <c r="E274" s="66"/>
      <c r="F274" s="67"/>
      <c r="G274" s="67"/>
      <c r="H274" s="99" t="str">
        <f t="array" ref="H274">IF(F274="x",IF(B274=25,'25pF Range'!F293,IF(B274=100,'100 pF Range'!F293,IF(B274=1,'1 nF Range'!F293,IF(B274=10,'10 nF Range'!F293,"unmöglich")))),"")</f>
        <v/>
      </c>
      <c r="I274" s="100" t="str">
        <f>IF(F274="o",IF(B274=25,'25pF Range'!F293,IF(B274=100,'100 pF Range'!F293,IF(B274=1,'1 nF Range'!F293,IF(B274=10,'10 nF Range'!F293,"unmöglich")))),"")</f>
        <v/>
      </c>
      <c r="J274" s="101"/>
      <c r="K274" s="102" t="str">
        <f t="shared" si="7"/>
        <v/>
      </c>
      <c r="L274" s="103"/>
    </row>
    <row r="275" spans="1:12">
      <c r="A275" s="64"/>
      <c r="B275" s="64"/>
      <c r="C275" s="64"/>
      <c r="D275" s="65"/>
      <c r="E275" s="66"/>
      <c r="F275" s="67"/>
      <c r="G275" s="67"/>
      <c r="H275" s="99" t="str">
        <f t="array" ref="H275">IF(F275="x",IF(B275=25,'25pF Range'!F294,IF(B275=100,'100 pF Range'!F294,IF(B275=1,'1 nF Range'!F294,IF(B275=10,'10 nF Range'!F294,"unmöglich")))),"")</f>
        <v/>
      </c>
      <c r="I275" s="100" t="str">
        <f>IF(F275="o",IF(B275=25,'25pF Range'!F294,IF(B275=100,'100 pF Range'!F294,IF(B275=1,'1 nF Range'!F294,IF(B275=10,'10 nF Range'!F294,"unmöglich")))),"")</f>
        <v/>
      </c>
      <c r="J275" s="101"/>
      <c r="K275" s="102" t="str">
        <f t="shared" si="7"/>
        <v/>
      </c>
      <c r="L275" s="103"/>
    </row>
    <row r="276" spans="1:12">
      <c r="A276" s="64"/>
      <c r="B276" s="64"/>
      <c r="C276" s="64"/>
      <c r="D276" s="65"/>
      <c r="E276" s="66"/>
      <c r="F276" s="67"/>
      <c r="G276" s="67"/>
      <c r="H276" s="99" t="str">
        <f t="array" ref="H276">IF(F276="x",IF(B276=25,'25pF Range'!F295,IF(B276=100,'100 pF Range'!F295,IF(B276=1,'1 nF Range'!F295,IF(B276=10,'10 nF Range'!F295,"unmöglich")))),"")</f>
        <v/>
      </c>
      <c r="I276" s="100" t="str">
        <f>IF(F276="o",IF(B276=25,'25pF Range'!F295,IF(B276=100,'100 pF Range'!F295,IF(B276=1,'1 nF Range'!F295,IF(B276=10,'10 nF Range'!F295,"unmöglich")))),"")</f>
        <v/>
      </c>
      <c r="J276" s="101"/>
      <c r="K276" s="102" t="str">
        <f t="shared" si="7"/>
        <v/>
      </c>
      <c r="L276" s="103"/>
    </row>
    <row r="277" spans="1:12">
      <c r="A277" s="64"/>
      <c r="B277" s="64"/>
      <c r="C277" s="64"/>
      <c r="D277" s="65"/>
      <c r="E277" s="66"/>
      <c r="F277" s="67"/>
      <c r="G277" s="67"/>
      <c r="H277" s="99" t="str">
        <f t="array" ref="H277">IF(F277="x",IF(B277=25,'25pF Range'!F296,IF(B277=100,'100 pF Range'!F296,IF(B277=1,'1 nF Range'!F296,IF(B277=10,'10 nF Range'!F296,"unmöglich")))),"")</f>
        <v/>
      </c>
      <c r="I277" s="100" t="str">
        <f>IF(F277="o",IF(B277=25,'25pF Range'!F296,IF(B277=100,'100 pF Range'!F296,IF(B277=1,'1 nF Range'!F296,IF(B277=10,'10 nF Range'!F296,"unmöglich")))),"")</f>
        <v/>
      </c>
      <c r="J277" s="101"/>
      <c r="K277" s="102" t="str">
        <f t="shared" si="7"/>
        <v/>
      </c>
      <c r="L277" s="103"/>
    </row>
    <row r="278" spans="1:12">
      <c r="A278" s="80"/>
      <c r="B278" s="80"/>
      <c r="C278" s="80"/>
      <c r="D278" s="81"/>
      <c r="E278" s="82"/>
      <c r="F278" s="83"/>
      <c r="G278" s="83"/>
      <c r="H278" s="104" t="str">
        <f t="array" ref="H278">IF(F278="x",IF(B278=25,'25pF Range'!F297,IF(B278=100,'100 pF Range'!F297,IF(B278=1,'1 nF Range'!F297,IF(B278=10,'10 nF Range'!F297,"unmöglich")))),"")</f>
        <v/>
      </c>
      <c r="I278" s="105" t="str">
        <f>IF(F278="o",IF(B278=25,'25pF Range'!F297,IF(B278=100,'100 pF Range'!F297,IF(B278=1,'1 nF Range'!F297,IF(B278=10,'10 nF Range'!F297,"unmöglich")))),"")</f>
        <v/>
      </c>
      <c r="J278" s="106" t="str">
        <f t="array" ref="J278">IF((OR(F273:F278="x")),"",IF(AND(F273:F278=""),"",AVERAGE(I273:I278)))</f>
        <v/>
      </c>
      <c r="K278" s="104" t="str">
        <f t="shared" si="7"/>
        <v/>
      </c>
      <c r="L278" s="106" t="str">
        <f t="array" ref="L278">IF((OR(F273:F278="x")),"",IF(AND(F273:F278=""),"",AVERAGE(K273:K278)))</f>
        <v/>
      </c>
    </row>
    <row r="279" spans="1:12">
      <c r="A279" s="14"/>
      <c r="H279" s="89" t="str">
        <f t="array" ref="H279">IF(F279="x",IF(B279=25,'25pF Range'!F298,IF(B279=100,'100 pF Range'!F298,IF(B279=1,'1 nF Range'!F298,IF(B279=10,'10 nF Range'!F298,"unmöglich")))),"")</f>
        <v/>
      </c>
      <c r="I279" s="90" t="str">
        <f>IF(F279="o",IF(B279=25,'25pF Range'!F298,IF(B279=100,'100 pF Range'!F298,IF(B279=1,'1 nF Range'!F298,IF(B279=10,'10 nF Range'!F298,"unmöglich")))),"")</f>
        <v/>
      </c>
      <c r="J279" s="94"/>
      <c r="K279" s="92" t="str">
        <f t="shared" si="7"/>
        <v/>
      </c>
      <c r="L279" s="93"/>
    </row>
    <row r="280" spans="1:12">
      <c r="A280" s="14"/>
      <c r="H280" s="89" t="str">
        <f t="array" ref="H280">IF(F280="x",IF(B280=25,'25pF Range'!F299,IF(B280=100,'100 pF Range'!F299,IF(B280=1,'1 nF Range'!F299,IF(B280=10,'10 nF Range'!F299,"unmöglich")))),"")</f>
        <v/>
      </c>
      <c r="I280" s="90" t="str">
        <f>IF(F280="o",IF(B280=25,'25pF Range'!F299,IF(B280=100,'100 pF Range'!F299,IF(B280=1,'1 nF Range'!F299,IF(B280=10,'10 nF Range'!F299,"unmöglich")))),"")</f>
        <v/>
      </c>
      <c r="J280" s="94"/>
      <c r="K280" s="92" t="str">
        <f t="shared" si="7"/>
        <v/>
      </c>
      <c r="L280" s="93"/>
    </row>
    <row r="281" spans="1:12">
      <c r="A281" s="14"/>
      <c r="H281" s="89" t="str">
        <f t="array" ref="H281">IF(F281="x",IF(B281=25,'25pF Range'!F300,IF(B281=100,'100 pF Range'!F300,IF(B281=1,'1 nF Range'!F300,IF(B281=10,'10 nF Range'!F300,"unmöglich")))),"")</f>
        <v/>
      </c>
      <c r="I281" s="90" t="str">
        <f>IF(F281="o",IF(B281=25,'25pF Range'!F300,IF(B281=100,'100 pF Range'!F300,IF(B281=1,'1 nF Range'!F300,IF(B281=10,'10 nF Range'!F300,"unmöglich")))),"")</f>
        <v/>
      </c>
      <c r="J281" s="94"/>
      <c r="K281" s="92" t="str">
        <f t="shared" si="7"/>
        <v/>
      </c>
      <c r="L281" s="93"/>
    </row>
    <row r="282" spans="1:12">
      <c r="A282" s="14"/>
      <c r="H282" s="89" t="str">
        <f t="array" ref="H282">IF(F282="x",IF(B282=25,'25pF Range'!F301,IF(B282=100,'100 pF Range'!F301,IF(B282=1,'1 nF Range'!F301,IF(B282=10,'10 nF Range'!F301,"unmöglich")))),"")</f>
        <v/>
      </c>
      <c r="I282" s="90" t="str">
        <f>IF(F282="o",IF(B282=25,'25pF Range'!F301,IF(B282=100,'100 pF Range'!F301,IF(B282=1,'1 nF Range'!F301,IF(B282=10,'10 nF Range'!F301,"unmöglich")))),"")</f>
        <v/>
      </c>
      <c r="J282" s="94"/>
      <c r="K282" s="92" t="str">
        <f t="shared" si="7"/>
        <v/>
      </c>
      <c r="L282" s="93"/>
    </row>
    <row r="283" spans="1:12">
      <c r="A283" s="14"/>
      <c r="H283" s="89" t="str">
        <f t="array" ref="H283">IF(F283="x",IF(B283=25,'25pF Range'!F302,IF(B283=100,'100 pF Range'!F302,IF(B283=1,'1 nF Range'!F302,IF(B283=10,'10 nF Range'!F302,"unmöglich")))),"")</f>
        <v/>
      </c>
      <c r="I283" s="90" t="str">
        <f>IF(F283="o",IF(B283=25,'25pF Range'!F302,IF(B283=100,'100 pF Range'!F302,IF(B283=1,'1 nF Range'!F302,IF(B283=10,'10 nF Range'!F302,"unmöglich")))),"")</f>
        <v/>
      </c>
      <c r="J283" s="94"/>
      <c r="K283" s="92" t="str">
        <f t="shared" si="7"/>
        <v/>
      </c>
      <c r="L283" s="93"/>
    </row>
    <row r="284" spans="1:12">
      <c r="A284" s="17"/>
      <c r="B284" s="17"/>
      <c r="C284" s="17"/>
      <c r="D284" s="32"/>
      <c r="E284" s="35"/>
      <c r="F284" s="18"/>
      <c r="G284" s="18"/>
      <c r="H284" s="95" t="str">
        <f t="array" ref="H284">IF(F284="x",IF(B284=25,'25pF Range'!F303,IF(B284=100,'100 pF Range'!F303,IF(B284=1,'1 nF Range'!F303,IF(B284=10,'10 nF Range'!F303,"unmöglich")))),"")</f>
        <v/>
      </c>
      <c r="I284" s="96" t="str">
        <f>IF(F284="o",IF(B284=25,'25pF Range'!F303,IF(B284=100,'100 pF Range'!F303,IF(B284=1,'1 nF Range'!F303,IF(B284=10,'10 nF Range'!F303,"unmöglich")))),"")</f>
        <v/>
      </c>
      <c r="J284" s="97" t="str">
        <f t="array" ref="J284">IF((OR(F279:F284="x")),"",IF(AND(F279:F284=""),"",AVERAGE(I279:I284)))</f>
        <v/>
      </c>
      <c r="K284" s="95" t="str">
        <f t="shared" si="7"/>
        <v/>
      </c>
      <c r="L284" s="97" t="str">
        <f t="array" ref="L284">IF((OR(F279:F284="x")),"",IF(AND(F279:F284=""),"",AVERAGE(K279:K284)))</f>
        <v/>
      </c>
    </row>
    <row r="285" spans="1:12">
      <c r="A285" s="14"/>
      <c r="H285" s="107" t="str">
        <f t="array" ref="H285">IF(F285="x",IF(B285=25,'25pF Range'!F304,IF(B285=100,'100 pF Range'!F304,IF(B285=1,'1 nF Range'!F304,IF(B285=10,'10 nF Range'!F304,"unmöglich")))),"")</f>
        <v/>
      </c>
      <c r="I285" s="100" t="str">
        <f>IF(F285="o",IF(B285=25,'25pF Range'!F304,IF(B285=100,'100 pF Range'!F304,IF(B285=1,'1 nF Range'!F304,IF(B285=10,'10 nF Range'!F304,"unmöglich")))),"")</f>
        <v/>
      </c>
      <c r="J285" s="101"/>
      <c r="K285" s="102" t="str">
        <f>IF(E285="","",E285/(1.2*10^(-3)))</f>
        <v/>
      </c>
      <c r="L285" s="103"/>
    </row>
    <row r="286" spans="1:12">
      <c r="A286" s="14"/>
      <c r="H286" s="107" t="str">
        <f t="array" ref="H286">IF(F286="x",IF(B286=25,'25pF Range'!F305,IF(B286=100,'100 pF Range'!F305,IF(B286=1,'1 nF Range'!F305,IF(B286=10,'10 nF Range'!F305,"unmöglich")))),"")</f>
        <v/>
      </c>
      <c r="I286" s="100" t="str">
        <f>IF(F286="o",IF(B286=25,'25pF Range'!F305,IF(B286=100,'100 pF Range'!F305,IF(B286=1,'1 nF Range'!F305,IF(B286=10,'10 nF Range'!F305,"unmöglich")))),"")</f>
        <v/>
      </c>
      <c r="J286" s="101"/>
      <c r="K286" s="102" t="str">
        <f>IF(E286="","",E286/(1.2*10^(-3)))</f>
        <v/>
      </c>
      <c r="L286" s="103"/>
    </row>
    <row r="287" spans="1:12">
      <c r="A287" s="14"/>
      <c r="H287" s="107" t="str">
        <f t="array" ref="H287">IF(F287="x",IF(B287=25,'25pF Range'!F306,IF(B287=100,'100 pF Range'!F306,IF(B287=1,'1 nF Range'!F306,IF(B287=10,'10 nF Range'!F306,"unmöglich")))),"")</f>
        <v/>
      </c>
      <c r="I287" s="100" t="str">
        <f>IF(F287="o",IF(B287=25,'25pF Range'!F306,IF(B287=100,'100 pF Range'!F306,IF(B287=1,'1 nF Range'!F306,IF(B287=10,'10 nF Range'!F306,"unmöglich")))),"")</f>
        <v/>
      </c>
      <c r="J287" s="101"/>
      <c r="K287" s="102" t="str">
        <f>IF(E287="","",E287/(1.2*10^(-3)))</f>
        <v/>
      </c>
      <c r="L287" s="103"/>
    </row>
    <row r="288" spans="1:12">
      <c r="A288" s="68"/>
      <c r="B288" s="68"/>
      <c r="C288" s="68"/>
      <c r="D288" s="69"/>
      <c r="E288" s="70"/>
      <c r="F288" s="71"/>
      <c r="G288" s="71"/>
      <c r="H288" s="107" t="str">
        <f t="array" ref="H288">IF(F288="x",IF(B288=25,'25pF Range'!F307,IF(B288=100,'100 pF Range'!F307,IF(B288=1,'1 nF Range'!F307,IF(B288=10,'10 nF Range'!F307,"unmöglich")))),"")</f>
        <v/>
      </c>
      <c r="I288" s="108" t="str">
        <f>IF(F288="o",IF(B288=25,'25pF Range'!F307,IF(B288=100,'100 pF Range'!F307,IF(B288=1,'1 nF Range'!F307,IF(B288=10,'10 nF Range'!F307,"unmöglich")))),"")</f>
        <v/>
      </c>
      <c r="J288" s="101"/>
      <c r="K288" s="102" t="str">
        <f t="shared" si="7"/>
        <v/>
      </c>
      <c r="L288" s="103"/>
    </row>
    <row r="289" spans="1:12">
      <c r="A289" s="68"/>
      <c r="B289" s="68"/>
      <c r="C289" s="68"/>
      <c r="D289" s="69"/>
      <c r="E289" s="70"/>
      <c r="F289" s="71"/>
      <c r="G289" s="71"/>
      <c r="H289" s="107" t="str">
        <f t="array" ref="H289">IF(F289="x",IF(B289=25,'25pF Range'!F308,IF(B289=100,'100 pF Range'!F308,IF(B289=1,'1 nF Range'!F308,IF(B289=10,'10 nF Range'!F308,"unmöglich")))),"")</f>
        <v/>
      </c>
      <c r="I289" s="108" t="str">
        <f>IF(F289="o",IF(B289=25,'25pF Range'!F308,IF(B289=100,'100 pF Range'!F308,IF(B289=1,'1 nF Range'!F308,IF(B289=10,'10 nF Range'!F308,"unmöglich")))),"")</f>
        <v/>
      </c>
      <c r="J289" s="101"/>
      <c r="K289" s="102" t="str">
        <f t="shared" si="7"/>
        <v/>
      </c>
      <c r="L289" s="103"/>
    </row>
    <row r="290" spans="1:12">
      <c r="A290" s="72"/>
      <c r="B290" s="72"/>
      <c r="C290" s="72"/>
      <c r="D290" s="73"/>
      <c r="E290" s="74"/>
      <c r="F290" s="75"/>
      <c r="G290" s="75"/>
      <c r="H290" s="109" t="str">
        <f t="array" ref="H290">IF(F290="x",IF(B290=25,'25pF Range'!F309,IF(B290=100,'100 pF Range'!F309,IF(B290=1,'1 nF Range'!F309,IF(B290=10,'10 nF Range'!F309,"unmöglich")))),"")</f>
        <v/>
      </c>
      <c r="I290" s="110" t="str">
        <f>IF(F290="o",IF(B290=25,'25pF Range'!F309,IF(B290=100,'100 pF Range'!F309,IF(B290=1,'1 nF Range'!F309,IF(B290=10,'10 nF Range'!F309,"unmöglich")))),"")</f>
        <v/>
      </c>
      <c r="J290" s="106" t="str">
        <f t="array" ref="J290">IF((OR(F285:F290="x")),"",IF(AND(F285:F290=""),"",AVERAGE(I285:I290)))</f>
        <v/>
      </c>
      <c r="K290" s="104" t="str">
        <f t="shared" si="7"/>
        <v/>
      </c>
      <c r="L290" s="106" t="str">
        <f t="array" ref="L290">IF((OR(F285:F290="x")),"",IF(AND(F285:F290=""),"",AVERAGE(K285:K290)))</f>
        <v/>
      </c>
    </row>
    <row r="291" spans="1:12">
      <c r="A291" s="14"/>
      <c r="H291" s="89" t="str">
        <f t="array" ref="H291">IF(F291="x",IF(B291=25,'25pF Range'!F310,IF(B291=100,'100 pF Range'!F310,IF(B291=1,'1 nF Range'!F310,IF(B291=10,'10 nF Range'!F310,"unmöglich")))),"")</f>
        <v/>
      </c>
      <c r="I291" s="90" t="str">
        <f>IF(F291="o",IF(B291=25,'25pF Range'!F310,IF(B291=100,'100 pF Range'!F310,IF(B291=1,'1 nF Range'!F310,IF(B291=10,'10 nF Range'!F310,"unmöglich")))),"")</f>
        <v/>
      </c>
      <c r="J291" s="94"/>
      <c r="K291" s="92" t="str">
        <f>IF(E291="","",E291/(1.2*10^(-3)))</f>
        <v/>
      </c>
      <c r="L291" s="93"/>
    </row>
    <row r="292" spans="1:12">
      <c r="A292" s="14"/>
      <c r="H292" s="89" t="str">
        <f t="array" ref="H292">IF(F292="x",IF(B292=25,'25pF Range'!F311,IF(B292=100,'100 pF Range'!F311,IF(B292=1,'1 nF Range'!F311,IF(B292=10,'10 nF Range'!F311,"unmöglich")))),"")</f>
        <v/>
      </c>
      <c r="I292" s="90" t="str">
        <f>IF(F292="o",IF(B292=25,'25pF Range'!F311,IF(B292=100,'100 pF Range'!F311,IF(B292=1,'1 nF Range'!F311,IF(B292=10,'10 nF Range'!F311,"unmöglich")))),"")</f>
        <v/>
      </c>
      <c r="J292" s="94"/>
      <c r="K292" s="92" t="str">
        <f>IF(E292="","",E292/(1.2*10^(-3)))</f>
        <v/>
      </c>
      <c r="L292" s="93"/>
    </row>
    <row r="293" spans="1:12">
      <c r="A293" s="14"/>
      <c r="H293" s="89" t="str">
        <f t="array" ref="H293">IF(F293="x",IF(B293=25,'25pF Range'!F312,IF(B293=100,'100 pF Range'!F312,IF(B293=1,'1 nF Range'!F312,IF(B293=10,'10 nF Range'!F312,"unmöglich")))),"")</f>
        <v/>
      </c>
      <c r="I293" s="90" t="str">
        <f>IF(F293="o",IF(B293=25,'25pF Range'!F312,IF(B293=100,'100 pF Range'!F312,IF(B293=1,'1 nF Range'!F312,IF(B293=10,'10 nF Range'!F312,"unmöglich")))),"")</f>
        <v/>
      </c>
      <c r="J293" s="94"/>
      <c r="K293" s="92" t="str">
        <f>IF(E293="","",E293/(1.2*10^(-3)))</f>
        <v/>
      </c>
      <c r="L293" s="93"/>
    </row>
    <row r="294" spans="1:12">
      <c r="A294" s="14"/>
      <c r="H294" s="89" t="str">
        <f t="array" ref="H294">IF(F294="x",IF(B294=25,'25pF Range'!F313,IF(B294=100,'100 pF Range'!F313,IF(B294=1,'1 nF Range'!F313,IF(B294=10,'10 nF Range'!F313,"unmöglich")))),"")</f>
        <v/>
      </c>
      <c r="I294" s="90" t="str">
        <f>IF(F294="o",IF(B294=25,'25pF Range'!F313,IF(B294=100,'100 pF Range'!F313,IF(B294=1,'1 nF Range'!F313,IF(B294=10,'10 nF Range'!F313,"unmöglich")))),"")</f>
        <v/>
      </c>
      <c r="J294" s="94"/>
      <c r="K294" s="92" t="str">
        <f t="shared" si="7"/>
        <v/>
      </c>
      <c r="L294" s="93"/>
    </row>
    <row r="295" spans="1:12">
      <c r="A295" s="14"/>
      <c r="H295" s="89" t="str">
        <f t="array" ref="H295">IF(F295="x",IF(B295=25,'25pF Range'!F314,IF(B295=100,'100 pF Range'!F314,IF(B295=1,'1 nF Range'!F314,IF(B295=10,'10 nF Range'!F314,"unmöglich")))),"")</f>
        <v/>
      </c>
      <c r="I295" s="90" t="str">
        <f>IF(F295="o",IF(B295=25,'25pF Range'!F314,IF(B295=100,'100 pF Range'!F314,IF(B295=1,'1 nF Range'!F314,IF(B295=10,'10 nF Range'!F314,"unmöglich")))),"")</f>
        <v/>
      </c>
      <c r="J295" s="94"/>
      <c r="K295" s="92" t="str">
        <f t="shared" si="7"/>
        <v/>
      </c>
      <c r="L295" s="93"/>
    </row>
    <row r="296" spans="1:12">
      <c r="A296" s="17"/>
      <c r="B296" s="17"/>
      <c r="C296" s="17"/>
      <c r="D296" s="32"/>
      <c r="E296" s="35"/>
      <c r="F296" s="18"/>
      <c r="G296" s="18"/>
      <c r="H296" s="95" t="str">
        <f t="array" ref="H296">IF(F296="x",IF(B296=25,'25pF Range'!F315,IF(B296=100,'100 pF Range'!F315,IF(B296=1,'1 nF Range'!F315,IF(B296=10,'10 nF Range'!F315,"unmöglich")))),"")</f>
        <v/>
      </c>
      <c r="I296" s="96" t="str">
        <f>IF(F296="o",IF(B296=25,'25pF Range'!F315,IF(B296=100,'100 pF Range'!F315,IF(B296=1,'1 nF Range'!F315,IF(B296=10,'10 nF Range'!F315,"unmöglich")))),"")</f>
        <v/>
      </c>
      <c r="J296" s="97" t="str">
        <f t="array" ref="J296">IF((OR(F291:F296="x")),"",IF(AND(F291:F296=""),"",AVERAGE(I291:I296)))</f>
        <v/>
      </c>
      <c r="K296" s="95" t="str">
        <f t="shared" si="7"/>
        <v/>
      </c>
      <c r="L296" s="97" t="str">
        <f t="array" ref="L296">IF((OR(F291:F296="x")),"",IF(AND(F291:F296=""),"",AVERAGE(K291:K296)))</f>
        <v/>
      </c>
    </row>
    <row r="297" spans="1:12">
      <c r="A297" s="14"/>
      <c r="H297" s="89" t="str">
        <f t="array" ref="H297">IF(F297="x",IF(B297=25,'25pF Range'!F316,IF(B297=100,'100 pF Range'!F316,IF(B297=1,'1 nF Range'!F316,IF(B297=10,'10 nF Range'!F316,"unmöglich")))),"")</f>
        <v/>
      </c>
      <c r="I297" s="90" t="str">
        <f>IF(F297="o",IF(B297=25,'25pF Range'!F316,IF(B297=100,'100 pF Range'!F316,IF(B297=1,'1 nF Range'!F316,IF(B297=10,'10 nF Range'!F316,"unmöglich")))),"")</f>
        <v/>
      </c>
      <c r="J297" s="94"/>
      <c r="K297" s="92" t="str">
        <f t="shared" si="7"/>
        <v/>
      </c>
      <c r="L297" s="93"/>
    </row>
    <row r="298" spans="1:12">
      <c r="A298" s="14"/>
      <c r="H298" s="89" t="str">
        <f t="array" ref="H298">IF(F298="x",IF(B298=25,'25pF Range'!F317,IF(B298=100,'100 pF Range'!F317,IF(B298=1,'1 nF Range'!F317,IF(B298=10,'10 nF Range'!F317,"unmöglich")))),"")</f>
        <v/>
      </c>
      <c r="I298" s="90" t="str">
        <f>IF(F298="o",IF(B298=25,'25pF Range'!F317,IF(B298=100,'100 pF Range'!F317,IF(B298=1,'1 nF Range'!F317,IF(B298=10,'10 nF Range'!F317,"unmöglich")))),"")</f>
        <v/>
      </c>
      <c r="J298" s="94"/>
      <c r="K298" s="92" t="str">
        <f t="shared" si="7"/>
        <v/>
      </c>
      <c r="L298" s="93"/>
    </row>
    <row r="299" spans="1:12">
      <c r="A299" s="14"/>
      <c r="H299" s="89" t="str">
        <f t="array" ref="H299">IF(F299="x",IF(B299=25,'25pF Range'!F318,IF(B299=100,'100 pF Range'!F318,IF(B299=1,'1 nF Range'!F318,IF(B299=10,'10 nF Range'!F318,"unmöglich")))),"")</f>
        <v/>
      </c>
      <c r="I299" s="90" t="str">
        <f>IF(F299="o",IF(B299=25,'25pF Range'!F318,IF(B299=100,'100 pF Range'!F318,IF(B299=1,'1 nF Range'!F318,IF(B299=10,'10 nF Range'!F318,"unmöglich")))),"")</f>
        <v/>
      </c>
      <c r="J299" s="94"/>
      <c r="K299" s="92" t="str">
        <f t="shared" si="7"/>
        <v/>
      </c>
      <c r="L299" s="93"/>
    </row>
    <row r="300" spans="1:12">
      <c r="A300" s="14"/>
      <c r="H300" s="89" t="str">
        <f t="array" ref="H300">IF(F300="x",IF(B300=25,'25pF Range'!F319,IF(B300=100,'100 pF Range'!F319,IF(B300=1,'1 nF Range'!F319,IF(B300=10,'10 nF Range'!F319,"unmöglich")))),"")</f>
        <v/>
      </c>
      <c r="I300" s="90" t="str">
        <f>IF(F300="o",IF(B300=25,'25pF Range'!F319,IF(B300=100,'100 pF Range'!F319,IF(B300=1,'1 nF Range'!F319,IF(B300=10,'10 nF Range'!F319,"unmöglich")))),"")</f>
        <v/>
      </c>
      <c r="J300" s="94"/>
      <c r="K300" s="92" t="str">
        <f t="shared" si="7"/>
        <v/>
      </c>
      <c r="L300" s="93"/>
    </row>
    <row r="301" spans="1:12">
      <c r="A301" s="14"/>
      <c r="H301" s="89" t="str">
        <f t="array" ref="H301">IF(F301="x",IF(B301=25,'25pF Range'!F320,IF(B301=100,'100 pF Range'!F320,IF(B301=1,'1 nF Range'!F320,IF(B301=10,'10 nF Range'!F320,"unmöglich")))),"")</f>
        <v/>
      </c>
      <c r="I301" s="90" t="str">
        <f>IF(F301="o",IF(B301=25,'25pF Range'!F320,IF(B301=100,'100 pF Range'!F320,IF(B301=1,'1 nF Range'!F320,IF(B301=10,'10 nF Range'!F320,"unmöglich")))),"")</f>
        <v/>
      </c>
      <c r="J301" s="94"/>
      <c r="K301" s="92" t="str">
        <f t="shared" si="7"/>
        <v/>
      </c>
      <c r="L301" s="93"/>
    </row>
    <row r="302" spans="1:12">
      <c r="A302" s="17"/>
      <c r="B302" s="17"/>
      <c r="C302" s="17"/>
      <c r="D302" s="32"/>
      <c r="E302" s="35"/>
      <c r="F302" s="18"/>
      <c r="G302" s="18"/>
      <c r="H302" s="95" t="str">
        <f t="array" ref="H302">IF(F302="x",IF(B302=25,'25pF Range'!F321,IF(B302=100,'100 pF Range'!F321,IF(B302=1,'1 nF Range'!F321,IF(B302=10,'10 nF Range'!F321,"unmöglich")))),"")</f>
        <v/>
      </c>
      <c r="I302" s="96" t="str">
        <f>IF(F302="o",IF(B302=25,'25pF Range'!F321,IF(B302=100,'100 pF Range'!F321,IF(B302=1,'1 nF Range'!F321,IF(B302=10,'10 nF Range'!F321,"unmöglich")))),"")</f>
        <v/>
      </c>
      <c r="J302" s="97" t="str">
        <f t="array" ref="J302">IF((OR(F297:F302="x")),"",IF(AND(F297:F302=""),"",AVERAGE(I297:I302)))</f>
        <v/>
      </c>
      <c r="K302" s="95" t="str">
        <f t="shared" si="7"/>
        <v/>
      </c>
      <c r="L302" s="97" t="str">
        <f t="array" ref="L302">IF((OR(F297:F302="x")),"",IF(AND(F297:F302=""),"",AVERAGE(K297:K302)))</f>
        <v/>
      </c>
    </row>
    <row r="303" spans="1:12">
      <c r="A303" s="14"/>
      <c r="H303" s="89" t="str">
        <f t="array" ref="H303">IF(F303="x",IF(B303=25,'25pF Range'!F322,IF(B303=100,'100 pF Range'!F322,IF(B303=1,'1 nF Range'!F322,IF(B303=10,'10 nF Range'!F322,"unmöglich")))),"")</f>
        <v/>
      </c>
      <c r="I303" s="90" t="str">
        <f>IF(F303="o",IF(B303=25,'25pF Range'!F322,IF(B303=100,'100 pF Range'!F322,IF(B303=1,'1 nF Range'!F322,IF(B303=10,'10 nF Range'!F322,"unmöglich")))),"")</f>
        <v/>
      </c>
      <c r="J303" s="94"/>
      <c r="K303" s="92" t="str">
        <f t="shared" si="7"/>
        <v/>
      </c>
      <c r="L303" s="93"/>
    </row>
    <row r="304" spans="1:12">
      <c r="A304" s="14"/>
      <c r="H304" s="89" t="str">
        <f t="array" ref="H304">IF(F304="x",IF(B304=25,'25pF Range'!F323,IF(B304=100,'100 pF Range'!F323,IF(B304=1,'1 nF Range'!F323,IF(B304=10,'10 nF Range'!F323,"unmöglich")))),"")</f>
        <v/>
      </c>
      <c r="I304" s="90" t="str">
        <f>IF(F304="o",IF(B304=25,'25pF Range'!F323,IF(B304=100,'100 pF Range'!F323,IF(B304=1,'1 nF Range'!F323,IF(B304=10,'10 nF Range'!F323,"unmöglich")))),"")</f>
        <v/>
      </c>
      <c r="J304" s="94"/>
      <c r="K304" s="92" t="str">
        <f t="shared" si="7"/>
        <v/>
      </c>
      <c r="L304" s="93"/>
    </row>
    <row r="305" spans="1:12">
      <c r="A305" s="14"/>
      <c r="H305" s="89" t="str">
        <f t="array" ref="H305">IF(F305="x",IF(B305=25,'25pF Range'!F324,IF(B305=100,'100 pF Range'!F324,IF(B305=1,'1 nF Range'!F324,IF(B305=10,'10 nF Range'!F324,"unmöglich")))),"")</f>
        <v/>
      </c>
      <c r="I305" s="90" t="str">
        <f>IF(F305="o",IF(B305=25,'25pF Range'!F324,IF(B305=100,'100 pF Range'!F324,IF(B305=1,'1 nF Range'!F324,IF(B305=10,'10 nF Range'!F324,"unmöglich")))),"")</f>
        <v/>
      </c>
      <c r="J305" s="94"/>
      <c r="K305" s="92" t="str">
        <f t="shared" si="7"/>
        <v/>
      </c>
      <c r="L305" s="93"/>
    </row>
    <row r="306" spans="1:12">
      <c r="A306" s="14"/>
      <c r="H306" s="89" t="str">
        <f t="array" ref="H306">IF(F306="x",IF(B306=25,'25pF Range'!F325,IF(B306=100,'100 pF Range'!F325,IF(B306=1,'1 nF Range'!F325,IF(B306=10,'10 nF Range'!F325,"unmöglich")))),"")</f>
        <v/>
      </c>
      <c r="I306" s="90" t="str">
        <f>IF(F306="o",IF(B306=25,'25pF Range'!F325,IF(B306=100,'100 pF Range'!F325,IF(B306=1,'1 nF Range'!F325,IF(B306=10,'10 nF Range'!F325,"unmöglich")))),"")</f>
        <v/>
      </c>
      <c r="J306" s="94"/>
      <c r="K306" s="92" t="str">
        <f t="shared" si="7"/>
        <v/>
      </c>
      <c r="L306" s="93"/>
    </row>
    <row r="307" spans="1:12">
      <c r="A307" s="14"/>
      <c r="H307" s="89" t="str">
        <f t="array" ref="H307">IF(F307="x",IF(B307=25,'25pF Range'!F326,IF(B307=100,'100 pF Range'!F326,IF(B307=1,'1 nF Range'!F326,IF(B307=10,'10 nF Range'!F326,"unmöglich")))),"")</f>
        <v/>
      </c>
      <c r="I307" s="90" t="str">
        <f>IF(F307="o",IF(B307=25,'25pF Range'!F326,IF(B307=100,'100 pF Range'!F326,IF(B307=1,'1 nF Range'!F326,IF(B307=10,'10 nF Range'!F326,"unmöglich")))),"")</f>
        <v/>
      </c>
      <c r="J307" s="94"/>
      <c r="K307" s="92" t="str">
        <f t="shared" si="7"/>
        <v/>
      </c>
      <c r="L307" s="93"/>
    </row>
    <row r="308" spans="1:12">
      <c r="A308" s="17"/>
      <c r="B308" s="17"/>
      <c r="C308" s="17"/>
      <c r="D308" s="32"/>
      <c r="E308" s="35"/>
      <c r="F308" s="18"/>
      <c r="G308" s="18"/>
      <c r="H308" s="95" t="str">
        <f t="array" ref="H308">IF(F308="x",IF(B308=25,'25pF Range'!F327,IF(B308=100,'100 pF Range'!F327,IF(B308=1,'1 nF Range'!F327,IF(B308=10,'10 nF Range'!F327,"unmöglich")))),"")</f>
        <v/>
      </c>
      <c r="I308" s="96" t="str">
        <f>IF(F308="o",IF(B308=25,'25pF Range'!F327,IF(B308=100,'100 pF Range'!F327,IF(B308=1,'1 nF Range'!F327,IF(B308=10,'10 nF Range'!F327,"unmöglich")))),"")</f>
        <v/>
      </c>
      <c r="J308" s="97" t="str">
        <f t="array" ref="J308">IF((OR(F303:F308="x")),"",IF(AND(F303:F308=""),"",AVERAGE(I303:I308)))</f>
        <v/>
      </c>
      <c r="K308" s="95" t="str">
        <f t="shared" si="7"/>
        <v/>
      </c>
      <c r="L308" s="97" t="str">
        <f t="array" ref="L308">IF((OR(F303:F308="x")),"",IF(AND(F303:F308=""),"",AVERAGE(K303:K308)))</f>
        <v/>
      </c>
    </row>
    <row r="309" spans="1:12">
      <c r="A309" s="14"/>
      <c r="H309" s="89" t="str">
        <f t="array" ref="H309">IF(F309="x",IF(B309=25,'25pF Range'!F328,IF(B309=100,'100 pF Range'!F328,IF(B309=1,'1 nF Range'!F328,IF(B309=10,'10 nF Range'!F328,"unmöglich")))),"")</f>
        <v/>
      </c>
      <c r="I309" s="90" t="str">
        <f>IF(F309="o",IF(B309=25,'25pF Range'!F328,IF(B309=100,'100 pF Range'!F328,IF(B309=1,'1 nF Range'!F328,IF(B309=10,'10 nF Range'!F328,"unmöglich")))),"")</f>
        <v/>
      </c>
      <c r="J309" s="94"/>
      <c r="K309" s="92" t="str">
        <f t="shared" ref="K309:K372" si="8">IF(E309="","",E309/(1.2*10^(-3)))</f>
        <v/>
      </c>
      <c r="L309" s="93"/>
    </row>
    <row r="310" spans="1:12">
      <c r="H310" s="89" t="str">
        <f t="array" ref="H310">IF(F310="x",IF(B310=25,'25pF Range'!F329,IF(B310=100,'100 pF Range'!F329,IF(B310=1,'1 nF Range'!F329,IF(B310=10,'10 nF Range'!F329,"unmöglich")))),"")</f>
        <v/>
      </c>
      <c r="I310" s="90" t="str">
        <f>IF(F310="o",IF(B310=25,'25pF Range'!F329,IF(B310=100,'100 pF Range'!F329,IF(B310=1,'1 nF Range'!F329,IF(B310=10,'10 nF Range'!F329,"unmöglich")))),"")</f>
        <v/>
      </c>
      <c r="J310" s="94"/>
      <c r="K310" s="92" t="str">
        <f t="shared" si="8"/>
        <v/>
      </c>
      <c r="L310" s="93"/>
    </row>
    <row r="311" spans="1:12">
      <c r="H311" s="89" t="str">
        <f t="array" ref="H311">IF(F311="x",IF(B311=25,'25pF Range'!F330,IF(B311=100,'100 pF Range'!F330,IF(B311=1,'1 nF Range'!F330,IF(B311=10,'10 nF Range'!F330,"unmöglich")))),"")</f>
        <v/>
      </c>
      <c r="I311" s="90" t="str">
        <f>IF(F311="o",IF(B311=25,'25pF Range'!F330,IF(B311=100,'100 pF Range'!F330,IF(B311=1,'1 nF Range'!F330,IF(B311=10,'10 nF Range'!F330,"unmöglich")))),"")</f>
        <v/>
      </c>
      <c r="J311" s="94"/>
      <c r="K311" s="92" t="str">
        <f t="shared" si="8"/>
        <v/>
      </c>
      <c r="L311" s="93"/>
    </row>
    <row r="312" spans="1:12">
      <c r="H312" s="89" t="str">
        <f t="array" ref="H312">IF(F312="x",IF(B312=25,'25pF Range'!F331,IF(B312=100,'100 pF Range'!F331,IF(B312=1,'1 nF Range'!F331,IF(B312=10,'10 nF Range'!F331,"unmöglich")))),"")</f>
        <v/>
      </c>
      <c r="I312" s="90" t="str">
        <f>IF(F312="o",IF(B312=25,'25pF Range'!F331,IF(B312=100,'100 pF Range'!F331,IF(B312=1,'1 nF Range'!F331,IF(B312=10,'10 nF Range'!F331,"unmöglich")))),"")</f>
        <v/>
      </c>
      <c r="J312" s="94"/>
      <c r="K312" s="92" t="str">
        <f t="shared" si="8"/>
        <v/>
      </c>
      <c r="L312" s="93"/>
    </row>
    <row r="313" spans="1:12">
      <c r="A313" s="84"/>
      <c r="B313" s="85"/>
      <c r="C313" s="85"/>
      <c r="D313" s="31"/>
      <c r="E313" s="88"/>
      <c r="F313" s="20"/>
      <c r="G313" s="20"/>
      <c r="H313" s="92" t="str">
        <f t="array" ref="H313">IF(F313="x",IF(B313=25,'25pF Range'!F332,IF(B313=100,'100 pF Range'!F332,IF(B313=1,'1 nF Range'!F332,IF(B313=10,'10 nF Range'!F332,"unmöglich")))),"")</f>
        <v/>
      </c>
      <c r="I313" s="90" t="str">
        <f>IF(F313="o",IF(B313=25,'25pF Range'!F332,IF(B313=100,'100 pF Range'!F332,IF(B313=1,'1 nF Range'!F332,IF(B313=10,'10 nF Range'!F332,"unmöglich")))),"")</f>
        <v/>
      </c>
      <c r="J313" s="94"/>
      <c r="K313" s="92" t="str">
        <f t="shared" si="8"/>
        <v/>
      </c>
      <c r="L313" s="93"/>
    </row>
    <row r="314" spans="1:12">
      <c r="A314" s="86"/>
      <c r="B314" s="17"/>
      <c r="C314" s="17"/>
      <c r="D314" s="32"/>
      <c r="E314" s="35"/>
      <c r="F314" s="18"/>
      <c r="G314" s="18"/>
      <c r="H314" s="95" t="str">
        <f t="array" ref="H314">IF(F314="x",IF(B314=25,'25pF Range'!F333,IF(B314=100,'100 pF Range'!F333,IF(B314=1,'1 nF Range'!F333,IF(B314=10,'10 nF Range'!F333,"unmöglich")))),"")</f>
        <v/>
      </c>
      <c r="I314" s="96" t="str">
        <f>IF(F314="o",IF(B314=25,'25pF Range'!F333,IF(B314=100,'100 pF Range'!F333,IF(B314=1,'1 nF Range'!F333,IF(B314=10,'10 nF Range'!F333,"unmöglich")))),"")</f>
        <v/>
      </c>
      <c r="J314" s="97" t="str">
        <f t="array" ref="J314">IF((OR(F309:F314="x")),"",IF(AND(F309:F314=""),"",AVERAGE(I309:I314)))</f>
        <v/>
      </c>
      <c r="K314" s="95" t="str">
        <f t="shared" si="8"/>
        <v/>
      </c>
      <c r="L314" s="97" t="str">
        <f t="array" ref="L314">IF((OR(F309:F314="x")),"",IF(AND(F309:F314=""),"",AVERAGE(K309:K314)))</f>
        <v/>
      </c>
    </row>
    <row r="315" spans="1:12">
      <c r="H315" s="89" t="str">
        <f t="array" ref="H315">IF(F315="x",IF(B315=25,'25pF Range'!F334,IF(B315=100,'100 pF Range'!F334,IF(B315=1,'1 nF Range'!F334,IF(B315=10,'10 nF Range'!F334,"unmöglich")))),"")</f>
        <v/>
      </c>
      <c r="I315" s="90" t="str">
        <f>IF(F315="o",IF(B315=25,'25pF Range'!F334,IF(B315=100,'100 pF Range'!F334,IF(B315=1,'1 nF Range'!F334,IF(B315=10,'10 nF Range'!F334,"unmöglich")))),"")</f>
        <v/>
      </c>
      <c r="J315" s="94"/>
      <c r="K315" s="92" t="str">
        <f t="shared" si="8"/>
        <v/>
      </c>
      <c r="L315" s="93"/>
    </row>
    <row r="316" spans="1:12">
      <c r="H316" s="89" t="str">
        <f t="array" ref="H316">IF(F316="x",IF(B316=25,'25pF Range'!F335,IF(B316=100,'100 pF Range'!F335,IF(B316=1,'1 nF Range'!F335,IF(B316=10,'10 nF Range'!F335,"unmöglich")))),"")</f>
        <v/>
      </c>
      <c r="I316" s="90" t="str">
        <f>IF(F316="o",IF(B316=25,'25pF Range'!F335,IF(B316=100,'100 pF Range'!F335,IF(B316=1,'1 nF Range'!F335,IF(B316=10,'10 nF Range'!F335,"unmöglich")))),"")</f>
        <v/>
      </c>
      <c r="J316" s="94"/>
      <c r="K316" s="92" t="str">
        <f t="shared" si="8"/>
        <v/>
      </c>
      <c r="L316" s="93"/>
    </row>
    <row r="317" spans="1:12">
      <c r="H317" s="89" t="str">
        <f t="array" ref="H317">IF(F317="x",IF(B317=25,'25pF Range'!F336,IF(B317=100,'100 pF Range'!F336,IF(B317=1,'1 nF Range'!F336,IF(B317=10,'10 nF Range'!F336,"unmöglich")))),"")</f>
        <v/>
      </c>
      <c r="I317" s="90" t="str">
        <f>IF(F317="o",IF(B317=25,'25pF Range'!F336,IF(B317=100,'100 pF Range'!F336,IF(B317=1,'1 nF Range'!F336,IF(B317=10,'10 nF Range'!F336,"unmöglich")))),"")</f>
        <v/>
      </c>
      <c r="J317" s="94"/>
      <c r="K317" s="92" t="str">
        <f t="shared" si="8"/>
        <v/>
      </c>
      <c r="L317" s="93"/>
    </row>
    <row r="318" spans="1:12">
      <c r="A318" s="84"/>
      <c r="B318" s="85"/>
      <c r="C318" s="85"/>
      <c r="D318" s="31"/>
      <c r="E318" s="88"/>
      <c r="F318" s="20"/>
      <c r="G318" s="20"/>
      <c r="H318" s="92" t="str">
        <f t="array" ref="H318">IF(F318="x",IF(B318=25,'25pF Range'!F337,IF(B318=100,'100 pF Range'!F337,IF(B318=1,'1 nF Range'!F337,IF(B318=10,'10 nF Range'!F337,"unmöglich")))),"")</f>
        <v/>
      </c>
      <c r="I318" s="111" t="str">
        <f>IF(F318="o",IF(B318=25,'25pF Range'!F337,IF(B318=100,'100 pF Range'!F337,IF(B318=1,'1 nF Range'!F337,IF(B318=10,'10 nF Range'!F337,"unmöglich")))),"")</f>
        <v/>
      </c>
      <c r="J318" s="112"/>
      <c r="K318" s="92" t="str">
        <f t="shared" si="8"/>
        <v/>
      </c>
      <c r="L318" s="93"/>
    </row>
    <row r="319" spans="1:12">
      <c r="A319" s="84"/>
      <c r="B319" s="85"/>
      <c r="C319" s="85"/>
      <c r="D319" s="31"/>
      <c r="E319" s="88"/>
      <c r="F319" s="20"/>
      <c r="G319" s="20"/>
      <c r="H319" s="92" t="str">
        <f t="array" ref="H319">IF(F319="x",IF(B319=25,'25pF Range'!F338,IF(B319=100,'100 pF Range'!F338,IF(B319=1,'1 nF Range'!F338,IF(B319=10,'10 nF Range'!F338,"unmöglich")))),"")</f>
        <v/>
      </c>
      <c r="I319" s="111" t="str">
        <f>IF(F319="o",IF(B319=25,'25pF Range'!F338,IF(B319=100,'100 pF Range'!F338,IF(B319=1,'1 nF Range'!F338,IF(B319=10,'10 nF Range'!F338,"unmöglich")))),"")</f>
        <v/>
      </c>
      <c r="J319" s="112"/>
      <c r="K319" s="92" t="str">
        <f t="shared" si="8"/>
        <v/>
      </c>
      <c r="L319" s="93"/>
    </row>
    <row r="320" spans="1:12">
      <c r="A320" s="86"/>
      <c r="B320" s="17"/>
      <c r="C320" s="17"/>
      <c r="D320" s="32"/>
      <c r="E320" s="35"/>
      <c r="F320" s="18"/>
      <c r="G320" s="18"/>
      <c r="H320" s="95" t="str">
        <f t="array" ref="H320">IF(F320="x",IF(B320=25,'25pF Range'!F339,IF(B320=100,'100 pF Range'!F339,IF(B320=1,'1 nF Range'!F339,IF(B320=10,'10 nF Range'!F339,"unmöglich")))),"")</f>
        <v/>
      </c>
      <c r="I320" s="96" t="str">
        <f>IF(F320="o",IF(B320=25,'25pF Range'!F339,IF(B320=100,'100 pF Range'!F339,IF(B320=1,'1 nF Range'!F339,IF(B320=10,'10 nF Range'!F339,"unmöglich")))),"")</f>
        <v/>
      </c>
      <c r="J320" s="97" t="str">
        <f t="array" ref="J320">IF((OR(F315:F320="x")),"",IF(AND(F315:F320=""),"",AVERAGE(I315:I320)))</f>
        <v/>
      </c>
      <c r="K320" s="95" t="str">
        <f t="shared" si="8"/>
        <v/>
      </c>
      <c r="L320" s="97" t="str">
        <f t="array" ref="L320">IF((OR(F315:F320="x")),"",IF(AND(F315:F320=""),"",AVERAGE(K315:K320)))</f>
        <v/>
      </c>
    </row>
    <row r="321" spans="1:12">
      <c r="H321" s="89" t="str">
        <f t="array" ref="H321">IF(F321="x",IF(B321=25,'25pF Range'!F340,IF(B321=100,'100 pF Range'!F340,IF(B321=1,'1 nF Range'!F340,IF(B321=10,'10 nF Range'!F340,"unmöglich")))),"")</f>
        <v/>
      </c>
      <c r="I321" s="90" t="str">
        <f>IF(F321="o",IF(B321=25,'25pF Range'!F340,IF(B321=100,'100 pF Range'!F340,IF(B321=1,'1 nF Range'!F340,IF(B321=10,'10 nF Range'!F340,"unmöglich")))),"")</f>
        <v/>
      </c>
      <c r="J321" s="94"/>
      <c r="K321" s="92" t="str">
        <f t="shared" si="8"/>
        <v/>
      </c>
      <c r="L321" s="93"/>
    </row>
    <row r="322" spans="1:12">
      <c r="H322" s="89" t="str">
        <f t="array" ref="H322">IF(F322="x",IF(B322=25,'25pF Range'!F341,IF(B322=100,'100 pF Range'!F341,IF(B322=1,'1 nF Range'!F341,IF(B322=10,'10 nF Range'!F341,"unmöglich")))),"")</f>
        <v/>
      </c>
      <c r="I322" s="90" t="str">
        <f>IF(F322="o",IF(B322=25,'25pF Range'!F341,IF(B322=100,'100 pF Range'!F341,IF(B322=1,'1 nF Range'!F341,IF(B322=10,'10 nF Range'!F341,"unmöglich")))),"")</f>
        <v/>
      </c>
      <c r="J322" s="94"/>
      <c r="K322" s="92" t="str">
        <f t="shared" si="8"/>
        <v/>
      </c>
      <c r="L322" s="93"/>
    </row>
    <row r="323" spans="1:12">
      <c r="H323" s="89" t="str">
        <f t="array" ref="H323">IF(F323="x",IF(B323=25,'25pF Range'!F342,IF(B323=100,'100 pF Range'!F342,IF(B323=1,'1 nF Range'!F342,IF(B323=10,'10 nF Range'!F342,"unmöglich")))),"")</f>
        <v/>
      </c>
      <c r="I323" s="90" t="str">
        <f>IF(F323="o",IF(B323=25,'25pF Range'!F342,IF(B323=100,'100 pF Range'!F342,IF(B323=1,'1 nF Range'!F342,IF(B323=10,'10 nF Range'!F342,"unmöglich")))),"")</f>
        <v/>
      </c>
      <c r="J323" s="94"/>
      <c r="K323" s="92" t="str">
        <f t="shared" si="8"/>
        <v/>
      </c>
      <c r="L323" s="93"/>
    </row>
    <row r="324" spans="1:12">
      <c r="H324" s="89" t="str">
        <f t="array" ref="H324">IF(F324="x",IF(B324=25,'25pF Range'!F343,IF(B324=100,'100 pF Range'!F343,IF(B324=1,'1 nF Range'!F343,IF(B324=10,'10 nF Range'!F343,"unmöglich")))),"")</f>
        <v/>
      </c>
      <c r="I324" s="90" t="str">
        <f>IF(F324="o",IF(B324=25,'25pF Range'!F343,IF(B324=100,'100 pF Range'!F343,IF(B324=1,'1 nF Range'!F343,IF(B324=10,'10 nF Range'!F343,"unmöglich")))),"")</f>
        <v/>
      </c>
      <c r="J324" s="94"/>
      <c r="K324" s="92" t="str">
        <f t="shared" si="8"/>
        <v/>
      </c>
      <c r="L324" s="93"/>
    </row>
    <row r="325" spans="1:12">
      <c r="A325" s="84"/>
      <c r="B325" s="85"/>
      <c r="C325" s="85"/>
      <c r="D325" s="31"/>
      <c r="E325" s="88"/>
      <c r="F325" s="20"/>
      <c r="G325" s="20"/>
      <c r="H325" s="92" t="str">
        <f t="array" ref="H325">IF(F325="x",IF(B325=25,'25pF Range'!F344,IF(B325=100,'100 pF Range'!F344,IF(B325=1,'1 nF Range'!F344,IF(B325=10,'10 nF Range'!F344,"unmöglich")))),"")</f>
        <v/>
      </c>
      <c r="I325" s="111" t="str">
        <f>IF(F325="o",IF(B325=25,'25pF Range'!F344,IF(B325=100,'100 pF Range'!F344,IF(B325=1,'1 nF Range'!F344,IF(B325=10,'10 nF Range'!F344,"unmöglich")))),"")</f>
        <v/>
      </c>
      <c r="J325" s="112"/>
      <c r="K325" s="92" t="str">
        <f t="shared" si="8"/>
        <v/>
      </c>
      <c r="L325" s="93"/>
    </row>
    <row r="326" spans="1:12">
      <c r="A326" s="86"/>
      <c r="B326" s="17"/>
      <c r="C326" s="17"/>
      <c r="D326" s="32"/>
      <c r="E326" s="35"/>
      <c r="F326" s="18"/>
      <c r="G326" s="18"/>
      <c r="H326" s="95" t="str">
        <f t="array" ref="H326">IF(F326="x",IF(B326=25,'25pF Range'!F345,IF(B326=100,'100 pF Range'!F345,IF(B326=1,'1 nF Range'!F345,IF(B326=10,'10 nF Range'!F345,"unmöglich")))),"")</f>
        <v/>
      </c>
      <c r="I326" s="96" t="str">
        <f>IF(F326="o",IF(B326=25,'25pF Range'!F345,IF(B326=100,'100 pF Range'!F345,IF(B326=1,'1 nF Range'!F345,IF(B326=10,'10 nF Range'!F345,"unmöglich")))),"")</f>
        <v/>
      </c>
      <c r="J326" s="97" t="str">
        <f t="array" ref="J326">IF((OR(F321:F326="x")),"",IF(AND(F321:F326=""),"",AVERAGE(I321:I326)))</f>
        <v/>
      </c>
      <c r="K326" s="95" t="str">
        <f t="shared" si="8"/>
        <v/>
      </c>
      <c r="L326" s="97" t="str">
        <f t="array" ref="L326">IF((OR(F321:F326="x")),"",IF(AND(F321:F326=""),"",AVERAGE(K321:K326)))</f>
        <v/>
      </c>
    </row>
    <row r="327" spans="1:12">
      <c r="H327" s="89" t="str">
        <f t="array" ref="H327">IF(F327="x",IF(B327=25,'25pF Range'!F346,IF(B327=100,'100 pF Range'!F346,IF(B327=1,'1 nF Range'!F346,IF(B327=10,'10 nF Range'!F346,"unmöglich")))),"")</f>
        <v/>
      </c>
      <c r="I327" s="90" t="str">
        <f>IF(F327="o",IF(B327=25,'25pF Range'!F346,IF(B327=100,'100 pF Range'!F346,IF(B327=1,'1 nF Range'!F346,IF(B327=10,'10 nF Range'!F346,"unmöglich")))),"")</f>
        <v/>
      </c>
      <c r="J327" s="94"/>
      <c r="K327" s="92" t="str">
        <f t="shared" si="8"/>
        <v/>
      </c>
      <c r="L327" s="93"/>
    </row>
    <row r="328" spans="1:12">
      <c r="H328" s="89" t="str">
        <f t="array" ref="H328">IF(F328="x",IF(B328=25,'25pF Range'!F347,IF(B328=100,'100 pF Range'!F347,IF(B328=1,'1 nF Range'!F347,IF(B328=10,'10 nF Range'!F347,"unmöglich")))),"")</f>
        <v/>
      </c>
      <c r="I328" s="90" t="str">
        <f>IF(F328="o",IF(B328=25,'25pF Range'!F347,IF(B328=100,'100 pF Range'!F347,IF(B328=1,'1 nF Range'!F347,IF(B328=10,'10 nF Range'!F347,"unmöglich")))),"")</f>
        <v/>
      </c>
      <c r="J328" s="94"/>
      <c r="K328" s="92" t="str">
        <f t="shared" si="8"/>
        <v/>
      </c>
      <c r="L328" s="93"/>
    </row>
    <row r="329" spans="1:12">
      <c r="A329" s="84"/>
      <c r="B329" s="85"/>
      <c r="C329" s="85"/>
      <c r="D329" s="31"/>
      <c r="E329" s="88"/>
      <c r="F329" s="20"/>
      <c r="G329" s="20"/>
      <c r="H329" s="92" t="str">
        <f t="array" ref="H329">IF(F329="x",IF(B329=25,'25pF Range'!F348,IF(B329=100,'100 pF Range'!F348,IF(B329=1,'1 nF Range'!F348,IF(B329=10,'10 nF Range'!F348,"unmöglich")))),"")</f>
        <v/>
      </c>
      <c r="I329" s="111" t="str">
        <f>IF(F329="o",IF(B329=25,'25pF Range'!F348,IF(B329=100,'100 pF Range'!F348,IF(B329=1,'1 nF Range'!F348,IF(B329=10,'10 nF Range'!F348,"unmöglich")))),"")</f>
        <v/>
      </c>
      <c r="J329" s="112"/>
      <c r="K329" s="92" t="str">
        <f t="shared" si="8"/>
        <v/>
      </c>
      <c r="L329" s="113"/>
    </row>
    <row r="330" spans="1:12">
      <c r="A330" s="84"/>
      <c r="B330" s="85"/>
      <c r="C330" s="85"/>
      <c r="D330" s="31"/>
      <c r="E330" s="88"/>
      <c r="F330" s="20"/>
      <c r="G330" s="20"/>
      <c r="H330" s="92" t="str">
        <f t="array" ref="H330">IF(F330="x",IF(B330=25,'25pF Range'!F349,IF(B330=100,'100 pF Range'!F349,IF(B330=1,'1 nF Range'!F349,IF(B330=10,'10 nF Range'!F349,"unmöglich")))),"")</f>
        <v/>
      </c>
      <c r="I330" s="111" t="str">
        <f>IF(F330="o",IF(B330=25,'25pF Range'!F349,IF(B330=100,'100 pF Range'!F349,IF(B330=1,'1 nF Range'!F349,IF(B330=10,'10 nF Range'!F349,"unmöglich")))),"")</f>
        <v/>
      </c>
      <c r="J330" s="112"/>
      <c r="K330" s="92" t="str">
        <f t="shared" si="8"/>
        <v/>
      </c>
      <c r="L330" s="113"/>
    </row>
    <row r="331" spans="1:12">
      <c r="A331" s="84"/>
      <c r="B331" s="85"/>
      <c r="C331" s="85"/>
      <c r="D331" s="31"/>
      <c r="E331" s="88"/>
      <c r="F331" s="20"/>
      <c r="G331" s="20"/>
      <c r="H331" s="92" t="str">
        <f t="array" ref="H331">IF(F331="x",IF(B331=25,'25pF Range'!F350,IF(B331=100,'100 pF Range'!F350,IF(B331=1,'1 nF Range'!F350,IF(B331=10,'10 nF Range'!F350,"unmöglich")))),"")</f>
        <v/>
      </c>
      <c r="I331" s="111" t="str">
        <f>IF(F331="o",IF(B331=25,'25pF Range'!F350,IF(B331=100,'100 pF Range'!F350,IF(B331=1,'1 nF Range'!F350,IF(B331=10,'10 nF Range'!F350,"unmöglich")))),"")</f>
        <v/>
      </c>
      <c r="J331" s="112"/>
      <c r="K331" s="92" t="str">
        <f t="shared" si="8"/>
        <v/>
      </c>
      <c r="L331" s="113"/>
    </row>
    <row r="332" spans="1:12">
      <c r="A332" s="86"/>
      <c r="B332" s="17"/>
      <c r="C332" s="17"/>
      <c r="D332" s="32"/>
      <c r="E332" s="35"/>
      <c r="F332" s="18"/>
      <c r="G332" s="18"/>
      <c r="H332" s="95" t="str">
        <f t="array" ref="H332">IF(F332="x",IF(B332=25,'25pF Range'!F351,IF(B332=100,'100 pF Range'!F351,IF(B332=1,'1 nF Range'!F351,IF(B332=10,'10 nF Range'!F351,"unmöglich")))),"")</f>
        <v/>
      </c>
      <c r="I332" s="96" t="str">
        <f>IF(F332="o",IF(B332=25,'25pF Range'!F351,IF(B332=100,'100 pF Range'!F351,IF(B332=1,'1 nF Range'!F351,IF(B332=10,'10 nF Range'!F351,"unmöglich")))),"")</f>
        <v/>
      </c>
      <c r="J332" s="97" t="str">
        <f t="array" ref="J332">IF((OR(F327:F332="x")),"",IF(AND(F327:F332=""),"",AVERAGE(I327:I332)))</f>
        <v/>
      </c>
      <c r="K332" s="95" t="str">
        <f t="shared" si="8"/>
        <v/>
      </c>
      <c r="L332" s="97" t="str">
        <f t="array" ref="L332">IF((OR(F327:F332="x")),"",IF(AND(F327:F332=""),"",AVERAGE(K327:K332)))</f>
        <v/>
      </c>
    </row>
    <row r="333" spans="1:12">
      <c r="H333" s="89" t="str">
        <f t="array" ref="H333">IF(F333="x",IF(B333=25,'25pF Range'!F352,IF(B333=100,'100 pF Range'!F352,IF(B333=1,'1 nF Range'!F352,IF(B333=10,'10 nF Range'!F352,"unmöglich")))),"")</f>
        <v/>
      </c>
      <c r="I333" s="90" t="str">
        <f>IF(F333="o",IF(B333=25,'25pF Range'!F352,IF(B333=100,'100 pF Range'!F352,IF(B333=1,'1 nF Range'!F352,IF(B333=10,'10 nF Range'!F352,"unmöglich")))),"")</f>
        <v/>
      </c>
      <c r="J333" s="94"/>
      <c r="K333" s="92" t="str">
        <f t="shared" si="8"/>
        <v/>
      </c>
      <c r="L333" s="93"/>
    </row>
    <row r="334" spans="1:12">
      <c r="H334" s="89" t="str">
        <f t="array" ref="H334">IF(F334="x",IF(B334=25,'25pF Range'!F353,IF(B334=100,'100 pF Range'!F353,IF(B334=1,'1 nF Range'!F353,IF(B334=10,'10 nF Range'!F353,"unmöglich")))),"")</f>
        <v/>
      </c>
      <c r="I334" s="90" t="str">
        <f>IF(F334="o",IF(B334=25,'25pF Range'!F353,IF(B334=100,'100 pF Range'!F353,IF(B334=1,'1 nF Range'!F353,IF(B334=10,'10 nF Range'!F353,"unmöglich")))),"")</f>
        <v/>
      </c>
      <c r="J334" s="94"/>
      <c r="K334" s="92" t="str">
        <f t="shared" si="8"/>
        <v/>
      </c>
      <c r="L334" s="93"/>
    </row>
    <row r="335" spans="1:12">
      <c r="H335" s="89" t="str">
        <f t="array" ref="H335">IF(F335="x",IF(B335=25,'25pF Range'!F354,IF(B335=100,'100 pF Range'!F354,IF(B335=1,'1 nF Range'!F354,IF(B335=10,'10 nF Range'!F354,"unmöglich")))),"")</f>
        <v/>
      </c>
      <c r="I335" s="90" t="str">
        <f>IF(F335="o",IF(B335=25,'25pF Range'!F354,IF(B335=100,'100 pF Range'!F354,IF(B335=1,'1 nF Range'!F354,IF(B335=10,'10 nF Range'!F354,"unmöglich")))),"")</f>
        <v/>
      </c>
      <c r="J335" s="94"/>
      <c r="K335" s="92" t="str">
        <f t="shared" si="8"/>
        <v/>
      </c>
      <c r="L335" s="93"/>
    </row>
    <row r="336" spans="1:12">
      <c r="A336" s="84"/>
      <c r="B336" s="85"/>
      <c r="C336" s="85"/>
      <c r="D336" s="31"/>
      <c r="E336" s="88"/>
      <c r="F336" s="20"/>
      <c r="G336" s="20"/>
      <c r="H336" s="92" t="str">
        <f t="array" ref="H336">IF(F336="x",IF(B336=25,'25pF Range'!F355,IF(B336=100,'100 pF Range'!F355,IF(B336=1,'1 nF Range'!F355,IF(B336=10,'10 nF Range'!F355,"unmöglich")))),"")</f>
        <v/>
      </c>
      <c r="I336" s="90" t="str">
        <f>IF(F336="o",IF(B336=25,'25pF Range'!F355,IF(B336=100,'100 pF Range'!F355,IF(B336=1,'1 nF Range'!F355,IF(B336=10,'10 nF Range'!F355,"unmöglich")))),"")</f>
        <v/>
      </c>
      <c r="J336" s="94"/>
      <c r="K336" s="92" t="str">
        <f t="shared" si="8"/>
        <v/>
      </c>
      <c r="L336" s="93"/>
    </row>
    <row r="337" spans="1:12">
      <c r="A337" s="84"/>
      <c r="B337" s="85"/>
      <c r="C337" s="85"/>
      <c r="D337" s="31"/>
      <c r="E337" s="88"/>
      <c r="F337" s="20"/>
      <c r="G337" s="20"/>
      <c r="H337" s="92" t="str">
        <f t="array" ref="H337">IF(F337="x",IF(B337=25,'25pF Range'!F356,IF(B337=100,'100 pF Range'!F356,IF(B337=1,'1 nF Range'!F356,IF(B337=10,'10 nF Range'!F356,"unmöglich")))),"")</f>
        <v/>
      </c>
      <c r="I337" s="90" t="str">
        <f>IF(F337="o",IF(B337=25,'25pF Range'!F356,IF(B337=100,'100 pF Range'!F356,IF(B337=1,'1 nF Range'!F356,IF(B337=10,'10 nF Range'!F356,"unmöglich")))),"")</f>
        <v/>
      </c>
      <c r="J337" s="94"/>
      <c r="K337" s="92" t="str">
        <f t="shared" si="8"/>
        <v/>
      </c>
      <c r="L337" s="93"/>
    </row>
    <row r="338" spans="1:12">
      <c r="A338" s="86"/>
      <c r="B338" s="17"/>
      <c r="C338" s="17"/>
      <c r="D338" s="32"/>
      <c r="E338" s="35"/>
      <c r="F338" s="18"/>
      <c r="G338" s="18"/>
      <c r="H338" s="95" t="str">
        <f t="array" ref="H338">IF(F338="x",IF(B338=25,'25pF Range'!F357,IF(B338=100,'100 pF Range'!F357,IF(B338=1,'1 nF Range'!F357,IF(B338=10,'10 nF Range'!F357,"unmöglich")))),"")</f>
        <v/>
      </c>
      <c r="I338" s="96" t="str">
        <f>IF(F338="o",IF(B338=25,'25pF Range'!F357,IF(B338=100,'100 pF Range'!F357,IF(B338=1,'1 nF Range'!F357,IF(B338=10,'10 nF Range'!F357,"unmöglich")))),"")</f>
        <v/>
      </c>
      <c r="J338" s="97" t="str">
        <f t="array" ref="J338">IF((OR(F333:F338="x")),"",IF(AND(F333:F338=""),"",AVERAGE(I333:I338)))</f>
        <v/>
      </c>
      <c r="K338" s="95" t="str">
        <f t="shared" si="8"/>
        <v/>
      </c>
      <c r="L338" s="97" t="str">
        <f t="array" ref="L338">IF((OR(F333:F338="x")),"",IF(AND(F333:F338=""),"",AVERAGE(K333:K338)))</f>
        <v/>
      </c>
    </row>
    <row r="339" spans="1:12">
      <c r="H339" s="89" t="str">
        <f t="array" ref="H339">IF(F339="x",IF(B339=25,'25pF Range'!F358,IF(B339=100,'100 pF Range'!F358,IF(B339=1,'1 nF Range'!F358,IF(B339=10,'10 nF Range'!F358,"unmöglich")))),"")</f>
        <v/>
      </c>
      <c r="I339" s="90" t="str">
        <f>IF(F339="o",IF(B339=25,'25pF Range'!F358,IF(B339=100,'100 pF Range'!F358,IF(B339=1,'1 nF Range'!F358,IF(B339=10,'10 nF Range'!F358,"unmöglich")))),"")</f>
        <v/>
      </c>
      <c r="J339" s="94"/>
      <c r="K339" s="92" t="str">
        <f t="shared" si="8"/>
        <v/>
      </c>
      <c r="L339" s="93"/>
    </row>
    <row r="340" spans="1:12">
      <c r="H340" s="89" t="str">
        <f t="array" ref="H340">IF(F340="x",IF(B340=25,'25pF Range'!F359,IF(B340=100,'100 pF Range'!F359,IF(B340=1,'1 nF Range'!F359,IF(B340=10,'10 nF Range'!F359,"unmöglich")))),"")</f>
        <v/>
      </c>
      <c r="I340" s="90" t="str">
        <f>IF(F340="o",IF(B340=25,'25pF Range'!F359,IF(B340=100,'100 pF Range'!F359,IF(B340=1,'1 nF Range'!F359,IF(B340=10,'10 nF Range'!F359,"unmöglich")))),"")</f>
        <v/>
      </c>
      <c r="J340" s="94"/>
      <c r="K340" s="92" t="str">
        <f t="shared" si="8"/>
        <v/>
      </c>
      <c r="L340" s="93"/>
    </row>
    <row r="341" spans="1:12">
      <c r="H341" s="89" t="str">
        <f t="array" ref="H341">IF(F341="x",IF(B341=25,'25pF Range'!F360,IF(B341=100,'100 pF Range'!F360,IF(B341=1,'1 nF Range'!F360,IF(B341=10,'10 nF Range'!F360,"unmöglich")))),"")</f>
        <v/>
      </c>
      <c r="I341" s="90" t="str">
        <f>IF(F341="o",IF(B341=25,'25pF Range'!F360,IF(B341=100,'100 pF Range'!F360,IF(B341=1,'1 nF Range'!F360,IF(B341=10,'10 nF Range'!F360,"unmöglich")))),"")</f>
        <v/>
      </c>
      <c r="J341" s="94"/>
      <c r="K341" s="92" t="str">
        <f t="shared" si="8"/>
        <v/>
      </c>
      <c r="L341" s="93"/>
    </row>
    <row r="342" spans="1:12">
      <c r="A342" s="84"/>
      <c r="B342" s="85"/>
      <c r="C342" s="85"/>
      <c r="D342" s="31"/>
      <c r="E342" s="88"/>
      <c r="F342" s="20"/>
      <c r="G342" s="20"/>
      <c r="H342" s="92" t="str">
        <f t="array" ref="H342">IF(F342="x",IF(B342=25,'25pF Range'!F361,IF(B342=100,'100 pF Range'!F361,IF(B342=1,'1 nF Range'!F361,IF(B342=10,'10 nF Range'!F361,"unmöglich")))),"")</f>
        <v/>
      </c>
      <c r="I342" s="90" t="str">
        <f>IF(F342="o",IF(B342=25,'25pF Range'!F361,IF(B342=100,'100 pF Range'!F361,IF(B342=1,'1 nF Range'!F361,IF(B342=10,'10 nF Range'!F361,"unmöglich")))),"")</f>
        <v/>
      </c>
      <c r="J342" s="94"/>
      <c r="K342" s="92" t="str">
        <f t="shared" si="8"/>
        <v/>
      </c>
      <c r="L342" s="93"/>
    </row>
    <row r="343" spans="1:12">
      <c r="A343" s="84"/>
      <c r="B343" s="85"/>
      <c r="C343" s="85"/>
      <c r="D343" s="31"/>
      <c r="E343" s="88"/>
      <c r="F343" s="20"/>
      <c r="G343" s="20"/>
      <c r="H343" s="92" t="str">
        <f t="array" ref="H343">IF(F343="x",IF(B343=25,'25pF Range'!F362,IF(B343=100,'100 pF Range'!F362,IF(B343=1,'1 nF Range'!F362,IF(B343=10,'10 nF Range'!F362,"unmöglich")))),"")</f>
        <v/>
      </c>
      <c r="I343" s="90" t="str">
        <f>IF(F343="o",IF(B343=25,'25pF Range'!F362,IF(B343=100,'100 pF Range'!F362,IF(B343=1,'1 nF Range'!F362,IF(B343=10,'10 nF Range'!F362,"unmöglich")))),"")</f>
        <v/>
      </c>
      <c r="J343" s="94"/>
      <c r="K343" s="92" t="str">
        <f t="shared" si="8"/>
        <v/>
      </c>
      <c r="L343" s="93"/>
    </row>
    <row r="344" spans="1:12">
      <c r="A344" s="86"/>
      <c r="B344" s="17"/>
      <c r="C344" s="17"/>
      <c r="D344" s="32"/>
      <c r="E344" s="35"/>
      <c r="F344" s="18"/>
      <c r="G344" s="18"/>
      <c r="H344" s="95" t="str">
        <f t="array" ref="H344">IF(F344="x",IF(B344=25,'25pF Range'!F363,IF(B344=100,'100 pF Range'!F363,IF(B344=1,'1 nF Range'!F363,IF(B344=10,'10 nF Range'!F363,"unmöglich")))),"")</f>
        <v/>
      </c>
      <c r="I344" s="96" t="str">
        <f>IF(F344="o",IF(B344=25,'25pF Range'!F363,IF(B344=100,'100 pF Range'!F363,IF(B344=1,'1 nF Range'!F363,IF(B344=10,'10 nF Range'!F363,"unmöglich")))),"")</f>
        <v/>
      </c>
      <c r="J344" s="97" t="str">
        <f t="array" ref="J344">IF((OR(F339:F344="x")),"",IF(AND(F339:F344=""),"",AVERAGE(I339:I344)))</f>
        <v/>
      </c>
      <c r="K344" s="95" t="str">
        <f t="shared" si="8"/>
        <v/>
      </c>
      <c r="L344" s="97" t="str">
        <f t="array" ref="L344">IF((OR(F339:F344="x")),"",IF(AND(F339:F344=""),"",AVERAGE(K339:K344)))</f>
        <v/>
      </c>
    </row>
    <row r="345" spans="1:12">
      <c r="H345" s="89" t="str">
        <f t="array" ref="H345">IF(F345="x",IF(B345=25,'25pF Range'!F364,IF(B345=100,'100 pF Range'!F364,IF(B345=1,'1 nF Range'!F364,IF(B345=10,'10 nF Range'!F364,"unmöglich")))),"")</f>
        <v/>
      </c>
      <c r="I345" s="90" t="str">
        <f>IF(F345="o",IF(B345=25,'25pF Range'!F364,IF(B345=100,'100 pF Range'!F364,IF(B345=1,'1 nF Range'!F364,IF(B345=10,'10 nF Range'!F364,"unmöglich")))),"")</f>
        <v/>
      </c>
      <c r="J345" s="94"/>
      <c r="K345" s="92" t="str">
        <f t="shared" si="8"/>
        <v/>
      </c>
      <c r="L345" s="93"/>
    </row>
    <row r="346" spans="1:12">
      <c r="H346" s="89" t="str">
        <f t="array" ref="H346">IF(F346="x",IF(B346=25,'25pF Range'!F365,IF(B346=100,'100 pF Range'!F365,IF(B346=1,'1 nF Range'!F365,IF(B346=10,'10 nF Range'!F365,"unmöglich")))),"")</f>
        <v/>
      </c>
      <c r="I346" s="90" t="str">
        <f>IF(F346="o",IF(B346=25,'25pF Range'!F365,IF(B346=100,'100 pF Range'!F365,IF(B346=1,'1 nF Range'!F365,IF(B346=10,'10 nF Range'!F365,"unmöglich")))),"")</f>
        <v/>
      </c>
      <c r="J346" s="94"/>
      <c r="K346" s="92" t="str">
        <f t="shared" si="8"/>
        <v/>
      </c>
      <c r="L346" s="93"/>
    </row>
    <row r="347" spans="1:12">
      <c r="H347" s="89" t="str">
        <f t="array" ref="H347">IF(F347="x",IF(B347=25,'25pF Range'!F366,IF(B347=100,'100 pF Range'!F366,IF(B347=1,'1 nF Range'!F366,IF(B347=10,'10 nF Range'!F366,"unmöglich")))),"")</f>
        <v/>
      </c>
      <c r="I347" s="90" t="str">
        <f>IF(F347="o",IF(B347=25,'25pF Range'!F366,IF(B347=100,'100 pF Range'!F366,IF(B347=1,'1 nF Range'!F366,IF(B347=10,'10 nF Range'!F366,"unmöglich")))),"")</f>
        <v/>
      </c>
      <c r="J347" s="94"/>
      <c r="K347" s="92" t="str">
        <f t="shared" si="8"/>
        <v/>
      </c>
      <c r="L347" s="93"/>
    </row>
    <row r="348" spans="1:12">
      <c r="A348" s="84"/>
      <c r="B348" s="85"/>
      <c r="C348" s="85"/>
      <c r="D348" s="31"/>
      <c r="E348" s="88"/>
      <c r="F348" s="20"/>
      <c r="G348" s="20"/>
      <c r="H348" s="92" t="str">
        <f t="array" ref="H348">IF(F348="x",IF(B348=25,'25pF Range'!F367,IF(B348=100,'100 pF Range'!F367,IF(B348=1,'1 nF Range'!F367,IF(B348=10,'10 nF Range'!F367,"unmöglich")))),"")</f>
        <v/>
      </c>
      <c r="I348" s="111" t="str">
        <f>IF(F348="o",IF(B348=25,'25pF Range'!F367,IF(B348=100,'100 pF Range'!F367,IF(B348=1,'1 nF Range'!F367,IF(B348=10,'10 nF Range'!F367,"unmöglich")))),"")</f>
        <v/>
      </c>
      <c r="J348" s="112"/>
      <c r="K348" s="92" t="str">
        <f t="shared" si="8"/>
        <v/>
      </c>
      <c r="L348" s="93"/>
    </row>
    <row r="349" spans="1:12">
      <c r="A349" s="84"/>
      <c r="B349" s="85"/>
      <c r="C349" s="85"/>
      <c r="D349" s="31"/>
      <c r="E349" s="88"/>
      <c r="F349" s="20"/>
      <c r="G349" s="20"/>
      <c r="H349" s="92" t="str">
        <f t="array" ref="H349">IF(F349="x",IF(B349=25,'25pF Range'!F368,IF(B349=100,'100 pF Range'!F368,IF(B349=1,'1 nF Range'!F368,IF(B349=10,'10 nF Range'!F368,"unmöglich")))),"")</f>
        <v/>
      </c>
      <c r="I349" s="111" t="str">
        <f>IF(F349="o",IF(B349=25,'25pF Range'!F368,IF(B349=100,'100 pF Range'!F368,IF(B349=1,'1 nF Range'!F368,IF(B349=10,'10 nF Range'!F368,"unmöglich")))),"")</f>
        <v/>
      </c>
      <c r="J349" s="112"/>
      <c r="K349" s="92" t="str">
        <f t="shared" si="8"/>
        <v/>
      </c>
      <c r="L349" s="93"/>
    </row>
    <row r="350" spans="1:12">
      <c r="A350" s="86"/>
      <c r="B350" s="17"/>
      <c r="C350" s="17"/>
      <c r="D350" s="32"/>
      <c r="E350" s="35"/>
      <c r="F350" s="18"/>
      <c r="G350" s="18"/>
      <c r="H350" s="95" t="str">
        <f t="array" ref="H350">IF(F350="x",IF(B350=25,'25pF Range'!F369,IF(B350=100,'100 pF Range'!F369,IF(B350=1,'1 nF Range'!F369,IF(B350=10,'10 nF Range'!F369,"unmöglich")))),"")</f>
        <v/>
      </c>
      <c r="I350" s="96" t="str">
        <f>IF(F350="o",IF(B350=25,'25pF Range'!F369,IF(B350=100,'100 pF Range'!F369,IF(B350=1,'1 nF Range'!F369,IF(B350=10,'10 nF Range'!F369,"unmöglich")))),"")</f>
        <v/>
      </c>
      <c r="J350" s="97" t="str">
        <f t="array" ref="J350">IF((OR(F345:F350="x")),"",IF(AND(F345:F350=""),"",AVERAGE(I345:I350)))</f>
        <v/>
      </c>
      <c r="K350" s="95" t="str">
        <f t="shared" si="8"/>
        <v/>
      </c>
      <c r="L350" s="97" t="str">
        <f t="array" ref="L350">IF((OR(F345:F350="x")),"",IF(AND(F345:F350=""),"",AVERAGE(K345:K350)))</f>
        <v/>
      </c>
    </row>
    <row r="351" spans="1:12">
      <c r="H351" s="89" t="str">
        <f t="array" ref="H351">IF(F351="x",IF(B351=25,'25pF Range'!F370,IF(B351=100,'100 pF Range'!F370,IF(B351=1,'1 nF Range'!F370,IF(B351=10,'10 nF Range'!F370,"unmöglich")))),"")</f>
        <v/>
      </c>
      <c r="I351" s="90" t="str">
        <f>IF(F351="o",IF(B351=25,'25pF Range'!F370,IF(B351=100,'100 pF Range'!F370,IF(B351=1,'1 nF Range'!F370,IF(B351=10,'10 nF Range'!F370,"unmöglich")))),"")</f>
        <v/>
      </c>
      <c r="J351" s="94"/>
      <c r="K351" s="92" t="str">
        <f t="shared" si="8"/>
        <v/>
      </c>
      <c r="L351" s="93"/>
    </row>
    <row r="352" spans="1:12">
      <c r="A352" s="84"/>
      <c r="B352" s="85"/>
      <c r="C352" s="85"/>
      <c r="D352" s="31"/>
      <c r="E352" s="88"/>
      <c r="F352" s="20"/>
      <c r="G352" s="20"/>
      <c r="H352" s="92" t="str">
        <f t="array" ref="H352">IF(F352="x",IF(B352=25,'25pF Range'!F371,IF(B352=100,'100 pF Range'!F371,IF(B352=1,'1 nF Range'!F371,IF(B352=10,'10 nF Range'!F371,"unmöglich")))),"")</f>
        <v/>
      </c>
      <c r="I352" s="90" t="str">
        <f>IF(F352="o",IF(B352=25,'25pF Range'!F371,IF(B352=100,'100 pF Range'!F371,IF(B352=1,'1 nF Range'!F371,IF(B352=10,'10 nF Range'!F371,"unmöglich")))),"")</f>
        <v/>
      </c>
      <c r="J352" s="94"/>
      <c r="K352" s="92" t="str">
        <f t="shared" si="8"/>
        <v/>
      </c>
      <c r="L352" s="93"/>
    </row>
    <row r="353" spans="1:12">
      <c r="A353" s="84"/>
      <c r="B353" s="85"/>
      <c r="C353" s="85"/>
      <c r="D353" s="31"/>
      <c r="E353" s="88"/>
      <c r="F353" s="20"/>
      <c r="G353" s="20"/>
      <c r="H353" s="92" t="str">
        <f t="array" ref="H353">IF(F353="x",IF(B353=25,'25pF Range'!F372,IF(B353=100,'100 pF Range'!F372,IF(B353=1,'1 nF Range'!F372,IF(B353=10,'10 nF Range'!F372,"unmöglich")))),"")</f>
        <v/>
      </c>
      <c r="I353" s="90" t="str">
        <f>IF(F353="o",IF(B353=25,'25pF Range'!F372,IF(B353=100,'100 pF Range'!F372,IF(B353=1,'1 nF Range'!F372,IF(B353=10,'10 nF Range'!F372,"unmöglich")))),"")</f>
        <v/>
      </c>
      <c r="J353" s="94"/>
      <c r="K353" s="92" t="str">
        <f t="shared" si="8"/>
        <v/>
      </c>
      <c r="L353" s="93"/>
    </row>
    <row r="354" spans="1:12">
      <c r="A354" s="84"/>
      <c r="B354" s="85"/>
      <c r="C354" s="85"/>
      <c r="D354" s="31"/>
      <c r="E354" s="88"/>
      <c r="F354" s="20"/>
      <c r="G354" s="20"/>
      <c r="H354" s="92" t="str">
        <f t="array" ref="H354">IF(F354="x",IF(B354=25,'25pF Range'!F373,IF(B354=100,'100 pF Range'!F373,IF(B354=1,'1 nF Range'!F373,IF(B354=10,'10 nF Range'!F373,"unmöglich")))),"")</f>
        <v/>
      </c>
      <c r="I354" s="90" t="str">
        <f>IF(F354="o",IF(B354=25,'25pF Range'!F373,IF(B354=100,'100 pF Range'!F373,IF(B354=1,'1 nF Range'!F373,IF(B354=10,'10 nF Range'!F373,"unmöglich")))),"")</f>
        <v/>
      </c>
      <c r="J354" s="94"/>
      <c r="K354" s="92" t="str">
        <f t="shared" si="8"/>
        <v/>
      </c>
      <c r="L354" s="93"/>
    </row>
    <row r="355" spans="1:12">
      <c r="A355" s="84"/>
      <c r="B355" s="85"/>
      <c r="C355" s="85"/>
      <c r="D355" s="31"/>
      <c r="E355" s="88"/>
      <c r="F355" s="20"/>
      <c r="G355" s="20"/>
      <c r="H355" s="92" t="str">
        <f t="array" ref="H355">IF(F355="x",IF(B355=25,'25pF Range'!F374,IF(B355=100,'100 pF Range'!F374,IF(B355=1,'1 nF Range'!F374,IF(B355=10,'10 nF Range'!F374,"unmöglich")))),"")</f>
        <v/>
      </c>
      <c r="I355" s="90" t="str">
        <f>IF(F355="o",IF(B355=25,'25pF Range'!F374,IF(B355=100,'100 pF Range'!F374,IF(B355=1,'1 nF Range'!F374,IF(B355=10,'10 nF Range'!F374,"unmöglich")))),"")</f>
        <v/>
      </c>
      <c r="J355" s="94"/>
      <c r="K355" s="92" t="str">
        <f t="shared" si="8"/>
        <v/>
      </c>
      <c r="L355" s="93"/>
    </row>
    <row r="356" spans="1:12">
      <c r="A356" s="86"/>
      <c r="B356" s="17"/>
      <c r="C356" s="17"/>
      <c r="D356" s="32"/>
      <c r="E356" s="35"/>
      <c r="F356" s="18"/>
      <c r="G356" s="18"/>
      <c r="H356" s="95" t="str">
        <f t="array" ref="H356">IF(F356="x",IF(B356=25,'25pF Range'!F375,IF(B356=100,'100 pF Range'!F375,IF(B356=1,'1 nF Range'!F375,IF(B356=10,'10 nF Range'!F375,"unmöglich")))),"")</f>
        <v/>
      </c>
      <c r="I356" s="96" t="str">
        <f>IF(F356="o",IF(B356=25,'25pF Range'!F375,IF(B356=100,'100 pF Range'!F375,IF(B356=1,'1 nF Range'!F375,IF(B356=10,'10 nF Range'!F375,"unmöglich")))),"")</f>
        <v/>
      </c>
      <c r="J356" s="97" t="str">
        <f t="array" ref="J356">IF((OR(F351:F356="x")),"",IF(AND(F351:F356=""),"",AVERAGE(I351:I356)))</f>
        <v/>
      </c>
      <c r="K356" s="95" t="str">
        <f t="shared" si="8"/>
        <v/>
      </c>
      <c r="L356" s="97" t="str">
        <f t="array" ref="L356">IF((OR(F351:F356="x")),"",IF(AND(F351:F356=""),"",AVERAGE(K351:K356)))</f>
        <v/>
      </c>
    </row>
    <row r="357" spans="1:12">
      <c r="H357" s="89" t="str">
        <f t="array" ref="H357">IF(F357="x",IF(B357=25,'25pF Range'!F376,IF(B357=100,'100 pF Range'!F376,IF(B357=1,'1 nF Range'!F376,IF(B357=10,'10 nF Range'!F376,"unmöglich")))),"")</f>
        <v/>
      </c>
      <c r="I357" s="90" t="str">
        <f>IF(F357="o",IF(B357=25,'25pF Range'!F376,IF(B357=100,'100 pF Range'!F376,IF(B357=1,'1 nF Range'!F376,IF(B357=10,'10 nF Range'!F376,"unmöglich")))),"")</f>
        <v/>
      </c>
      <c r="J357" s="94"/>
      <c r="K357" s="92" t="str">
        <f t="shared" si="8"/>
        <v/>
      </c>
      <c r="L357" s="93"/>
    </row>
    <row r="358" spans="1:12">
      <c r="H358" s="89" t="str">
        <f t="array" ref="H358">IF(F358="x",IF(B358=25,'25pF Range'!F377,IF(B358=100,'100 pF Range'!F377,IF(B358=1,'1 nF Range'!F377,IF(B358=10,'10 nF Range'!F377,"unmöglich")))),"")</f>
        <v/>
      </c>
      <c r="I358" s="90" t="str">
        <f>IF(F358="o",IF(B358=25,'25pF Range'!F377,IF(B358=100,'100 pF Range'!F377,IF(B358=1,'1 nF Range'!F377,IF(B358=10,'10 nF Range'!F377,"unmöglich")))),"")</f>
        <v/>
      </c>
      <c r="J358" s="94"/>
      <c r="K358" s="92" t="str">
        <f t="shared" si="8"/>
        <v/>
      </c>
      <c r="L358" s="93"/>
    </row>
    <row r="359" spans="1:12">
      <c r="H359" s="89" t="str">
        <f t="array" ref="H359">IF(F359="x",IF(B359=25,'25pF Range'!F378,IF(B359=100,'100 pF Range'!F378,IF(B359=1,'1 nF Range'!F378,IF(B359=10,'10 nF Range'!F378,"unmöglich")))),"")</f>
        <v/>
      </c>
      <c r="I359" s="90" t="str">
        <f>IF(F359="o",IF(B359=25,'25pF Range'!F378,IF(B359=100,'100 pF Range'!F378,IF(B359=1,'1 nF Range'!F378,IF(B359=10,'10 nF Range'!F378,"unmöglich")))),"")</f>
        <v/>
      </c>
      <c r="J359" s="94"/>
      <c r="K359" s="92" t="str">
        <f t="shared" si="8"/>
        <v/>
      </c>
      <c r="L359" s="93"/>
    </row>
    <row r="360" spans="1:12">
      <c r="H360" s="89" t="str">
        <f t="array" ref="H360">IF(F360="x",IF(B360=25,'25pF Range'!F379,IF(B360=100,'100 pF Range'!F379,IF(B360=1,'1 nF Range'!F379,IF(B360=10,'10 nF Range'!F379,"unmöglich")))),"")</f>
        <v/>
      </c>
      <c r="I360" s="90" t="str">
        <f>IF(F360="o",IF(B360=25,'25pF Range'!F379,IF(B360=100,'100 pF Range'!F379,IF(B360=1,'1 nF Range'!F379,IF(B360=10,'10 nF Range'!F379,"unmöglich")))),"")</f>
        <v/>
      </c>
      <c r="J360" s="94"/>
      <c r="K360" s="92" t="str">
        <f t="shared" si="8"/>
        <v/>
      </c>
      <c r="L360" s="93"/>
    </row>
    <row r="361" spans="1:12">
      <c r="A361" s="84"/>
      <c r="B361" s="85"/>
      <c r="C361" s="85"/>
      <c r="D361" s="31"/>
      <c r="E361" s="88"/>
      <c r="F361" s="20"/>
      <c r="G361" s="20"/>
      <c r="H361" s="92" t="str">
        <f t="array" ref="H361">IF(F361="x",IF(B361=25,'25pF Range'!F380,IF(B361=100,'100 pF Range'!F380,IF(B361=1,'1 nF Range'!F380,IF(B361=10,'10 nF Range'!F380,"unmöglich")))),"")</f>
        <v/>
      </c>
      <c r="I361" s="90" t="str">
        <f>IF(F361="o",IF(B361=25,'25pF Range'!F380,IF(B361=100,'100 pF Range'!F380,IF(B361=1,'1 nF Range'!F380,IF(B361=10,'10 nF Range'!F380,"unmöglich")))),"")</f>
        <v/>
      </c>
      <c r="J361" s="94"/>
      <c r="K361" s="92" t="str">
        <f t="shared" si="8"/>
        <v/>
      </c>
      <c r="L361" s="93"/>
    </row>
    <row r="362" spans="1:12">
      <c r="A362" s="86"/>
      <c r="B362" s="17"/>
      <c r="C362" s="17"/>
      <c r="D362" s="32"/>
      <c r="E362" s="35"/>
      <c r="F362" s="18"/>
      <c r="G362" s="18"/>
      <c r="H362" s="95" t="str">
        <f t="array" ref="H362">IF(F362="x",IF(B362=25,'25pF Range'!F381,IF(B362=100,'100 pF Range'!F381,IF(B362=1,'1 nF Range'!F381,IF(B362=10,'10 nF Range'!F381,"unmöglich")))),"")</f>
        <v/>
      </c>
      <c r="I362" s="96" t="str">
        <f>IF(F362="o",IF(B362=25,'25pF Range'!F381,IF(B362=100,'100 pF Range'!F381,IF(B362=1,'1 nF Range'!F381,IF(B362=10,'10 nF Range'!F381,"unmöglich")))),"")</f>
        <v/>
      </c>
      <c r="J362" s="97" t="str">
        <f t="array" ref="J362">IF((OR(F357:F362="x")),"",IF(AND(F357:F362=""),"",AVERAGE(I357:I362)))</f>
        <v/>
      </c>
      <c r="K362" s="95" t="str">
        <f t="shared" si="8"/>
        <v/>
      </c>
      <c r="L362" s="97" t="str">
        <f t="array" ref="L362">IF((OR(F357:F362="x")),"",IF(AND(F357:F362=""),"",AVERAGE(K357:K362)))</f>
        <v/>
      </c>
    </row>
    <row r="363" spans="1:12">
      <c r="H363" s="89" t="str">
        <f t="array" ref="H363">IF(F363="x",IF(B363=25,'25pF Range'!F382,IF(B363=100,'100 pF Range'!F382,IF(B363=1,'1 nF Range'!F382,IF(B363=10,'10 nF Range'!F382,"unmöglich")))),"")</f>
        <v/>
      </c>
      <c r="I363" s="90" t="str">
        <f>IF(F363="o",IF(B363=25,'25pF Range'!F382,IF(B363=100,'100 pF Range'!F382,IF(B363=1,'1 nF Range'!F382,IF(B363=10,'10 nF Range'!F382,"unmöglich")))),"")</f>
        <v/>
      </c>
      <c r="J363" s="94"/>
      <c r="K363" s="92" t="str">
        <f t="shared" si="8"/>
        <v/>
      </c>
      <c r="L363" s="93"/>
    </row>
    <row r="364" spans="1:12">
      <c r="H364" s="89" t="str">
        <f t="array" ref="H364">IF(F364="x",IF(B364=25,'25pF Range'!F383,IF(B364=100,'100 pF Range'!F383,IF(B364=1,'1 nF Range'!F383,IF(B364=10,'10 nF Range'!F383,"unmöglich")))),"")</f>
        <v/>
      </c>
      <c r="I364" s="90" t="str">
        <f>IF(F364="o",IF(B364=25,'25pF Range'!F383,IF(B364=100,'100 pF Range'!F383,IF(B364=1,'1 nF Range'!F383,IF(B364=10,'10 nF Range'!F383,"unmöglich")))),"")</f>
        <v/>
      </c>
      <c r="J364" s="94"/>
      <c r="K364" s="92" t="str">
        <f t="shared" si="8"/>
        <v/>
      </c>
      <c r="L364" s="93"/>
    </row>
    <row r="365" spans="1:12">
      <c r="H365" s="89" t="str">
        <f t="array" ref="H365">IF(F365="x",IF(B365=25,'25pF Range'!F384,IF(B365=100,'100 pF Range'!F384,IF(B365=1,'1 nF Range'!F384,IF(B365=10,'10 nF Range'!F384,"unmöglich")))),"")</f>
        <v/>
      </c>
      <c r="I365" s="90" t="str">
        <f>IF(F365="o",IF(B365=25,'25pF Range'!F384,IF(B365=100,'100 pF Range'!F384,IF(B365=1,'1 nF Range'!F384,IF(B365=10,'10 nF Range'!F384,"unmöglich")))),"")</f>
        <v/>
      </c>
      <c r="J365" s="94"/>
      <c r="K365" s="92" t="str">
        <f t="shared" si="8"/>
        <v/>
      </c>
      <c r="L365" s="93"/>
    </row>
    <row r="366" spans="1:12">
      <c r="H366" s="89" t="str">
        <f t="array" ref="H366">IF(F366="x",IF(B366=25,'25pF Range'!F385,IF(B366=100,'100 pF Range'!F385,IF(B366=1,'1 nF Range'!F385,IF(B366=10,'10 nF Range'!F385,"unmöglich")))),"")</f>
        <v/>
      </c>
      <c r="I366" s="90" t="str">
        <f>IF(F366="o",IF(B366=25,'25pF Range'!F385,IF(B366=100,'100 pF Range'!F385,IF(B366=1,'1 nF Range'!F385,IF(B366=10,'10 nF Range'!F385,"unmöglich")))),"")</f>
        <v/>
      </c>
      <c r="J366" s="94"/>
      <c r="K366" s="92" t="str">
        <f t="shared" si="8"/>
        <v/>
      </c>
      <c r="L366" s="93"/>
    </row>
    <row r="367" spans="1:12">
      <c r="A367" s="84"/>
      <c r="B367" s="85"/>
      <c r="C367" s="85"/>
      <c r="D367" s="31"/>
      <c r="E367" s="88"/>
      <c r="F367" s="20"/>
      <c r="G367" s="20"/>
      <c r="H367" s="92" t="str">
        <f t="array" ref="H367">IF(F367="x",IF(B367=25,'25pF Range'!F386,IF(B367=100,'100 pF Range'!F386,IF(B367=1,'1 nF Range'!F386,IF(B367=10,'10 nF Range'!F386,"unmöglich")))),"")</f>
        <v/>
      </c>
      <c r="I367" s="111" t="str">
        <f>IF(F367="o",IF(B367=25,'25pF Range'!F386,IF(B367=100,'100 pF Range'!F386,IF(B367=1,'1 nF Range'!F386,IF(B367=10,'10 nF Range'!F386,"unmöglich")))),"")</f>
        <v/>
      </c>
      <c r="J367" s="112"/>
      <c r="K367" s="92" t="str">
        <f t="shared" si="8"/>
        <v/>
      </c>
      <c r="L367" s="93"/>
    </row>
    <row r="368" spans="1:12">
      <c r="A368" s="86"/>
      <c r="B368" s="17"/>
      <c r="C368" s="17"/>
      <c r="D368" s="32"/>
      <c r="E368" s="35"/>
      <c r="F368" s="18"/>
      <c r="G368" s="18"/>
      <c r="H368" s="95" t="str">
        <f t="array" ref="H368">IF(F368="x",IF(B368=25,'25pF Range'!F387,IF(B368=100,'100 pF Range'!F387,IF(B368=1,'1 nF Range'!F387,IF(B368=10,'10 nF Range'!F387,"unmöglich")))),"")</f>
        <v/>
      </c>
      <c r="I368" s="96" t="str">
        <f>IF(F368="o",IF(B368=25,'25pF Range'!F387,IF(B368=100,'100 pF Range'!F387,IF(B368=1,'1 nF Range'!F387,IF(B368=10,'10 nF Range'!F387,"unmöglich")))),"")</f>
        <v/>
      </c>
      <c r="J368" s="97" t="str">
        <f t="array" ref="J368">IF((OR(F363:F368="x")),"",IF(AND(F363:F368=""),"",AVERAGE(I363:I368)))</f>
        <v/>
      </c>
      <c r="K368" s="95" t="str">
        <f t="shared" si="8"/>
        <v/>
      </c>
      <c r="L368" s="97" t="str">
        <f t="array" ref="L368">IF((OR(F363:F368="x")),"",IF(AND(F363:F368=""),"",AVERAGE(K363:K368)))</f>
        <v/>
      </c>
    </row>
    <row r="369" spans="1:12">
      <c r="H369" s="89" t="str">
        <f t="array" ref="H369">IF(F369="x",IF(B369=25,'25pF Range'!F388,IF(B369=100,'100 pF Range'!F388,IF(B369=1,'1 nF Range'!F388,IF(B369=10,'10 nF Range'!F388,"unmöglich")))),"")</f>
        <v/>
      </c>
      <c r="I369" s="90" t="str">
        <f>IF(F369="o",IF(B369=25,'25pF Range'!F388,IF(B369=100,'100 pF Range'!F388,IF(B369=1,'1 nF Range'!F388,IF(B369=10,'10 nF Range'!F388,"unmöglich")))),"")</f>
        <v/>
      </c>
      <c r="J369" s="94"/>
      <c r="K369" s="92" t="str">
        <f t="shared" si="8"/>
        <v/>
      </c>
      <c r="L369" s="93"/>
    </row>
    <row r="370" spans="1:12">
      <c r="H370" s="89" t="str">
        <f t="array" ref="H370">IF(F370="x",IF(B370=25,'25pF Range'!F389,IF(B370=100,'100 pF Range'!F389,IF(B370=1,'1 nF Range'!F389,IF(B370=10,'10 nF Range'!F389,"unmöglich")))),"")</f>
        <v/>
      </c>
      <c r="I370" s="90" t="str">
        <f>IF(F370="o",IF(B370=25,'25pF Range'!F389,IF(B370=100,'100 pF Range'!F389,IF(B370=1,'1 nF Range'!F389,IF(B370=10,'10 nF Range'!F389,"unmöglich")))),"")</f>
        <v/>
      </c>
      <c r="J370" s="94"/>
      <c r="K370" s="92" t="str">
        <f t="shared" si="8"/>
        <v/>
      </c>
      <c r="L370" s="93"/>
    </row>
    <row r="371" spans="1:12">
      <c r="H371" s="89" t="str">
        <f t="array" ref="H371">IF(F371="x",IF(B371=25,'25pF Range'!F390,IF(B371=100,'100 pF Range'!F390,IF(B371=1,'1 nF Range'!F390,IF(B371=10,'10 nF Range'!F390,"unmöglich")))),"")</f>
        <v/>
      </c>
      <c r="I371" s="90" t="str">
        <f>IF(F371="o",IF(B371=25,'25pF Range'!F390,IF(B371=100,'100 pF Range'!F390,IF(B371=1,'1 nF Range'!F390,IF(B371=10,'10 nF Range'!F390,"unmöglich")))),"")</f>
        <v/>
      </c>
      <c r="J371" s="94"/>
      <c r="K371" s="92" t="str">
        <f t="shared" si="8"/>
        <v/>
      </c>
      <c r="L371" s="93"/>
    </row>
    <row r="372" spans="1:12">
      <c r="H372" s="89" t="str">
        <f t="array" ref="H372">IF(F372="x",IF(B372=25,'25pF Range'!F391,IF(B372=100,'100 pF Range'!F391,IF(B372=1,'1 nF Range'!F391,IF(B372=10,'10 nF Range'!F391,"unmöglich")))),"")</f>
        <v/>
      </c>
      <c r="I372" s="90" t="str">
        <f>IF(F372="o",IF(B372=25,'25pF Range'!F391,IF(B372=100,'100 pF Range'!F391,IF(B372=1,'1 nF Range'!F391,IF(B372=10,'10 nF Range'!F391,"unmöglich")))),"")</f>
        <v/>
      </c>
      <c r="J372" s="94"/>
      <c r="K372" s="92" t="str">
        <f t="shared" si="8"/>
        <v/>
      </c>
      <c r="L372" s="93"/>
    </row>
    <row r="373" spans="1:12">
      <c r="A373" s="84"/>
      <c r="B373" s="85"/>
      <c r="C373" s="85"/>
      <c r="D373" s="31"/>
      <c r="E373" s="88"/>
      <c r="F373" s="20"/>
      <c r="G373" s="20"/>
      <c r="H373" s="92" t="str">
        <f t="array" ref="H373">IF(F373="x",IF(B373=25,'25pF Range'!F392,IF(B373=100,'100 pF Range'!F392,IF(B373=1,'1 nF Range'!F392,IF(B373=10,'10 nF Range'!F392,"unmöglich")))),"")</f>
        <v/>
      </c>
      <c r="I373" s="111" t="str">
        <f>IF(F373="o",IF(B373=25,'25pF Range'!F392,IF(B373=100,'100 pF Range'!F392,IF(B373=1,'1 nF Range'!F392,IF(B373=10,'10 nF Range'!F392,"unmöglich")))),"")</f>
        <v/>
      </c>
      <c r="J373" s="112"/>
      <c r="K373" s="92" t="str">
        <f t="shared" ref="K373:K428" si="9">IF(E373="","",E373/(1.2*10^(-3)))</f>
        <v/>
      </c>
      <c r="L373" s="93"/>
    </row>
    <row r="374" spans="1:12">
      <c r="A374" s="86"/>
      <c r="B374" s="17"/>
      <c r="C374" s="17"/>
      <c r="D374" s="32"/>
      <c r="E374" s="35"/>
      <c r="F374" s="18"/>
      <c r="G374" s="18"/>
      <c r="H374" s="95" t="str">
        <f t="array" ref="H374">IF(F374="x",IF(B374=25,'25pF Range'!F393,IF(B374=100,'100 pF Range'!F393,IF(B374=1,'1 nF Range'!F393,IF(B374=10,'10 nF Range'!F393,"unmöglich")))),"")</f>
        <v/>
      </c>
      <c r="I374" s="96" t="str">
        <f>IF(F374="o",IF(B374=25,'25pF Range'!F393,IF(B374=100,'100 pF Range'!F393,IF(B374=1,'1 nF Range'!F393,IF(B374=10,'10 nF Range'!F393,"unmöglich")))),"")</f>
        <v/>
      </c>
      <c r="J374" s="97" t="str">
        <f t="array" ref="J374">IF((OR(F369:F374="x")),"",IF(AND(F369:F374=""),"",AVERAGE(I369:I374)))</f>
        <v/>
      </c>
      <c r="K374" s="95" t="str">
        <f t="shared" si="9"/>
        <v/>
      </c>
      <c r="L374" s="97" t="str">
        <f t="array" ref="L374">IF((OR(F369:F374="x")),"",IF(AND(F369:F374=""),"",AVERAGE(K369:K374)))</f>
        <v/>
      </c>
    </row>
    <row r="375" spans="1:12">
      <c r="H375" s="89" t="str">
        <f t="array" ref="H375">IF(F375="x",IF(B375=25,'25pF Range'!F394,IF(B375=100,'100 pF Range'!F394,IF(B375=1,'1 nF Range'!F394,IF(B375=10,'10 nF Range'!F394,"unmöglich")))),"")</f>
        <v/>
      </c>
      <c r="I375" s="90" t="str">
        <f>IF(F375="o",IF(B375=25,'25pF Range'!F394,IF(B375=100,'100 pF Range'!F394,IF(B375=1,'1 nF Range'!F394,IF(B375=10,'10 nF Range'!F394,"unmöglich")))),"")</f>
        <v/>
      </c>
      <c r="J375" s="94"/>
      <c r="K375" s="92" t="str">
        <f t="shared" si="9"/>
        <v/>
      </c>
      <c r="L375" s="93"/>
    </row>
    <row r="376" spans="1:12">
      <c r="H376" s="89" t="str">
        <f t="array" ref="H376">IF(F376="x",IF(B376=25,'25pF Range'!F395,IF(B376=100,'100 pF Range'!F395,IF(B376=1,'1 nF Range'!F395,IF(B376=10,'10 nF Range'!F395,"unmöglich")))),"")</f>
        <v/>
      </c>
      <c r="I376" s="90" t="str">
        <f>IF(F376="o",IF(B376=25,'25pF Range'!F395,IF(B376=100,'100 pF Range'!F395,IF(B376=1,'1 nF Range'!F395,IF(B376=10,'10 nF Range'!F395,"unmöglich")))),"")</f>
        <v/>
      </c>
      <c r="J376" s="94"/>
      <c r="K376" s="92" t="str">
        <f t="shared" si="9"/>
        <v/>
      </c>
      <c r="L376" s="93"/>
    </row>
    <row r="377" spans="1:12">
      <c r="A377" s="84"/>
      <c r="B377" s="85"/>
      <c r="C377" s="85"/>
      <c r="D377" s="31"/>
      <c r="E377" s="88"/>
      <c r="F377" s="20"/>
      <c r="G377" s="20"/>
      <c r="H377" s="92" t="str">
        <f t="array" ref="H377">IF(F377="x",IF(B377=25,'25pF Range'!F396,IF(B377=100,'100 pF Range'!F396,IF(B377=1,'1 nF Range'!F396,IF(B377=10,'10 nF Range'!F396,"unmöglich")))),"")</f>
        <v/>
      </c>
      <c r="I377" s="90" t="str">
        <f>IF(F377="o",IF(B377=25,'25pF Range'!F396,IF(B377=100,'100 pF Range'!F396,IF(B377=1,'1 nF Range'!F396,IF(B377=10,'10 nF Range'!F396,"unmöglich")))),"")</f>
        <v/>
      </c>
      <c r="J377" s="94"/>
      <c r="K377" s="92" t="str">
        <f t="shared" si="9"/>
        <v/>
      </c>
      <c r="L377" s="93"/>
    </row>
    <row r="378" spans="1:12">
      <c r="A378" s="84"/>
      <c r="B378" s="85"/>
      <c r="C378" s="85"/>
      <c r="D378" s="31"/>
      <c r="E378" s="88"/>
      <c r="F378" s="20"/>
      <c r="G378" s="20"/>
      <c r="H378" s="92" t="str">
        <f t="array" ref="H378">IF(F378="x",IF(B378=25,'25pF Range'!F397,IF(B378=100,'100 pF Range'!F397,IF(B378=1,'1 nF Range'!F397,IF(B378=10,'10 nF Range'!F397,"unmöglich")))),"")</f>
        <v/>
      </c>
      <c r="I378" s="90" t="str">
        <f>IF(F378="o",IF(B378=25,'25pF Range'!F397,IF(B378=100,'100 pF Range'!F397,IF(B378=1,'1 nF Range'!F397,IF(B378=10,'10 nF Range'!F397,"unmöglich")))),"")</f>
        <v/>
      </c>
      <c r="J378" s="94"/>
      <c r="K378" s="92" t="str">
        <f t="shared" si="9"/>
        <v/>
      </c>
      <c r="L378" s="93"/>
    </row>
    <row r="379" spans="1:12">
      <c r="A379" s="84"/>
      <c r="B379" s="85"/>
      <c r="C379" s="85"/>
      <c r="D379" s="31"/>
      <c r="E379" s="88"/>
      <c r="F379" s="20"/>
      <c r="G379" s="20"/>
      <c r="H379" s="92" t="str">
        <f t="array" ref="H379">IF(F379="x",IF(B379=25,'25pF Range'!F398,IF(B379=100,'100 pF Range'!F398,IF(B379=1,'1 nF Range'!F398,IF(B379=10,'10 nF Range'!F398,"unmöglich")))),"")</f>
        <v/>
      </c>
      <c r="I379" s="90" t="str">
        <f>IF(F379="o",IF(B379=25,'25pF Range'!F398,IF(B379=100,'100 pF Range'!F398,IF(B379=1,'1 nF Range'!F398,IF(B379=10,'10 nF Range'!F398,"unmöglich")))),"")</f>
        <v/>
      </c>
      <c r="J379" s="94"/>
      <c r="K379" s="92" t="str">
        <f t="shared" si="9"/>
        <v/>
      </c>
      <c r="L379" s="93"/>
    </row>
    <row r="380" spans="1:12">
      <c r="A380" s="86"/>
      <c r="B380" s="17"/>
      <c r="C380" s="17"/>
      <c r="D380" s="32"/>
      <c r="E380" s="35"/>
      <c r="F380" s="18"/>
      <c r="G380" s="18"/>
      <c r="H380" s="95" t="str">
        <f t="array" ref="H380">IF(F380="x",IF(B380=25,'25pF Range'!F399,IF(B380=100,'100 pF Range'!F399,IF(B380=1,'1 nF Range'!F399,IF(B380=10,'10 nF Range'!F399,"unmöglich")))),"")</f>
        <v/>
      </c>
      <c r="I380" s="96" t="str">
        <f>IF(F380="o",IF(B380=25,'25pF Range'!F399,IF(B380=100,'100 pF Range'!F399,IF(B380=1,'1 nF Range'!F399,IF(B380=10,'10 nF Range'!F399,"unmöglich")))),"")</f>
        <v/>
      </c>
      <c r="J380" s="97" t="str">
        <f t="array" ref="J380">IF((OR(F375:F380="x")),"",IF(AND(F375:F380=""),"",AVERAGE(I375:I380)))</f>
        <v/>
      </c>
      <c r="K380" s="95" t="str">
        <f t="shared" si="9"/>
        <v/>
      </c>
      <c r="L380" s="97" t="str">
        <f t="array" ref="L380">IF((OR(F375:F380="x")),"",IF(AND(F375:F380=""),"",AVERAGE(K375:K380)))</f>
        <v/>
      </c>
    </row>
    <row r="381" spans="1:12">
      <c r="H381" s="89" t="str">
        <f t="array" ref="H381">IF(F381="x",IF(B381=25,'25pF Range'!F400,IF(B381=100,'100 pF Range'!F400,IF(B381=1,'1 nF Range'!F400,IF(B381=10,'10 nF Range'!F400,"unmöglich")))),"")</f>
        <v/>
      </c>
      <c r="I381" s="90" t="str">
        <f>IF(F381="o",IF(B381=25,'25pF Range'!F400,IF(B381=100,'100 pF Range'!F400,IF(B381=1,'1 nF Range'!F400,IF(B381=10,'10 nF Range'!F400,"unmöglich")))),"")</f>
        <v/>
      </c>
      <c r="J381" s="94"/>
      <c r="K381" s="92" t="str">
        <f t="shared" si="9"/>
        <v/>
      </c>
      <c r="L381" s="93"/>
    </row>
    <row r="382" spans="1:12">
      <c r="H382" s="89" t="str">
        <f t="array" ref="H382">IF(F382="x",IF(B382=25,'25pF Range'!F401,IF(B382=100,'100 pF Range'!F401,IF(B382=1,'1 nF Range'!F401,IF(B382=10,'10 nF Range'!F401,"unmöglich")))),"")</f>
        <v/>
      </c>
      <c r="I382" s="90" t="str">
        <f>IF(F382="o",IF(B382=25,'25pF Range'!F401,IF(B382=100,'100 pF Range'!F401,IF(B382=1,'1 nF Range'!F401,IF(B382=10,'10 nF Range'!F401,"unmöglich")))),"")</f>
        <v/>
      </c>
      <c r="J382" s="94"/>
      <c r="K382" s="92" t="str">
        <f t="shared" si="9"/>
        <v/>
      </c>
      <c r="L382" s="93"/>
    </row>
    <row r="383" spans="1:12">
      <c r="H383" s="89" t="str">
        <f t="array" ref="H383">IF(F383="x",IF(B383=25,'25pF Range'!F402,IF(B383=100,'100 pF Range'!F402,IF(B383=1,'1 nF Range'!F402,IF(B383=10,'10 nF Range'!F402,"unmöglich")))),"")</f>
        <v/>
      </c>
      <c r="I383" s="90" t="str">
        <f>IF(F383="o",IF(B383=25,'25pF Range'!F402,IF(B383=100,'100 pF Range'!F402,IF(B383=1,'1 nF Range'!F402,IF(B383=10,'10 nF Range'!F402,"unmöglich")))),"")</f>
        <v/>
      </c>
      <c r="J383" s="94"/>
      <c r="K383" s="92" t="str">
        <f t="shared" si="9"/>
        <v/>
      </c>
      <c r="L383" s="93"/>
    </row>
    <row r="384" spans="1:12">
      <c r="H384" s="89" t="str">
        <f t="array" ref="H384">IF(F384="x",IF(B384=25,'25pF Range'!F403,IF(B384=100,'100 pF Range'!F403,IF(B384=1,'1 nF Range'!F403,IF(B384=10,'10 nF Range'!F403,"unmöglich")))),"")</f>
        <v/>
      </c>
      <c r="I384" s="90" t="str">
        <f>IF(F384="o",IF(B384=25,'25pF Range'!F403,IF(B384=100,'100 pF Range'!F403,IF(B384=1,'1 nF Range'!F403,IF(B384=10,'10 nF Range'!F403,"unmöglich")))),"")</f>
        <v/>
      </c>
      <c r="J384" s="94"/>
      <c r="K384" s="92" t="str">
        <f t="shared" si="9"/>
        <v/>
      </c>
      <c r="L384" s="93"/>
    </row>
    <row r="385" spans="1:12">
      <c r="A385" s="84"/>
      <c r="B385" s="85"/>
      <c r="C385" s="85"/>
      <c r="D385" s="31"/>
      <c r="E385" s="88"/>
      <c r="F385" s="20"/>
      <c r="G385" s="20"/>
      <c r="H385" s="92" t="str">
        <f t="array" ref="H385">IF(F385="x",IF(B385=25,'25pF Range'!F404,IF(B385=100,'100 pF Range'!F404,IF(B385=1,'1 nF Range'!F404,IF(B385=10,'10 nF Range'!F404,"unmöglich")))),"")</f>
        <v/>
      </c>
      <c r="I385" s="90" t="str">
        <f>IF(F385="o",IF(B385=25,'25pF Range'!F404,IF(B385=100,'100 pF Range'!F404,IF(B385=1,'1 nF Range'!F404,IF(B385=10,'10 nF Range'!F404,"unmöglich")))),"")</f>
        <v/>
      </c>
      <c r="J385" s="94"/>
      <c r="K385" s="92" t="str">
        <f t="shared" si="9"/>
        <v/>
      </c>
      <c r="L385" s="93"/>
    </row>
    <row r="386" spans="1:12">
      <c r="A386" s="86"/>
      <c r="B386" s="17"/>
      <c r="C386" s="17"/>
      <c r="D386" s="32"/>
      <c r="E386" s="35"/>
      <c r="F386" s="18"/>
      <c r="G386" s="18"/>
      <c r="H386" s="95" t="str">
        <f t="array" ref="H386">IF(F386="x",IF(B386=25,'25pF Range'!F405,IF(B386=100,'100 pF Range'!F405,IF(B386=1,'1 nF Range'!F405,IF(B386=10,'10 nF Range'!F405,"unmöglich")))),"")</f>
        <v/>
      </c>
      <c r="I386" s="96" t="str">
        <f>IF(F386="o",IF(B386=25,'25pF Range'!F405,IF(B386=100,'100 pF Range'!F405,IF(B386=1,'1 nF Range'!F405,IF(B386=10,'10 nF Range'!F405,"unmöglich")))),"")</f>
        <v/>
      </c>
      <c r="J386" s="97" t="str">
        <f t="array" ref="J386">IF((OR(F381:F386="x")),"",IF(AND(F381:F386=""),"",AVERAGE(I381:I386)))</f>
        <v/>
      </c>
      <c r="K386" s="95" t="str">
        <f t="shared" si="9"/>
        <v/>
      </c>
      <c r="L386" s="97" t="str">
        <f t="array" ref="L386">IF((OR(F381:F386="x")),"",IF(AND(F381:F386=""),"",AVERAGE(K381:K386)))</f>
        <v/>
      </c>
    </row>
    <row r="387" spans="1:12">
      <c r="H387" s="89" t="str">
        <f t="array" ref="H387">IF(F387="x",IF(B387=25,'25pF Range'!F406,IF(B387=100,'100 pF Range'!F406,IF(B387=1,'1 nF Range'!F406,IF(B387=10,'10 nF Range'!F406,"unmöglich")))),"")</f>
        <v/>
      </c>
      <c r="I387" s="90" t="str">
        <f>IF(F387="o",IF(B387=25,'25pF Range'!F406,IF(B387=100,'100 pF Range'!F406,IF(B387=1,'1 nF Range'!F406,IF(B387=10,'10 nF Range'!F406,"unmöglich")))),"")</f>
        <v/>
      </c>
      <c r="J387" s="94"/>
      <c r="K387" s="92" t="str">
        <f t="shared" si="9"/>
        <v/>
      </c>
      <c r="L387" s="93"/>
    </row>
    <row r="388" spans="1:12">
      <c r="H388" s="89" t="str">
        <f t="array" ref="H388">IF(F388="x",IF(B388=25,'25pF Range'!F407,IF(B388=100,'100 pF Range'!F407,IF(B388=1,'1 nF Range'!F407,IF(B388=10,'10 nF Range'!F407,"unmöglich")))),"")</f>
        <v/>
      </c>
      <c r="I388" s="90" t="str">
        <f>IF(F388="o",IF(B388=25,'25pF Range'!F407,IF(B388=100,'100 pF Range'!F407,IF(B388=1,'1 nF Range'!F407,IF(B388=10,'10 nF Range'!F407,"unmöglich")))),"")</f>
        <v/>
      </c>
      <c r="J388" s="94"/>
      <c r="K388" s="92" t="str">
        <f t="shared" si="9"/>
        <v/>
      </c>
      <c r="L388" s="93"/>
    </row>
    <row r="389" spans="1:12">
      <c r="H389" s="89" t="str">
        <f t="array" ref="H389">IF(F389="x",IF(B389=25,'25pF Range'!F408,IF(B389=100,'100 pF Range'!F408,IF(B389=1,'1 nF Range'!F408,IF(B389=10,'10 nF Range'!F408,"unmöglich")))),"")</f>
        <v/>
      </c>
      <c r="I389" s="90" t="str">
        <f>IF(F389="o",IF(B389=25,'25pF Range'!F408,IF(B389=100,'100 pF Range'!F408,IF(B389=1,'1 nF Range'!F408,IF(B389=10,'10 nF Range'!F408,"unmöglich")))),"")</f>
        <v/>
      </c>
      <c r="J389" s="94"/>
      <c r="K389" s="92" t="str">
        <f t="shared" si="9"/>
        <v/>
      </c>
      <c r="L389" s="93"/>
    </row>
    <row r="390" spans="1:12">
      <c r="H390" s="89" t="str">
        <f t="array" ref="H390">IF(F390="x",IF(B390=25,'25pF Range'!F409,IF(B390=100,'100 pF Range'!F409,IF(B390=1,'1 nF Range'!F409,IF(B390=10,'10 nF Range'!F409,"unmöglich")))),"")</f>
        <v/>
      </c>
      <c r="I390" s="90" t="str">
        <f>IF(F390="o",IF(B390=25,'25pF Range'!F409,IF(B390=100,'100 pF Range'!F409,IF(B390=1,'1 nF Range'!F409,IF(B390=10,'10 nF Range'!F409,"unmöglich")))),"")</f>
        <v/>
      </c>
      <c r="J390" s="94"/>
      <c r="K390" s="92" t="str">
        <f t="shared" si="9"/>
        <v/>
      </c>
      <c r="L390" s="93"/>
    </row>
    <row r="391" spans="1:12">
      <c r="A391" s="84"/>
      <c r="B391" s="85"/>
      <c r="C391" s="85"/>
      <c r="D391" s="31"/>
      <c r="E391" s="88"/>
      <c r="F391" s="20"/>
      <c r="G391" s="20"/>
      <c r="H391" s="92" t="str">
        <f t="array" ref="H391">IF(F391="x",IF(B391=25,'25pF Range'!F410,IF(B391=100,'100 pF Range'!F410,IF(B391=1,'1 nF Range'!F410,IF(B391=10,'10 nF Range'!F410,"unmöglich")))),"")</f>
        <v/>
      </c>
      <c r="I391" s="90" t="str">
        <f>IF(F391="o",IF(B391=25,'25pF Range'!F410,IF(B391=100,'100 pF Range'!F410,IF(B391=1,'1 nF Range'!F410,IF(B391=10,'10 nF Range'!F410,"unmöglich")))),"")</f>
        <v/>
      </c>
      <c r="J391" s="94"/>
      <c r="K391" s="92" t="str">
        <f t="shared" si="9"/>
        <v/>
      </c>
      <c r="L391" s="93"/>
    </row>
    <row r="392" spans="1:12">
      <c r="A392" s="86"/>
      <c r="B392" s="17"/>
      <c r="C392" s="17"/>
      <c r="D392" s="32"/>
      <c r="E392" s="35"/>
      <c r="F392" s="18"/>
      <c r="G392" s="18"/>
      <c r="H392" s="95" t="str">
        <f t="array" ref="H392">IF(F392="x",IF(B392=25,'25pF Range'!F411,IF(B392=100,'100 pF Range'!F411,IF(B392=1,'1 nF Range'!F411,IF(B392=10,'10 nF Range'!F411,"unmöglich")))),"")</f>
        <v/>
      </c>
      <c r="I392" s="96" t="str">
        <f>IF(F392="o",IF(B392=25,'25pF Range'!F411,IF(B392=100,'100 pF Range'!F411,IF(B392=1,'1 nF Range'!F411,IF(B392=10,'10 nF Range'!F411,"unmöglich")))),"")</f>
        <v/>
      </c>
      <c r="J392" s="97" t="str">
        <f t="array" ref="J392">IF((OR(F387:F392="x")),"",IF(AND(F387:F392=""),"",AVERAGE(I387:I392)))</f>
        <v/>
      </c>
      <c r="K392" s="95" t="str">
        <f t="shared" si="9"/>
        <v/>
      </c>
      <c r="L392" s="97" t="str">
        <f t="array" ref="L392">IF((OR(F387:F392="x")),"",IF(AND(F387:F392=""),"",AVERAGE(K387:K392)))</f>
        <v/>
      </c>
    </row>
    <row r="393" spans="1:12">
      <c r="H393" s="89" t="str">
        <f t="array" ref="H393">IF(F393="x",IF(B393=25,'25pF Range'!F412,IF(B393=100,'100 pF Range'!F412,IF(B393=1,'1 nF Range'!F412,IF(B393=10,'10 nF Range'!F412,"unmöglich")))),"")</f>
        <v/>
      </c>
      <c r="I393" s="90" t="str">
        <f>IF(F393="o",IF(B393=25,'25pF Range'!F412,IF(B393=100,'100 pF Range'!F412,IF(B393=1,'1 nF Range'!F412,IF(B393=10,'10 nF Range'!F412,"unmöglich")))),"")</f>
        <v/>
      </c>
      <c r="J393" s="94"/>
      <c r="K393" s="92" t="str">
        <f t="shared" si="9"/>
        <v/>
      </c>
      <c r="L393" s="93"/>
    </row>
    <row r="394" spans="1:12">
      <c r="H394" s="89" t="str">
        <f t="array" ref="H394">IF(F394="x",IF(B394=25,'25pF Range'!F413,IF(B394=100,'100 pF Range'!F413,IF(B394=1,'1 nF Range'!F413,IF(B394=10,'10 nF Range'!F413,"unmöglich")))),"")</f>
        <v/>
      </c>
      <c r="I394" s="90" t="str">
        <f>IF(F394="o",IF(B394=25,'25pF Range'!F413,IF(B394=100,'100 pF Range'!F413,IF(B394=1,'1 nF Range'!F413,IF(B394=10,'10 nF Range'!F413,"unmöglich")))),"")</f>
        <v/>
      </c>
      <c r="J394" s="94"/>
      <c r="K394" s="92" t="str">
        <f t="shared" si="9"/>
        <v/>
      </c>
      <c r="L394" s="93"/>
    </row>
    <row r="395" spans="1:12">
      <c r="H395" s="89" t="str">
        <f t="array" ref="H395">IF(F395="x",IF(B395=25,'25pF Range'!F414,IF(B395=100,'100 pF Range'!F414,IF(B395=1,'1 nF Range'!F414,IF(B395=10,'10 nF Range'!F414,"unmöglich")))),"")</f>
        <v/>
      </c>
      <c r="I395" s="90" t="str">
        <f>IF(F395="o",IF(B395=25,'25pF Range'!F414,IF(B395=100,'100 pF Range'!F414,IF(B395=1,'1 nF Range'!F414,IF(B395=10,'10 nF Range'!F414,"unmöglich")))),"")</f>
        <v/>
      </c>
      <c r="J395" s="94"/>
      <c r="K395" s="92" t="str">
        <f t="shared" si="9"/>
        <v/>
      </c>
      <c r="L395" s="93"/>
    </row>
    <row r="396" spans="1:12">
      <c r="H396" s="89" t="str">
        <f t="array" ref="H396">IF(F396="x",IF(B396=25,'25pF Range'!F415,IF(B396=100,'100 pF Range'!F415,IF(B396=1,'1 nF Range'!F415,IF(B396=10,'10 nF Range'!F415,"unmöglich")))),"")</f>
        <v/>
      </c>
      <c r="I396" s="90" t="str">
        <f>IF(F396="o",IF(B396=25,'25pF Range'!F415,IF(B396=100,'100 pF Range'!F415,IF(B396=1,'1 nF Range'!F415,IF(B396=10,'10 nF Range'!F415,"unmöglich")))),"")</f>
        <v/>
      </c>
      <c r="J396" s="94"/>
      <c r="K396" s="92" t="str">
        <f t="shared" si="9"/>
        <v/>
      </c>
      <c r="L396" s="93"/>
    </row>
    <row r="397" spans="1:12">
      <c r="A397" s="84"/>
      <c r="B397" s="85"/>
      <c r="C397" s="85"/>
      <c r="D397" s="31"/>
      <c r="E397" s="88"/>
      <c r="F397" s="20"/>
      <c r="G397" s="20"/>
      <c r="H397" s="92" t="str">
        <f t="array" ref="H397">IF(F397="x",IF(B397=25,'25pF Range'!F416,IF(B397=100,'100 pF Range'!F416,IF(B397=1,'1 nF Range'!F416,IF(B397=10,'10 nF Range'!F416,"unmöglich")))),"")</f>
        <v/>
      </c>
      <c r="I397" s="90" t="str">
        <f>IF(F397="o",IF(B397=25,'25pF Range'!F416,IF(B397=100,'100 pF Range'!F416,IF(B397=1,'1 nF Range'!F416,IF(B397=10,'10 nF Range'!F416,"unmöglich")))),"")</f>
        <v/>
      </c>
      <c r="J397" s="94"/>
      <c r="K397" s="92" t="str">
        <f t="shared" si="9"/>
        <v/>
      </c>
      <c r="L397" s="93"/>
    </row>
    <row r="398" spans="1:12">
      <c r="A398" s="86"/>
      <c r="B398" s="17"/>
      <c r="C398" s="17"/>
      <c r="D398" s="32"/>
      <c r="E398" s="35"/>
      <c r="F398" s="18"/>
      <c r="G398" s="18"/>
      <c r="H398" s="95" t="str">
        <f t="array" ref="H398">IF(F398="x",IF(B398=25,'25pF Range'!F417,IF(B398=100,'100 pF Range'!F417,IF(B398=1,'1 nF Range'!F417,IF(B398=10,'10 nF Range'!F417,"unmöglich")))),"")</f>
        <v/>
      </c>
      <c r="I398" s="96" t="str">
        <f>IF(F398="o",IF(B398=25,'25pF Range'!F417,IF(B398=100,'100 pF Range'!F417,IF(B398=1,'1 nF Range'!F417,IF(B398=10,'10 nF Range'!F417,"unmöglich")))),"")</f>
        <v/>
      </c>
      <c r="J398" s="97" t="str">
        <f t="array" ref="J398">IF((OR(F393:F398="x")),"",IF(AND(F393:F398=""),"",AVERAGE(I393:I398)))</f>
        <v/>
      </c>
      <c r="K398" s="95" t="str">
        <f t="shared" si="9"/>
        <v/>
      </c>
      <c r="L398" s="97" t="str">
        <f t="array" ref="L398">IF((OR(F393:F398="x")),"",IF(AND(F393:F398=""),"",AVERAGE(K393:K398)))</f>
        <v/>
      </c>
    </row>
    <row r="399" spans="1:12">
      <c r="H399" s="89" t="str">
        <f t="array" ref="H399">IF(F399="x",IF(B399=25,'25pF Range'!F418,IF(B399=100,'100 pF Range'!F418,IF(B399=1,'1 nF Range'!F418,IF(B399=10,'10 nF Range'!F418,"unmöglich")))),"")</f>
        <v/>
      </c>
      <c r="I399" s="90" t="str">
        <f>IF(F399="o",IF(B399=25,'25pF Range'!F418,IF(B399=100,'100 pF Range'!F418,IF(B399=1,'1 nF Range'!F418,IF(B399=10,'10 nF Range'!F418,"unmöglich")))),"")</f>
        <v/>
      </c>
      <c r="J399" s="94"/>
      <c r="K399" s="92" t="str">
        <f t="shared" si="9"/>
        <v/>
      </c>
      <c r="L399" s="93"/>
    </row>
    <row r="400" spans="1:12">
      <c r="H400" s="89" t="str">
        <f t="array" ref="H400">IF(F400="x",IF(B400=25,'25pF Range'!F419,IF(B400=100,'100 pF Range'!F419,IF(B400=1,'1 nF Range'!F419,IF(B400=10,'10 nF Range'!F419,"unmöglich")))),"")</f>
        <v/>
      </c>
      <c r="I400" s="90" t="str">
        <f>IF(F400="o",IF(B400=25,'25pF Range'!F419,IF(B400=100,'100 pF Range'!F419,IF(B400=1,'1 nF Range'!F419,IF(B400=10,'10 nF Range'!F419,"unmöglich")))),"")</f>
        <v/>
      </c>
      <c r="J400" s="94"/>
      <c r="K400" s="92" t="str">
        <f t="shared" si="9"/>
        <v/>
      </c>
      <c r="L400" s="93"/>
    </row>
    <row r="401" spans="1:12">
      <c r="H401" s="89" t="str">
        <f t="array" ref="H401">IF(F401="x",IF(B401=25,'25pF Range'!F420,IF(B401=100,'100 pF Range'!F420,IF(B401=1,'1 nF Range'!F420,IF(B401=10,'10 nF Range'!F420,"unmöglich")))),"")</f>
        <v/>
      </c>
      <c r="I401" s="90" t="str">
        <f>IF(F401="o",IF(B401=25,'25pF Range'!F420,IF(B401=100,'100 pF Range'!F420,IF(B401=1,'1 nF Range'!F420,IF(B401=10,'10 nF Range'!F420,"unmöglich")))),"")</f>
        <v/>
      </c>
      <c r="J401" s="94"/>
      <c r="K401" s="92" t="str">
        <f t="shared" si="9"/>
        <v/>
      </c>
      <c r="L401" s="93"/>
    </row>
    <row r="402" spans="1:12">
      <c r="H402" s="89" t="str">
        <f t="array" ref="H402">IF(F402="x",IF(B402=25,'25pF Range'!F421,IF(B402=100,'100 pF Range'!F421,IF(B402=1,'1 nF Range'!F421,IF(B402=10,'10 nF Range'!F421,"unmöglich")))),"")</f>
        <v/>
      </c>
      <c r="I402" s="90" t="str">
        <f>IF(F402="o",IF(B402=25,'25pF Range'!F421,IF(B402=100,'100 pF Range'!F421,IF(B402=1,'1 nF Range'!F421,IF(B402=10,'10 nF Range'!F421,"unmöglich")))),"")</f>
        <v/>
      </c>
      <c r="J402" s="94"/>
      <c r="K402" s="92" t="str">
        <f t="shared" si="9"/>
        <v/>
      </c>
      <c r="L402" s="93"/>
    </row>
    <row r="403" spans="1:12">
      <c r="H403" s="89" t="str">
        <f t="array" ref="H403">IF(F403="x",IF(B403=25,'25pF Range'!F422,IF(B403=100,'100 pF Range'!F422,IF(B403=1,'1 nF Range'!F422,IF(B403=10,'10 nF Range'!F422,"unmöglich")))),"")</f>
        <v/>
      </c>
      <c r="I403" s="90" t="str">
        <f>IF(F403="o",IF(B403=25,'25pF Range'!F422,IF(B403=100,'100 pF Range'!F422,IF(B403=1,'1 nF Range'!F422,IF(B403=10,'10 nF Range'!F422,"unmöglich")))),"")</f>
        <v/>
      </c>
      <c r="J403" s="94"/>
      <c r="K403" s="92" t="str">
        <f t="shared" si="9"/>
        <v/>
      </c>
      <c r="L403" s="93"/>
    </row>
    <row r="404" spans="1:12">
      <c r="A404" s="86"/>
      <c r="B404" s="17"/>
      <c r="C404" s="17"/>
      <c r="D404" s="32"/>
      <c r="E404" s="35"/>
      <c r="F404" s="18"/>
      <c r="G404" s="18"/>
      <c r="H404" s="95" t="str">
        <f t="array" ref="H404">IF(F404="x",IF(B404=25,'25pF Range'!F423,IF(B404=100,'100 pF Range'!F423,IF(B404=1,'1 nF Range'!F423,IF(B404=10,'10 nF Range'!F423,"unmöglich")))),"")</f>
        <v/>
      </c>
      <c r="I404" s="96" t="str">
        <f>IF(F404="o",IF(B404=25,'25pF Range'!F423,IF(B404=100,'100 pF Range'!F423,IF(B404=1,'1 nF Range'!F423,IF(B404=10,'10 nF Range'!F423,"unmöglich")))),"")</f>
        <v/>
      </c>
      <c r="J404" s="97" t="str">
        <f t="array" ref="J404">IF((OR(F399:F404="x")),"",IF(AND(F399:F404=""),"",AVERAGE(I399:I404)))</f>
        <v/>
      </c>
      <c r="K404" s="95" t="str">
        <f t="shared" si="9"/>
        <v/>
      </c>
      <c r="L404" s="97" t="str">
        <f t="array" ref="L404">IF((OR(F399:F404="x")),"",IF(AND(F399:F404=""),"",AVERAGE(K399:K404)))</f>
        <v/>
      </c>
    </row>
    <row r="405" spans="1:12">
      <c r="H405" s="89" t="str">
        <f t="array" ref="H405">IF(F405="x",IF(B405=25,'25pF Range'!F424,IF(B405=100,'100 pF Range'!F424,IF(B405=1,'1 nF Range'!F424,IF(B405=10,'10 nF Range'!F424,"unmöglich")))),"")</f>
        <v/>
      </c>
      <c r="I405" s="90" t="str">
        <f>IF(F405="o",IF(B405=25,'25pF Range'!F424,IF(B405=100,'100 pF Range'!F424,IF(B405=1,'1 nF Range'!F424,IF(B405=10,'10 nF Range'!F424,"unmöglich")))),"")</f>
        <v/>
      </c>
      <c r="J405" s="94"/>
      <c r="K405" s="92" t="str">
        <f t="shared" si="9"/>
        <v/>
      </c>
      <c r="L405" s="93"/>
    </row>
    <row r="406" spans="1:12">
      <c r="H406" s="89" t="str">
        <f t="array" ref="H406">IF(F406="x",IF(B406=25,'25pF Range'!F425,IF(B406=100,'100 pF Range'!F425,IF(B406=1,'1 nF Range'!F425,IF(B406=10,'10 nF Range'!F425,"unmöglich")))),"")</f>
        <v/>
      </c>
      <c r="I406" s="90" t="str">
        <f>IF(F406="o",IF(B406=25,'25pF Range'!F425,IF(B406=100,'100 pF Range'!F425,IF(B406=1,'1 nF Range'!F425,IF(B406=10,'10 nF Range'!F425,"unmöglich")))),"")</f>
        <v/>
      </c>
      <c r="J406" s="94"/>
      <c r="K406" s="92" t="str">
        <f t="shared" si="9"/>
        <v/>
      </c>
      <c r="L406" s="93"/>
    </row>
    <row r="407" spans="1:12">
      <c r="H407" s="89" t="str">
        <f t="array" ref="H407">IF(F407="x",IF(B407=25,'25pF Range'!F426,IF(B407=100,'100 pF Range'!F426,IF(B407=1,'1 nF Range'!F426,IF(B407=10,'10 nF Range'!F426,"unmöglich")))),"")</f>
        <v/>
      </c>
      <c r="I407" s="90" t="str">
        <f>IF(F407="o",IF(B407=25,'25pF Range'!F426,IF(B407=100,'100 pF Range'!F426,IF(B407=1,'1 nF Range'!F426,IF(B407=10,'10 nF Range'!F426,"unmöglich")))),"")</f>
        <v/>
      </c>
      <c r="J407" s="94"/>
      <c r="K407" s="92" t="str">
        <f t="shared" si="9"/>
        <v/>
      </c>
      <c r="L407" s="93"/>
    </row>
    <row r="408" spans="1:12">
      <c r="A408" s="84"/>
      <c r="B408" s="85"/>
      <c r="C408" s="85"/>
      <c r="D408" s="31"/>
      <c r="E408" s="88"/>
      <c r="F408" s="20"/>
      <c r="G408" s="20"/>
      <c r="H408" s="92" t="str">
        <f t="array" ref="H408">IF(F408="x",IF(B408=25,'25pF Range'!F427,IF(B408=100,'100 pF Range'!F427,IF(B408=1,'1 nF Range'!F427,IF(B408=10,'10 nF Range'!F427,"unmöglich")))),"")</f>
        <v/>
      </c>
      <c r="I408" s="111" t="str">
        <f>IF(F408="o",IF(B408=25,'25pF Range'!F427,IF(B408=100,'100 pF Range'!F427,IF(B408=1,'1 nF Range'!F427,IF(B408=10,'10 nF Range'!F427,"unmöglich")))),"")</f>
        <v/>
      </c>
      <c r="J408" s="112"/>
      <c r="K408" s="92" t="str">
        <f t="shared" si="9"/>
        <v/>
      </c>
      <c r="L408" s="93"/>
    </row>
    <row r="409" spans="1:12">
      <c r="A409" s="84"/>
      <c r="B409" s="85"/>
      <c r="C409" s="85"/>
      <c r="D409" s="31"/>
      <c r="E409" s="88"/>
      <c r="F409" s="20"/>
      <c r="G409" s="20"/>
      <c r="H409" s="92" t="str">
        <f t="array" ref="H409">IF(F409="x",IF(B409=25,'25pF Range'!F428,IF(B409=100,'100 pF Range'!F428,IF(B409=1,'1 nF Range'!F428,IF(B409=10,'10 nF Range'!F428,"unmöglich")))),"")</f>
        <v/>
      </c>
      <c r="I409" s="111" t="str">
        <f>IF(F409="o",IF(B409=25,'25pF Range'!F428,IF(B409=100,'100 pF Range'!F428,IF(B409=1,'1 nF Range'!F428,IF(B409=10,'10 nF Range'!F428,"unmöglich")))),"")</f>
        <v/>
      </c>
      <c r="J409" s="112"/>
      <c r="K409" s="92" t="str">
        <f t="shared" si="9"/>
        <v/>
      </c>
      <c r="L409" s="93"/>
    </row>
    <row r="410" spans="1:12">
      <c r="A410" s="86"/>
      <c r="B410" s="17"/>
      <c r="C410" s="17"/>
      <c r="D410" s="32"/>
      <c r="E410" s="35"/>
      <c r="F410" s="18"/>
      <c r="G410" s="18"/>
      <c r="H410" s="95" t="str">
        <f t="array" ref="H410">IF(F410="x",IF(B410=25,'25pF Range'!F429,IF(B410=100,'100 pF Range'!F429,IF(B410=1,'1 nF Range'!F429,IF(B410=10,'10 nF Range'!F429,"unmöglich")))),"")</f>
        <v/>
      </c>
      <c r="I410" s="96" t="str">
        <f>IF(F410="o",IF(B410=25,'25pF Range'!F429,IF(B410=100,'100 pF Range'!F429,IF(B410=1,'1 nF Range'!F429,IF(B410=10,'10 nF Range'!F429,"unmöglich")))),"")</f>
        <v/>
      </c>
      <c r="J410" s="97" t="str">
        <f t="array" ref="J410">IF((OR(F405:F410="x")),"",IF(AND(F405:F410=""),"",AVERAGE(I405:I410)))</f>
        <v/>
      </c>
      <c r="K410" s="95" t="str">
        <f t="shared" si="9"/>
        <v/>
      </c>
      <c r="L410" s="97" t="str">
        <f t="array" ref="L410">IF((OR(F405:F410="x")),"",IF(AND(F405:F410=""),"",AVERAGE(K405:K410)))</f>
        <v/>
      </c>
    </row>
    <row r="411" spans="1:12">
      <c r="H411" s="89" t="str">
        <f t="array" ref="H411">IF(F411="x",IF(B411=25,'25pF Range'!F430,IF(B411=100,'100 pF Range'!F430,IF(B411=1,'1 nF Range'!F430,IF(B411=10,'10 nF Range'!F430,"unmöglich")))),"")</f>
        <v/>
      </c>
      <c r="I411" s="90" t="str">
        <f>IF(F411="o",IF(B411=25,'25pF Range'!F430,IF(B411=100,'100 pF Range'!F430,IF(B411=1,'1 nF Range'!F430,IF(B411=10,'10 nF Range'!F430,"unmöglich")))),"")</f>
        <v/>
      </c>
      <c r="J411" s="94"/>
      <c r="K411" s="92" t="str">
        <f t="shared" si="9"/>
        <v/>
      </c>
      <c r="L411" s="93"/>
    </row>
    <row r="412" spans="1:12">
      <c r="H412" s="89" t="str">
        <f t="array" ref="H412">IF(F412="x",IF(B412=25,'25pF Range'!F431,IF(B412=100,'100 pF Range'!F431,IF(B412=1,'1 nF Range'!F431,IF(B412=10,'10 nF Range'!F431,"unmöglich")))),"")</f>
        <v/>
      </c>
      <c r="I412" s="90" t="str">
        <f>IF(F412="o",IF(B412=25,'25pF Range'!F431,IF(B412=100,'100 pF Range'!F431,IF(B412=1,'1 nF Range'!F431,IF(B412=10,'10 nF Range'!F431,"unmöglich")))),"")</f>
        <v/>
      </c>
      <c r="J412" s="94"/>
      <c r="K412" s="92" t="str">
        <f t="shared" si="9"/>
        <v/>
      </c>
      <c r="L412" s="93"/>
    </row>
    <row r="413" spans="1:12">
      <c r="H413" s="89" t="str">
        <f t="array" ref="H413">IF(F413="x",IF(B413=25,'25pF Range'!F432,IF(B413=100,'100 pF Range'!F432,IF(B413=1,'1 nF Range'!F432,IF(B413=10,'10 nF Range'!F432,"unmöglich")))),"")</f>
        <v/>
      </c>
      <c r="I413" s="90" t="str">
        <f>IF(F413="o",IF(B413=25,'25pF Range'!F432,IF(B413=100,'100 pF Range'!F432,IF(B413=1,'1 nF Range'!F432,IF(B413=10,'10 nF Range'!F432,"unmöglich")))),"")</f>
        <v/>
      </c>
      <c r="J413" s="94"/>
      <c r="K413" s="92" t="str">
        <f t="shared" si="9"/>
        <v/>
      </c>
      <c r="L413" s="93"/>
    </row>
    <row r="414" spans="1:12">
      <c r="A414" s="84"/>
      <c r="B414" s="85"/>
      <c r="C414" s="85"/>
      <c r="D414" s="31"/>
      <c r="E414" s="88"/>
      <c r="F414" s="20"/>
      <c r="G414" s="20"/>
      <c r="H414" s="92" t="str">
        <f t="array" ref="H414">IF(F414="x",IF(B414=25,'25pF Range'!F433,IF(B414=100,'100 pF Range'!F433,IF(B414=1,'1 nF Range'!F433,IF(B414=10,'10 nF Range'!F433,"unmöglich")))),"")</f>
        <v/>
      </c>
      <c r="I414" s="90" t="str">
        <f>IF(F414="o",IF(B414=25,'25pF Range'!F433,IF(B414=100,'100 pF Range'!F433,IF(B414=1,'1 nF Range'!F433,IF(B414=10,'10 nF Range'!F433,"unmöglich")))),"")</f>
        <v/>
      </c>
      <c r="J414" s="94"/>
      <c r="K414" s="92" t="str">
        <f t="shared" si="9"/>
        <v/>
      </c>
      <c r="L414" s="93"/>
    </row>
    <row r="415" spans="1:12">
      <c r="A415" s="84"/>
      <c r="B415" s="85"/>
      <c r="C415" s="85"/>
      <c r="D415" s="31"/>
      <c r="E415" s="88"/>
      <c r="F415" s="20"/>
      <c r="G415" s="20"/>
      <c r="H415" s="92" t="str">
        <f t="array" ref="H415">IF(F415="x",IF(B415=25,'25pF Range'!F434,IF(B415=100,'100 pF Range'!F434,IF(B415=1,'1 nF Range'!F434,IF(B415=10,'10 nF Range'!F434,"unmöglich")))),"")</f>
        <v/>
      </c>
      <c r="I415" s="90" t="str">
        <f>IF(F415="o",IF(B415=25,'25pF Range'!F434,IF(B415=100,'100 pF Range'!F434,IF(B415=1,'1 nF Range'!F434,IF(B415=10,'10 nF Range'!F434,"unmöglich")))),"")</f>
        <v/>
      </c>
      <c r="J415" s="94"/>
      <c r="K415" s="92" t="str">
        <f t="shared" si="9"/>
        <v/>
      </c>
      <c r="L415" s="93"/>
    </row>
    <row r="416" spans="1:12">
      <c r="A416" s="86"/>
      <c r="B416" s="17"/>
      <c r="C416" s="17"/>
      <c r="D416" s="32"/>
      <c r="E416" s="35"/>
      <c r="F416" s="18"/>
      <c r="G416" s="18"/>
      <c r="H416" s="95" t="str">
        <f t="array" ref="H416">IF(F416="x",IF(B416=25,'25pF Range'!F435,IF(B416=100,'100 pF Range'!F435,IF(B416=1,'1 nF Range'!F435,IF(B416=10,'10 nF Range'!F435,"unmöglich")))),"")</f>
        <v/>
      </c>
      <c r="I416" s="96" t="str">
        <f>IF(F416="o",IF(B416=25,'25pF Range'!F435,IF(B416=100,'100 pF Range'!F435,IF(B416=1,'1 nF Range'!F435,IF(B416=10,'10 nF Range'!F435,"unmöglich")))),"")</f>
        <v/>
      </c>
      <c r="J416" s="97" t="str">
        <f t="array" ref="J416">IF((OR(F411:F416="x")),"",IF(AND(F411:F416=""),"",AVERAGE(I411:I416)))</f>
        <v/>
      </c>
      <c r="K416" s="95" t="str">
        <f t="shared" si="9"/>
        <v/>
      </c>
      <c r="L416" s="97" t="str">
        <f t="array" ref="L416">IF((OR(F411:F416="x")),"",IF(AND(F411:F416=""),"",AVERAGE(K411:K416)))</f>
        <v/>
      </c>
    </row>
    <row r="417" spans="1:12">
      <c r="H417" s="89" t="str">
        <f t="array" ref="H417">IF(F417="x",IF(B417=25,'25pF Range'!F436,IF(B417=100,'100 pF Range'!F436,IF(B417=1,'1 nF Range'!F436,IF(B417=10,'10 nF Range'!F436,"unmöglich")))),"")</f>
        <v/>
      </c>
      <c r="I417" s="90" t="str">
        <f>IF(F417="o",IF(B417=25,'25pF Range'!F436,IF(B417=100,'100 pF Range'!F436,IF(B417=1,'1 nF Range'!F436,IF(B417=10,'10 nF Range'!F436,"unmöglich")))),"")</f>
        <v/>
      </c>
      <c r="J417" s="94"/>
      <c r="K417" s="92" t="str">
        <f t="shared" si="9"/>
        <v/>
      </c>
      <c r="L417" s="93"/>
    </row>
    <row r="418" spans="1:12">
      <c r="H418" s="89" t="str">
        <f t="array" ref="H418">IF(F418="x",IF(B418=25,'25pF Range'!F437,IF(B418=100,'100 pF Range'!F437,IF(B418=1,'1 nF Range'!F437,IF(B418=10,'10 nF Range'!F437,"unmöglich")))),"")</f>
        <v/>
      </c>
      <c r="I418" s="90" t="str">
        <f>IF(F418="o",IF(B418=25,'25pF Range'!F437,IF(B418=100,'100 pF Range'!F437,IF(B418=1,'1 nF Range'!F437,IF(B418=10,'10 nF Range'!F437,"unmöglich")))),"")</f>
        <v/>
      </c>
      <c r="J418" s="94"/>
      <c r="K418" s="92" t="str">
        <f t="shared" si="9"/>
        <v/>
      </c>
      <c r="L418" s="93"/>
    </row>
    <row r="419" spans="1:12">
      <c r="H419" s="89" t="str">
        <f t="array" ref="H419">IF(F419="x",IF(B419=25,'25pF Range'!F438,IF(B419=100,'100 pF Range'!F438,IF(B419=1,'1 nF Range'!F438,IF(B419=10,'10 nF Range'!F438,"unmöglich")))),"")</f>
        <v/>
      </c>
      <c r="I419" s="90" t="str">
        <f>IF(F419="o",IF(B419=25,'25pF Range'!F438,IF(B419=100,'100 pF Range'!F438,IF(B419=1,'1 nF Range'!F438,IF(B419=10,'10 nF Range'!F438,"unmöglich")))),"")</f>
        <v/>
      </c>
      <c r="J419" s="94"/>
      <c r="K419" s="92" t="str">
        <f t="shared" si="9"/>
        <v/>
      </c>
      <c r="L419" s="93"/>
    </row>
    <row r="420" spans="1:12">
      <c r="A420" s="84"/>
      <c r="B420" s="85"/>
      <c r="C420" s="85"/>
      <c r="D420" s="31"/>
      <c r="E420" s="88"/>
      <c r="F420" s="20"/>
      <c r="G420" s="20"/>
      <c r="H420" s="92" t="str">
        <f t="array" ref="H420">IF(F420="x",IF(B420=25,'25pF Range'!F439,IF(B420=100,'100 pF Range'!F439,IF(B420=1,'1 nF Range'!F439,IF(B420=10,'10 nF Range'!F439,"unmöglich")))),"")</f>
        <v/>
      </c>
      <c r="I420" s="90" t="str">
        <f>IF(F420="o",IF(B420=25,'25pF Range'!F439,IF(B420=100,'100 pF Range'!F439,IF(B420=1,'1 nF Range'!F439,IF(B420=10,'10 nF Range'!F439,"unmöglich")))),"")</f>
        <v/>
      </c>
      <c r="J420" s="94"/>
      <c r="K420" s="92" t="str">
        <f t="shared" si="9"/>
        <v/>
      </c>
      <c r="L420" s="93"/>
    </row>
    <row r="421" spans="1:12">
      <c r="A421" s="84"/>
      <c r="B421" s="85"/>
      <c r="C421" s="85"/>
      <c r="D421" s="31"/>
      <c r="E421" s="88"/>
      <c r="F421" s="20"/>
      <c r="G421" s="20"/>
      <c r="H421" s="92" t="str">
        <f t="array" ref="H421">IF(F421="x",IF(B421=25,'25pF Range'!F440,IF(B421=100,'100 pF Range'!F440,IF(B421=1,'1 nF Range'!F440,IF(B421=10,'10 nF Range'!F440,"unmöglich")))),"")</f>
        <v/>
      </c>
      <c r="I421" s="90" t="str">
        <f>IF(F421="o",IF(B421=25,'25pF Range'!F440,IF(B421=100,'100 pF Range'!F440,IF(B421=1,'1 nF Range'!F440,IF(B421=10,'10 nF Range'!F440,"unmöglich")))),"")</f>
        <v/>
      </c>
      <c r="J421" s="94"/>
      <c r="K421" s="92" t="str">
        <f t="shared" si="9"/>
        <v/>
      </c>
      <c r="L421" s="93"/>
    </row>
    <row r="422" spans="1:12">
      <c r="A422" s="86"/>
      <c r="B422" s="17"/>
      <c r="C422" s="17"/>
      <c r="D422" s="32"/>
      <c r="E422" s="35"/>
      <c r="F422" s="18"/>
      <c r="G422" s="18"/>
      <c r="H422" s="95" t="str">
        <f t="array" ref="H422">IF(F422="x",IF(B422=25,'25pF Range'!F441,IF(B422=100,'100 pF Range'!F441,IF(B422=1,'1 nF Range'!F441,IF(B422=10,'10 nF Range'!F441,"unmöglich")))),"")</f>
        <v/>
      </c>
      <c r="I422" s="96" t="str">
        <f>IF(F422="o",IF(B422=25,'25pF Range'!F441,IF(B422=100,'100 pF Range'!F441,IF(B422=1,'1 nF Range'!F441,IF(B422=10,'10 nF Range'!F441,"unmöglich")))),"")</f>
        <v/>
      </c>
      <c r="J422" s="97" t="str">
        <f t="array" ref="J422">IF((OR(F417:F422="x")),"",IF(AND(F417:F422=""),"",AVERAGE(I417:I422)))</f>
        <v/>
      </c>
      <c r="K422" s="95" t="str">
        <f t="shared" si="9"/>
        <v/>
      </c>
      <c r="L422" s="97" t="str">
        <f t="array" ref="L422">IF((OR(F417:F422="x")),"",IF(AND(F417:F422=""),"",AVERAGE(K417:K422)))</f>
        <v/>
      </c>
    </row>
    <row r="423" spans="1:12">
      <c r="H423" s="89" t="str">
        <f t="array" ref="H423">IF(F423="x",IF(B423=25,'25pF Range'!F442,IF(B423=100,'100 pF Range'!F442,IF(B423=1,'1 nF Range'!F442,IF(B423=10,'10 nF Range'!F442,"unmöglich")))),"")</f>
        <v/>
      </c>
      <c r="I423" s="90" t="str">
        <f>IF(F423="o",IF(B423=25,'25pF Range'!F442,IF(B423=100,'100 pF Range'!F442,IF(B423=1,'1 nF Range'!F442,IF(B423=10,'10 nF Range'!F442,"unmöglich")))),"")</f>
        <v/>
      </c>
      <c r="J423" s="94"/>
      <c r="K423" s="92" t="str">
        <f t="shared" si="9"/>
        <v/>
      </c>
      <c r="L423" s="93"/>
    </row>
    <row r="424" spans="1:12">
      <c r="A424" s="84"/>
      <c r="B424" s="85"/>
      <c r="C424" s="85"/>
      <c r="D424" s="31"/>
      <c r="E424" s="88"/>
      <c r="F424" s="20"/>
      <c r="G424" s="20"/>
      <c r="H424" s="92" t="str">
        <f t="array" ref="H424">IF(F424="x",IF(B424=25,'25pF Range'!F443,IF(B424=100,'100 pF Range'!F443,IF(B424=1,'1 nF Range'!F443,IF(B424=10,'10 nF Range'!F443,"unmöglich")))),"")</f>
        <v/>
      </c>
      <c r="I424" s="90" t="str">
        <f>IF(F424="o",IF(B424=25,'25pF Range'!F443,IF(B424=100,'100 pF Range'!F443,IF(B424=1,'1 nF Range'!F443,IF(B424=10,'10 nF Range'!F443,"unmöglich")))),"")</f>
        <v/>
      </c>
      <c r="J424" s="94"/>
      <c r="K424" s="92" t="str">
        <f t="shared" si="9"/>
        <v/>
      </c>
      <c r="L424" s="93"/>
    </row>
    <row r="425" spans="1:12">
      <c r="A425" s="84"/>
      <c r="B425" s="85"/>
      <c r="C425" s="85"/>
      <c r="D425" s="31"/>
      <c r="E425" s="88"/>
      <c r="F425" s="20"/>
      <c r="G425" s="20"/>
      <c r="H425" s="92" t="str">
        <f t="array" ref="H425">IF(F425="x",IF(B425=25,'25pF Range'!F444,IF(B425=100,'100 pF Range'!F444,IF(B425=1,'1 nF Range'!F444,IF(B425=10,'10 nF Range'!F444,"unmöglich")))),"")</f>
        <v/>
      </c>
      <c r="I425" s="90" t="str">
        <f>IF(F425="o",IF(B425=25,'25pF Range'!F444,IF(B425=100,'100 pF Range'!F444,IF(B425=1,'1 nF Range'!F444,IF(B425=10,'10 nF Range'!F444,"unmöglich")))),"")</f>
        <v/>
      </c>
      <c r="J425" s="94"/>
      <c r="K425" s="92" t="str">
        <f t="shared" si="9"/>
        <v/>
      </c>
      <c r="L425" s="93"/>
    </row>
    <row r="426" spans="1:12">
      <c r="A426" s="84"/>
      <c r="B426" s="85"/>
      <c r="C426" s="85"/>
      <c r="D426" s="31"/>
      <c r="E426" s="88"/>
      <c r="F426" s="20"/>
      <c r="G426" s="20"/>
      <c r="H426" s="92" t="str">
        <f t="array" ref="H426">IF(F426="x",IF(B426=25,'25pF Range'!F445,IF(B426=100,'100 pF Range'!F445,IF(B426=1,'1 nF Range'!F445,IF(B426=10,'10 nF Range'!F445,"unmöglich")))),"")</f>
        <v/>
      </c>
      <c r="I426" s="90" t="str">
        <f>IF(F426="o",IF(B426=25,'25pF Range'!F445,IF(B426=100,'100 pF Range'!F445,IF(B426=1,'1 nF Range'!F445,IF(B426=10,'10 nF Range'!F445,"unmöglich")))),"")</f>
        <v/>
      </c>
      <c r="J426" s="94"/>
      <c r="K426" s="92" t="str">
        <f t="shared" si="9"/>
        <v/>
      </c>
      <c r="L426" s="93"/>
    </row>
    <row r="427" spans="1:12">
      <c r="A427" s="84"/>
      <c r="B427" s="85"/>
      <c r="C427" s="85"/>
      <c r="D427" s="31"/>
      <c r="E427" s="88"/>
      <c r="F427" s="20"/>
      <c r="G427" s="20"/>
      <c r="H427" s="92" t="str">
        <f t="array" ref="H427">IF(F427="x",IF(B427=25,'25pF Range'!F446,IF(B427=100,'100 pF Range'!F446,IF(B427=1,'1 nF Range'!F446,IF(B427=10,'10 nF Range'!F446,"unmöglich")))),"")</f>
        <v/>
      </c>
      <c r="I427" s="90" t="str">
        <f>IF(F427="o",IF(B427=25,'25pF Range'!F446,IF(B427=100,'100 pF Range'!F446,IF(B427=1,'1 nF Range'!F446,IF(B427=10,'10 nF Range'!F446,"unmöglich")))),"")</f>
        <v/>
      </c>
      <c r="J427" s="94"/>
      <c r="K427" s="92" t="str">
        <f t="shared" si="9"/>
        <v/>
      </c>
      <c r="L427" s="93"/>
    </row>
    <row r="428" spans="1:12">
      <c r="A428" s="86"/>
      <c r="B428" s="17"/>
      <c r="C428" s="17"/>
      <c r="D428" s="32"/>
      <c r="E428" s="35"/>
      <c r="F428" s="18"/>
      <c r="G428" s="18"/>
      <c r="H428" s="95" t="str">
        <f t="array" ref="H428">IF(F428="x",IF(B428=25,'25pF Range'!F447,IF(B428=100,'100 pF Range'!F447,IF(B428=1,'1 nF Range'!F447,IF(B428=10,'10 nF Range'!F447,"unmöglich")))),"")</f>
        <v/>
      </c>
      <c r="I428" s="96" t="str">
        <f>IF(F428="o",IF(B428=25,'25pF Range'!F447,IF(B428=100,'100 pF Range'!F447,IF(B428=1,'1 nF Range'!F447,IF(B428=10,'10 nF Range'!F447,"unmöglich")))),"")</f>
        <v/>
      </c>
      <c r="J428" s="97" t="str">
        <f t="array" ref="J428">IF((OR(F423:F428="x")),"",IF(AND(F423:F428=""),"",AVERAGE(I423:I428)))</f>
        <v/>
      </c>
      <c r="K428" s="95" t="str">
        <f t="shared" si="9"/>
        <v/>
      </c>
      <c r="L428" s="97" t="str">
        <f t="array" ref="L428">IF((OR(F423:F428="x")),"",IF(AND(F423:F428=""),"",AVERAGE(K423:K428)))</f>
        <v/>
      </c>
    </row>
  </sheetData>
  <sheetProtection sheet="1" objects="1" scenarios="1"/>
  <mergeCells count="12">
    <mergeCell ref="L1:L2"/>
    <mergeCell ref="J1:J2"/>
    <mergeCell ref="G1:G2"/>
    <mergeCell ref="A1:A2"/>
    <mergeCell ref="E1:E2"/>
    <mergeCell ref="K1:K2"/>
    <mergeCell ref="F1:F2"/>
    <mergeCell ref="B1:B2"/>
    <mergeCell ref="C1:C2"/>
    <mergeCell ref="D1:D2"/>
    <mergeCell ref="H1:H2"/>
    <mergeCell ref="I1:I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"/>
  <dimension ref="A1:U151"/>
  <sheetViews>
    <sheetView topLeftCell="J1" workbookViewId="0">
      <selection activeCell="V11" sqref="A1:XFD1048576"/>
    </sheetView>
  </sheetViews>
  <sheetFormatPr baseColWidth="10" defaultRowHeight="15"/>
  <cols>
    <col min="1" max="1" width="14.85546875" style="23" hidden="1" customWidth="1"/>
    <col min="2" max="4" width="13.85546875" style="22" hidden="1" customWidth="1"/>
    <col min="5" max="5" width="15.7109375" hidden="1" customWidth="1"/>
    <col min="6" max="6" width="13.85546875" hidden="1" customWidth="1"/>
    <col min="7" max="9" width="11.42578125" hidden="1" customWidth="1"/>
    <col min="11" max="11" width="13.5703125" customWidth="1"/>
    <col min="12" max="12" width="1.28515625" customWidth="1"/>
    <col min="13" max="13" width="15.140625" customWidth="1"/>
    <col min="14" max="14" width="14.140625" customWidth="1"/>
  </cols>
  <sheetData>
    <row r="1" spans="1:14" ht="15" customHeight="1">
      <c r="A1" s="51" t="s">
        <v>27</v>
      </c>
      <c r="B1" s="52" t="s">
        <v>24</v>
      </c>
      <c r="C1" s="51" t="s">
        <v>26</v>
      </c>
      <c r="D1" s="53" t="s">
        <v>25</v>
      </c>
      <c r="F1" s="51" t="str">
        <f t="shared" ref="F1:F21" si="0">IF(A1=0,"",A1)</f>
        <v>Energie 
 Zündung 
 [mJ]</v>
      </c>
      <c r="G1" s="51" t="str">
        <f t="shared" ref="G1:G21" si="1">IF(B1=0,"",B1)</f>
        <v>Konzentration  Zündung
[g/m³]</v>
      </c>
      <c r="H1" s="51" t="str">
        <f t="shared" ref="H1:H21" si="2">IF(C1=0,"",C1)</f>
        <v>Energie 
nicht Zündung  [mJ]</v>
      </c>
      <c r="I1" s="51" t="str">
        <f t="shared" ref="I1:I21" si="3">IF(D1=0,"",D1)</f>
        <v>Konzentration  nicht Zündung
[g/m³]</v>
      </c>
    </row>
    <row r="2" spans="1:14">
      <c r="A2" s="54">
        <f t="array" ref="A2">IF(COUNT(Eingabe!H3:H8)=0,0,MIN(Eingabe!H3:H8))</f>
        <v>0</v>
      </c>
      <c r="B2" s="87">
        <f t="array" ref="B2">IF(Eingabe!F3="x",Eingabe!K3,IF(Eingabe!F4="x",Eingabe!K4,IF(Eingabe!F5="x",Eingabe!K5,IF(Eingabe!F6="x",Eingabe!K6,IF(Eingabe!F7="x",Eingabe!K7,IF(Eingabe!F8="x",Eingabe!K8,0))))))</f>
        <v>0</v>
      </c>
      <c r="C2" s="49">
        <f t="array" ref="C2">IF(Eingabe!J8="",0,Eingabe!J8)</f>
        <v>0</v>
      </c>
      <c r="D2" s="50">
        <f t="array" ref="D2">IF(Eingabe!L8="",0,Eingabe!L8)</f>
        <v>0</v>
      </c>
      <c r="F2" s="55" t="str">
        <f t="shared" si="0"/>
        <v/>
      </c>
      <c r="G2" s="87" t="str">
        <f t="shared" si="1"/>
        <v/>
      </c>
      <c r="H2" s="49" t="str">
        <f t="shared" si="2"/>
        <v/>
      </c>
      <c r="I2" s="50" t="str">
        <f t="shared" si="3"/>
        <v/>
      </c>
    </row>
    <row r="3" spans="1:14" ht="45">
      <c r="A3" s="25">
        <f t="array" ref="A3">IF(COUNT(Eingabe!H9:H14)=0,0,MIN(Eingabe!H9:H14))</f>
        <v>0</v>
      </c>
      <c r="B3" s="26">
        <f t="array" ref="B3">IF(Eingabe!F9="x",Eingabe!K9,IF(Eingabe!F10="x",Eingabe!K10,IF(Eingabe!F11="x",Eingabe!K11,IF(Eingabe!F12="x",Eingabe!K12,IF(Eingabe!F13="x",Eingabe!K13,IF(Eingabe!F14="x",Eingabe!K14,0))))))</f>
        <v>0</v>
      </c>
      <c r="C3" s="37">
        <f t="array" ref="C3">IF(Eingabe!J14="",0,Eingabe!J14)</f>
        <v>0</v>
      </c>
      <c r="D3" s="27">
        <f t="array" ref="D3">IF(Eingabe!L14="",0,Eingabe!L14)</f>
        <v>0</v>
      </c>
      <c r="F3" s="37" t="str">
        <f t="shared" si="0"/>
        <v/>
      </c>
      <c r="G3" s="26" t="str">
        <f t="shared" si="1"/>
        <v/>
      </c>
      <c r="H3" s="37" t="str">
        <f t="shared" si="2"/>
        <v/>
      </c>
      <c r="I3" s="27" t="str">
        <f t="shared" si="3"/>
        <v/>
      </c>
      <c r="J3" s="45" t="str">
        <f t="array" ref="J3">IF(F1&gt;0,IF(SUMPRODUCT(($F$1:$F$21&lt;&gt;"")*1)&lt;ROW(F1),"",INDEX(F:F,SMALL(IF($F$1:$F$21&lt;&gt;"",ROW($1:$21)),ROW(F1)))),0)</f>
        <v>Energie 
 Zündung 
 [mJ]</v>
      </c>
      <c r="K3" s="45" t="str">
        <f t="array" ref="K3">IF(G1&gt;0,IF(SUMPRODUCT(($G$1:$G$21&lt;&gt;"")*1)&lt;ROW(G1),"",INDEX(G:G,SMALL(IF($G$1:$G$21&lt;&gt;"",ROW($1:$21)),ROW(G1)))),0)</f>
        <v>Konzentration  Zündung
[g/m³]</v>
      </c>
      <c r="L3" s="46"/>
      <c r="M3" s="45" t="str">
        <f t="array" ref="M3">IF(H1&gt;0,IF(SUMPRODUCT(($H$1:$H$21&lt;&gt;"")*1)&lt;ROW(H1),"",INDEX(H:H,SMALL(IF($H$1:$H$21&lt;&gt;"",ROW($1:$21)),ROW(H1)))),0)</f>
        <v>Energie 
nicht Zündung  [mJ]</v>
      </c>
      <c r="N3" s="45" t="str">
        <f t="array" ref="N3">IF(I1&gt;0,IF(SUMPRODUCT(($I$1:$I$21&lt;&gt;"")*1)&lt;ROW(I1),"",INDEX(I:I,SMALL(IF($I$1:$I$21&lt;&gt;"",ROW($1:$21)),ROW(I1)))),0)</f>
        <v>Konzentration  nicht Zündung
[g/m³]</v>
      </c>
    </row>
    <row r="4" spans="1:14">
      <c r="A4" s="25">
        <f t="array" ref="A4">IF(COUNT(Eingabe!H15:H20)=0,0,MIN(Eingabe!H15:H20))</f>
        <v>0</v>
      </c>
      <c r="B4" s="26">
        <f t="array" ref="B4">IF(Eingabe!F15="x",Eingabe!K15,IF(Eingabe!F16="x",Eingabe!K16,IF(Eingabe!F17="x",Eingabe!K17,IF(Eingabe!F18="x",Eingabe!K18,IF(Eingabe!F19="x",Eingabe!K19,IF(Eingabe!F20="x",Eingabe!K20,0))))))</f>
        <v>0</v>
      </c>
      <c r="C4" s="37">
        <f t="array" ref="C4">IF(Eingabe!J20="",0,Eingabe!J20)</f>
        <v>0</v>
      </c>
      <c r="D4" s="27">
        <f t="array" ref="D4">IF(Eingabe!L20="",0,Eingabe!L20)</f>
        <v>0</v>
      </c>
      <c r="F4" s="37" t="str">
        <f t="shared" si="0"/>
        <v/>
      </c>
      <c r="G4" s="26" t="str">
        <f t="shared" si="1"/>
        <v/>
      </c>
      <c r="H4" s="37" t="str">
        <f t="shared" si="2"/>
        <v/>
      </c>
      <c r="I4" s="27" t="str">
        <f t="shared" si="3"/>
        <v/>
      </c>
      <c r="J4" s="76" t="str">
        <f t="array" ref="J4">IF(F2&gt;0,IF(SUMPRODUCT(($F$1:$F$72&lt;&gt;"")*1)&lt;ROW(F2),"",INDEX(F:F,SMALL(IF($F$1:$F$72&lt;&gt;"",ROW($1:$72)),ROW(F2)))),0)</f>
        <v/>
      </c>
      <c r="K4" s="76" t="str">
        <f t="array" ref="K4">IF(G2&gt;0,IF(SUMPRODUCT(($G$1:$G$72&lt;&gt;"")*1)&lt;ROW(G2),"",INDEX(G:G,SMALL(IF($G$1:$G$72&lt;&gt;"",ROW($1:$72)),ROW(G2)))),0)</f>
        <v/>
      </c>
      <c r="M4" s="76" t="str">
        <f t="array" ref="M4">IF(H2&gt;0,IF(SUMPRODUCT(($H$1:$H$72&lt;&gt;"")*1)&lt;ROW(H2),"",INDEX(H:H,SMALL(IF($H$1:$H$72&lt;&gt;"",ROW($1:$72)),ROW(H2)))),0)</f>
        <v/>
      </c>
      <c r="N4" s="40" t="str">
        <f t="array" ref="N4">IF(I2&gt;0,IF(SUMPRODUCT(($I$1:$I$72&lt;&gt;"")*1)&lt;ROW(I2),"",INDEX(I:I,SMALL(IF($I$1:$I$72&lt;&gt;"",ROW($1:$72)),ROW(I2)))),0)</f>
        <v/>
      </c>
    </row>
    <row r="5" spans="1:14">
      <c r="A5" s="44">
        <f t="array" ref="A5">IF(COUNT(Eingabe!H21:H26)=0,0,MIN(Eingabe!H21:H26))</f>
        <v>0</v>
      </c>
      <c r="B5" s="26">
        <f t="array" ref="B5">IF(Eingabe!F21="x",Eingabe!K21,IF(Eingabe!F22="x",Eingabe!K22,IF(Eingabe!F23="x",Eingabe!K23,IF(Eingabe!F24="x",Eingabe!K24,IF(Eingabe!F25="x",Eingabe!K25,IF(Eingabe!F26="x",Eingabe!K26,0))))))</f>
        <v>0</v>
      </c>
      <c r="C5" s="37">
        <f t="array" ref="C5">IF(Eingabe!J26="",0,Eingabe!J26)</f>
        <v>0</v>
      </c>
      <c r="D5" s="27">
        <f t="array" ref="D5">IF(Eingabe!L26="",0,Eingabe!L26)</f>
        <v>0</v>
      </c>
      <c r="F5" s="37" t="str">
        <f t="shared" si="0"/>
        <v/>
      </c>
      <c r="G5" s="26" t="str">
        <f t="shared" si="1"/>
        <v/>
      </c>
      <c r="H5" s="37" t="str">
        <f t="shared" si="2"/>
        <v/>
      </c>
      <c r="I5" s="27" t="str">
        <f t="shared" si="3"/>
        <v/>
      </c>
      <c r="J5" s="40" t="str">
        <f t="array" ref="J5">IF(F3&gt;0,IF(SUMPRODUCT(($F$1:$F$72&lt;&gt;"")*1)&lt;ROW(F3),"",INDEX(F:F,SMALL(IF($F$1:$F$72&lt;&gt;"",ROW($1:$72)),ROW(F3)))),0)</f>
        <v/>
      </c>
      <c r="K5" s="40" t="str">
        <f t="array" ref="K5">IF(G3&gt;0,IF(SUMPRODUCT(($G$1:$G$72&lt;&gt;"")*1)&lt;ROW(G3),"",INDEX(G:G,SMALL(IF($G$1:$G$72&lt;&gt;"",ROW($1:$72)),ROW(G3)))),0)</f>
        <v/>
      </c>
      <c r="M5" s="40" t="str">
        <f t="array" ref="M5">IF(H3&gt;0,IF(SUMPRODUCT(($H$1:$H$72&lt;&gt;"")*1)&lt;ROW(H3),"",INDEX(H:H,SMALL(IF($H$1:$H$72&lt;&gt;"",ROW($1:$72)),ROW(H3)))),0)</f>
        <v/>
      </c>
      <c r="N5" s="40" t="str">
        <f t="array" ref="N5">IF(I3&gt;0,IF(SUMPRODUCT(($I$1:$I$72&lt;&gt;"")*1)&lt;ROW(I3),"",INDEX(I:I,SMALL(IF($I$1:$I$72&lt;&gt;"",ROW($1:$72)),ROW(I3)))),0)</f>
        <v/>
      </c>
    </row>
    <row r="6" spans="1:14">
      <c r="A6" s="25">
        <f t="array" ref="A6">IF(COUNT(Eingabe!H27:H32)=0,0,MIN(Eingabe!H27:H32))</f>
        <v>0</v>
      </c>
      <c r="B6" s="26">
        <f t="array" ref="B6">IF(Eingabe!F27="x",Eingabe!K27,IF(Eingabe!F28="x",Eingabe!K28,IF(Eingabe!F29="x",Eingabe!K29,IF(Eingabe!F30="x",Eingabe!K30,IF(Eingabe!F31="x",Eingabe!K31,IF(Eingabe!F32="x",Eingabe!K32,0))))))</f>
        <v>0</v>
      </c>
      <c r="C6" s="37">
        <f t="array" ref="C6">IF(Eingabe!J32="",0,Eingabe!J32)</f>
        <v>0</v>
      </c>
      <c r="D6" s="27">
        <f t="array" ref="D6">IF(Eingabe!L32="",0,Eingabe!L32)</f>
        <v>0</v>
      </c>
      <c r="F6" s="37" t="str">
        <f t="shared" si="0"/>
        <v/>
      </c>
      <c r="G6" s="26" t="str">
        <f t="shared" si="1"/>
        <v/>
      </c>
      <c r="H6" s="37" t="str">
        <f t="shared" si="2"/>
        <v/>
      </c>
      <c r="I6" s="27" t="str">
        <f t="shared" si="3"/>
        <v/>
      </c>
      <c r="J6" s="40" t="str">
        <f t="array" ref="J6">IF(F4&gt;0,IF(SUMPRODUCT(($F$1:$F$72&lt;&gt;"")*1)&lt;ROW(F4),"",INDEX(F:F,SMALL(IF($F$1:$F$72&lt;&gt;"",ROW($1:$72)),ROW(F4)))),0)</f>
        <v/>
      </c>
      <c r="K6" s="40" t="str">
        <f t="array" ref="K6">IF(G4&gt;0,IF(SUMPRODUCT(($G$1:$G$72&lt;&gt;"")*1)&lt;ROW(G4),"",INDEX(G:G,SMALL(IF($G$1:$G$72&lt;&gt;"",ROW($1:$72)),ROW(G4)))),0)</f>
        <v/>
      </c>
      <c r="M6" s="40" t="str">
        <f t="array" ref="M6">IF(H4&gt;0,IF(SUMPRODUCT(($H$1:$H$72&lt;&gt;"")*1)&lt;ROW(H4),"",INDEX(H:H,SMALL(IF($H$1:$H$72&lt;&gt;"",ROW($1:$72)),ROW(H4)))),0)</f>
        <v/>
      </c>
      <c r="N6" s="40" t="str">
        <f t="array" ref="N6">IF(I4&gt;0,IF(SUMPRODUCT(($I$1:$I$72&lt;&gt;"")*1)&lt;ROW(I4),"",INDEX(I:I,SMALL(IF($I$1:$I$72&lt;&gt;"",ROW($1:$72)),ROW(I4)))),0)</f>
        <v/>
      </c>
    </row>
    <row r="7" spans="1:14">
      <c r="A7" s="25">
        <f t="array" ref="A7">IF(COUNT(Eingabe!H33:H38)=0,0,MIN(Eingabe!H33:H38))</f>
        <v>0</v>
      </c>
      <c r="B7" s="26">
        <f t="array" ref="B7">IF(Eingabe!F33="x",Eingabe!K33,IF(Eingabe!F34="x",Eingabe!K34,IF(Eingabe!F35="x",Eingabe!K35,IF(Eingabe!F36="x",Eingabe!K36,IF(Eingabe!F37="x",Eingabe!K37,IF(Eingabe!F38="x",Eingabe!K38,0))))))</f>
        <v>0</v>
      </c>
      <c r="C7" s="37">
        <f t="array" ref="C7">IF(Eingabe!J38="",0,Eingabe!J38)</f>
        <v>0</v>
      </c>
      <c r="D7" s="27">
        <f t="array" ref="D7">IF(Eingabe!L38="",0,Eingabe!L38)</f>
        <v>0</v>
      </c>
      <c r="F7" s="37" t="str">
        <f t="shared" si="0"/>
        <v/>
      </c>
      <c r="G7" s="26" t="str">
        <f t="shared" si="1"/>
        <v/>
      </c>
      <c r="H7" s="37" t="str">
        <f t="shared" si="2"/>
        <v/>
      </c>
      <c r="I7" s="27" t="str">
        <f t="shared" si="3"/>
        <v/>
      </c>
      <c r="J7" s="40" t="str">
        <f t="array" ref="J7">IF(F5&gt;0,IF(SUMPRODUCT(($F$1:$F$72&lt;&gt;"")*1)&lt;ROW(F5),"",INDEX(F:F,SMALL(IF($F$1:$F$72&lt;&gt;"",ROW($1:$72)),ROW(F5)))),0)</f>
        <v/>
      </c>
      <c r="K7" s="40" t="str">
        <f t="array" ref="K7">IF(G5&gt;0,IF(SUMPRODUCT(($G$1:$G$72&lt;&gt;"")*1)&lt;ROW(G5),"",INDEX(G:G,SMALL(IF($G$1:$G$72&lt;&gt;"",ROW($1:$72)),ROW(G5)))),0)</f>
        <v/>
      </c>
      <c r="M7" s="40" t="str">
        <f t="array" ref="M7">IF(H5&gt;0,IF(SUMPRODUCT(($H$1:$H$72&lt;&gt;"")*1)&lt;ROW(H5),"",INDEX(H:H,SMALL(IF($H$1:$H$72&lt;&gt;"",ROW($1:$72)),ROW(H5)))),0)</f>
        <v/>
      </c>
      <c r="N7" s="40" t="str">
        <f t="array" ref="N7">IF(I5&gt;0,IF(SUMPRODUCT(($I$1:$I$72&lt;&gt;"")*1)&lt;ROW(I5),"",INDEX(I:I,SMALL(IF($I$1:$I$72&lt;&gt;"",ROW($1:$72)),ROW(I5)))),0)</f>
        <v/>
      </c>
    </row>
    <row r="8" spans="1:14">
      <c r="A8" s="25">
        <f t="array" ref="A8">IF(COUNT(Eingabe!H39:H44)=0,0,MIN(Eingabe!H39:H44))</f>
        <v>0</v>
      </c>
      <c r="B8" s="26">
        <f t="array" ref="B8">IF(Eingabe!F39="x",Eingabe!K39,IF(Eingabe!F40="x",Eingabe!K40,IF(Eingabe!F41="x",Eingabe!K41,IF(Eingabe!F42="x",Eingabe!K42,IF(Eingabe!F43="x",Eingabe!K43,IF(Eingabe!F44="x",Eingabe!K44,0))))))</f>
        <v>0</v>
      </c>
      <c r="C8" s="37">
        <f t="array" ref="C8">IF(Eingabe!J44="",0,Eingabe!J44)</f>
        <v>0</v>
      </c>
      <c r="D8" s="27">
        <f t="array" ref="D8">IF(Eingabe!L44="",0,Eingabe!L44)</f>
        <v>0</v>
      </c>
      <c r="F8" s="37" t="str">
        <f t="shared" si="0"/>
        <v/>
      </c>
      <c r="G8" s="26" t="str">
        <f t="shared" si="1"/>
        <v/>
      </c>
      <c r="H8" s="37" t="str">
        <f t="shared" si="2"/>
        <v/>
      </c>
      <c r="I8" s="27" t="str">
        <f t="shared" si="3"/>
        <v/>
      </c>
      <c r="J8" s="40" t="str">
        <f t="array" ref="J8">IF(F6&gt;0,IF(SUMPRODUCT(($F$1:$F$72&lt;&gt;"")*1)&lt;ROW(F6),"",INDEX(F:F,SMALL(IF($F$1:$F$72&lt;&gt;"",ROW($1:$72)),ROW(F6)))),0)</f>
        <v/>
      </c>
      <c r="K8" s="40" t="str">
        <f t="array" ref="K8">IF(G6&gt;0,IF(SUMPRODUCT(($G$1:$G$72&lt;&gt;"")*1)&lt;ROW(G6),"",INDEX(G:G,SMALL(IF($G$1:$G$72&lt;&gt;"",ROW($1:$72)),ROW(G6)))),0)</f>
        <v/>
      </c>
      <c r="M8" s="40" t="str">
        <f t="array" ref="M8">IF(H6&gt;0,IF(SUMPRODUCT(($H$1:$H$72&lt;&gt;"")*1)&lt;ROW(H6),"",INDEX(H:H,SMALL(IF($H$1:$H$72&lt;&gt;"",ROW($1:$72)),ROW(H6)))),0)</f>
        <v/>
      </c>
      <c r="N8" s="40" t="str">
        <f t="array" ref="N8">IF(I6&gt;0,IF(SUMPRODUCT(($I$1:$I$72&lt;&gt;"")*1)&lt;ROW(I6),"",INDEX(I:I,SMALL(IF($I$1:$I$72&lt;&gt;"",ROW($1:$72)),ROW(I6)))),0)</f>
        <v/>
      </c>
    </row>
    <row r="9" spans="1:14">
      <c r="A9" s="25">
        <f t="array" ref="A9">IF(COUNT(Eingabe!H45:H50)=0,0,MIN(Eingabe!H45:H50))</f>
        <v>0</v>
      </c>
      <c r="B9" s="26">
        <f t="array" ref="B9">IF(Eingabe!F45="x",Eingabe!K45,IF(Eingabe!F46="x",Eingabe!K46,IF(Eingabe!F47="x",Eingabe!K47,IF(Eingabe!F48="x",Eingabe!K48,IF(Eingabe!F49="x",Eingabe!K49,IF(Eingabe!F50="x",Eingabe!K50,0))))))</f>
        <v>0</v>
      </c>
      <c r="C9" s="37">
        <f t="array" ref="C9">IF(Eingabe!J50="",0,Eingabe!J50)</f>
        <v>0</v>
      </c>
      <c r="D9" s="27">
        <f t="array" ref="D9">IF(Eingabe!L50="",0,Eingabe!L50)</f>
        <v>0</v>
      </c>
      <c r="F9" s="37" t="str">
        <f t="shared" si="0"/>
        <v/>
      </c>
      <c r="G9" s="26" t="str">
        <f t="shared" si="1"/>
        <v/>
      </c>
      <c r="H9" s="37" t="str">
        <f t="shared" si="2"/>
        <v/>
      </c>
      <c r="I9" s="27" t="str">
        <f t="shared" si="3"/>
        <v/>
      </c>
      <c r="J9" s="40" t="str">
        <f t="array" ref="J9">IF(F7&gt;0,IF(SUMPRODUCT(($F$1:$F$72&lt;&gt;"")*1)&lt;ROW(F7),"",INDEX(F:F,SMALL(IF($F$1:$F$72&lt;&gt;"",ROW($1:$72)),ROW(F7)))),0)</f>
        <v/>
      </c>
      <c r="K9" s="40" t="str">
        <f t="array" ref="K9">IF(G7&gt;0,IF(SUMPRODUCT(($G$1:$G$72&lt;&gt;"")*1)&lt;ROW(G7),"",INDEX(G:G,SMALL(IF($G$1:$G$72&lt;&gt;"",ROW($1:$72)),ROW(G7)))),0)</f>
        <v/>
      </c>
      <c r="M9" s="40" t="str">
        <f t="array" ref="M9">IF(H7&gt;0,IF(SUMPRODUCT(($H$1:$H$72&lt;&gt;"")*1)&lt;ROW(H7),"",INDEX(H:H,SMALL(IF($H$1:$H$72&lt;&gt;"",ROW($1:$72)),ROW(H7)))),0)</f>
        <v/>
      </c>
      <c r="N9" s="40" t="str">
        <f t="array" ref="N9">IF(I7&gt;0,IF(SUMPRODUCT(($I$1:$I$72&lt;&gt;"")*1)&lt;ROW(I7),"",INDEX(I:I,SMALL(IF($I$1:$I$72&lt;&gt;"",ROW($1:$72)),ROW(I7)))),0)</f>
        <v/>
      </c>
    </row>
    <row r="10" spans="1:14">
      <c r="A10" s="25">
        <f t="array" ref="A10">IF(COUNT(Eingabe!H51:H56)=0,0,MIN(Eingabe!H51:H56))</f>
        <v>0</v>
      </c>
      <c r="B10" s="26">
        <f t="array" ref="B10">IF(Eingabe!F51="x",Eingabe!K51,IF(Eingabe!F52="x",Eingabe!K52,IF(Eingabe!F53="x",Eingabe!K53,IF(Eingabe!F54="x",Eingabe!K54,IF(Eingabe!F55="x",Eingabe!K55,IF(Eingabe!F56="x",Eingabe!K56,0))))))</f>
        <v>0</v>
      </c>
      <c r="C10" s="37">
        <f t="array" ref="C10">IF(Eingabe!J56="",0,Eingabe!J56)</f>
        <v>0</v>
      </c>
      <c r="D10" s="27">
        <f t="array" ref="D10">IF(Eingabe!L56="",0,Eingabe!L56)</f>
        <v>0</v>
      </c>
      <c r="F10" s="37" t="str">
        <f t="shared" si="0"/>
        <v/>
      </c>
      <c r="G10" s="26" t="str">
        <f t="shared" si="1"/>
        <v/>
      </c>
      <c r="H10" s="37" t="str">
        <f t="shared" si="2"/>
        <v/>
      </c>
      <c r="I10" s="27" t="str">
        <f t="shared" si="3"/>
        <v/>
      </c>
      <c r="J10" s="40" t="str">
        <f t="array" ref="J10">IF(F8&gt;0,IF(SUMPRODUCT(($F$1:$F$72&lt;&gt;"")*1)&lt;ROW(F8),"",INDEX(F:F,SMALL(IF($F$1:$F$72&lt;&gt;"",ROW($1:$72)),ROW(F8)))),0)</f>
        <v/>
      </c>
      <c r="K10" s="40" t="str">
        <f t="array" ref="K10">IF(G8&gt;0,IF(SUMPRODUCT(($G$1:$G$72&lt;&gt;"")*1)&lt;ROW(G8),"",INDEX(G:G,SMALL(IF($G$1:$G$72&lt;&gt;"",ROW($1:$72)),ROW(G8)))),0)</f>
        <v/>
      </c>
      <c r="M10" s="40" t="str">
        <f t="array" ref="M10">IF(H8&gt;0,IF(SUMPRODUCT(($H$1:$H$72&lt;&gt;"")*1)&lt;ROW(H8),"",INDEX(H:H,SMALL(IF($H$1:$H$72&lt;&gt;"",ROW($1:$72)),ROW(H8)))),0)</f>
        <v/>
      </c>
      <c r="N10" s="40" t="str">
        <f t="array" ref="N10">IF(I8&gt;0,IF(SUMPRODUCT(($I$1:$I$72&lt;&gt;"")*1)&lt;ROW(I8),"",INDEX(I:I,SMALL(IF($I$1:$I$72&lt;&gt;"",ROW($1:$72)),ROW(I8)))),0)</f>
        <v/>
      </c>
    </row>
    <row r="11" spans="1:14">
      <c r="A11" s="25">
        <f t="array" ref="A11">IF(COUNT(Eingabe!H57:H62)=0,0,MIN(Eingabe!H57:H62))</f>
        <v>0</v>
      </c>
      <c r="B11" s="26">
        <f t="array" ref="B11">IF(Eingabe!F57="x",Eingabe!K57,IF(Eingabe!F58="x",Eingabe!K58,IF(Eingabe!F59="x",Eingabe!K59,IF(Eingabe!F60="x",Eingabe!K60,IF(Eingabe!F61="x",Eingabe!K61,IF(Eingabe!F62="x",Eingabe!K62,0))))))</f>
        <v>0</v>
      </c>
      <c r="C11" s="37">
        <f t="array" ref="C11">IF(Eingabe!J62="",0,Eingabe!J62)</f>
        <v>0</v>
      </c>
      <c r="D11" s="27">
        <f t="array" ref="D11">IF(Eingabe!L62="",0,Eingabe!L62)</f>
        <v>0</v>
      </c>
      <c r="F11" s="37" t="str">
        <f t="shared" si="0"/>
        <v/>
      </c>
      <c r="G11" s="26" t="str">
        <f t="shared" si="1"/>
        <v/>
      </c>
      <c r="H11" s="37" t="str">
        <f t="shared" si="2"/>
        <v/>
      </c>
      <c r="I11" s="27" t="str">
        <f t="shared" si="3"/>
        <v/>
      </c>
      <c r="J11" s="40" t="str">
        <f t="array" ref="J11">IF(F9&gt;0,IF(SUMPRODUCT(($F$1:$F$72&lt;&gt;"")*1)&lt;ROW(F9),"",INDEX(F:F,SMALL(IF($F$1:$F$72&lt;&gt;"",ROW($1:$72)),ROW(F9)))),0)</f>
        <v/>
      </c>
      <c r="K11" s="40" t="str">
        <f t="array" ref="K11">IF(G9&gt;0,IF(SUMPRODUCT(($G$1:$G$72&lt;&gt;"")*1)&lt;ROW(G9),"",INDEX(G:G,SMALL(IF($G$1:$G$72&lt;&gt;"",ROW($1:$72)),ROW(G9)))),0)</f>
        <v/>
      </c>
      <c r="M11" s="40" t="str">
        <f t="array" ref="M11">IF(H9&gt;0,IF(SUMPRODUCT(($H$1:$H$72&lt;&gt;"")*1)&lt;ROW(H9),"",INDEX(H:H,SMALL(IF($H$1:$H$72&lt;&gt;"",ROW($1:$72)),ROW(H9)))),0)</f>
        <v/>
      </c>
      <c r="N11" s="40" t="str">
        <f t="array" ref="N11">IF(I9&gt;0,IF(SUMPRODUCT(($I$1:$I$72&lt;&gt;"")*1)&lt;ROW(I9),"",INDEX(I:I,SMALL(IF($I$1:$I$72&lt;&gt;"",ROW($1:$72)),ROW(I9)))),0)</f>
        <v/>
      </c>
    </row>
    <row r="12" spans="1:14">
      <c r="A12" s="25">
        <f t="array" ref="A12">IF(COUNT(Eingabe!H63:H68)=0,0,MIN(Eingabe!H63:H68))</f>
        <v>0</v>
      </c>
      <c r="B12" s="26">
        <f t="array" ref="B12">IF(Eingabe!F63="x",Eingabe!K63,IF(Eingabe!F64="x",Eingabe!K64,IF(Eingabe!F65="x",Eingabe!K65,IF(Eingabe!F66="x",Eingabe!K66,IF(Eingabe!F67="x",Eingabe!K67,IF(Eingabe!F68="x",Eingabe!K68,0))))))</f>
        <v>0</v>
      </c>
      <c r="C12" s="37">
        <f t="array" ref="C12">IF(Eingabe!J68="",0,Eingabe!J68)</f>
        <v>0</v>
      </c>
      <c r="D12" s="27">
        <f t="array" ref="D12">IF(Eingabe!L68="",0,Eingabe!L68)</f>
        <v>0</v>
      </c>
      <c r="F12" s="37" t="str">
        <f t="shared" si="0"/>
        <v/>
      </c>
      <c r="G12" s="26" t="str">
        <f t="shared" si="1"/>
        <v/>
      </c>
      <c r="H12" s="37" t="str">
        <f t="shared" si="2"/>
        <v/>
      </c>
      <c r="I12" s="27" t="str">
        <f t="shared" si="3"/>
        <v/>
      </c>
      <c r="J12" s="40" t="str">
        <f t="array" ref="J12">IF(F10&gt;0,IF(SUMPRODUCT(($F$1:$F$72&lt;&gt;"")*1)&lt;ROW(F10),"",INDEX(F:F,SMALL(IF($F$1:$F$72&lt;&gt;"",ROW($1:$72)),ROW(F10)))),0)</f>
        <v/>
      </c>
      <c r="K12" s="40" t="str">
        <f t="array" ref="K12">IF(G10&gt;0,IF(SUMPRODUCT(($G$1:$G$72&lt;&gt;"")*1)&lt;ROW(G10),"",INDEX(G:G,SMALL(IF($G$1:$G$72&lt;&gt;"",ROW($1:$72)),ROW(G10)))),0)</f>
        <v/>
      </c>
      <c r="M12" s="40" t="str">
        <f t="array" ref="M12">IF(H10&gt;0,IF(SUMPRODUCT(($H$1:$H$72&lt;&gt;"")*1)&lt;ROW(H10),"",INDEX(H:H,SMALL(IF($H$1:$H$72&lt;&gt;"",ROW($1:$72)),ROW(H10)))),0)</f>
        <v/>
      </c>
      <c r="N12" s="40" t="str">
        <f t="array" ref="N12">IF(I10&gt;0,IF(SUMPRODUCT(($I$1:$I$72&lt;&gt;"")*1)&lt;ROW(I10),"",INDEX(I:I,SMALL(IF($I$1:$I$72&lt;&gt;"",ROW($1:$72)),ROW(I10)))),0)</f>
        <v/>
      </c>
    </row>
    <row r="13" spans="1:14">
      <c r="A13" s="25">
        <f t="array" ref="A13">IF(COUNT(Eingabe!H69:H74)=0,0,MIN(Eingabe!H69:H74))</f>
        <v>0</v>
      </c>
      <c r="B13" s="26">
        <f t="array" ref="B13">IF(Eingabe!F69="x",Eingabe!K69,IF(Eingabe!F70="x",Eingabe!K70,IF(Eingabe!F71="x",Eingabe!K71,IF(Eingabe!F72="x",Eingabe!K72,IF(Eingabe!F73="x",Eingabe!K73,IF(Eingabe!F74="x",Eingabe!K74,0))))))</f>
        <v>0</v>
      </c>
      <c r="C13" s="37">
        <f t="array" ref="C13">IF(Eingabe!J74="",0,Eingabe!J74)</f>
        <v>0</v>
      </c>
      <c r="D13" s="27">
        <f t="array" ref="D13">IF(Eingabe!L74="",0,Eingabe!L74)</f>
        <v>0</v>
      </c>
      <c r="F13" s="37" t="str">
        <f t="shared" si="0"/>
        <v/>
      </c>
      <c r="G13" s="26" t="str">
        <f t="shared" si="1"/>
        <v/>
      </c>
      <c r="H13" s="37" t="str">
        <f t="shared" si="2"/>
        <v/>
      </c>
      <c r="I13" s="27" t="str">
        <f t="shared" si="3"/>
        <v/>
      </c>
      <c r="J13" s="40" t="str">
        <f t="array" ref="J13">IF(F11&gt;0,IF(SUMPRODUCT(($F$1:$F$72&lt;&gt;"")*1)&lt;ROW(F11),"",INDEX(F:F,SMALL(IF($F$1:$F$72&lt;&gt;"",ROW($1:$72)),ROW(F11)))),0)</f>
        <v/>
      </c>
      <c r="K13" s="40" t="str">
        <f t="array" ref="K13">IF(G11&gt;0,IF(SUMPRODUCT(($G$1:$G$72&lt;&gt;"")*1)&lt;ROW(G11),"",INDEX(G:G,SMALL(IF($G$1:$G$72&lt;&gt;"",ROW($1:$72)),ROW(G11)))),0)</f>
        <v/>
      </c>
      <c r="M13" s="40" t="str">
        <f t="array" ref="M13">IF(H11&gt;0,IF(SUMPRODUCT(($H$1:$H$72&lt;&gt;"")*1)&lt;ROW(H11),"",INDEX(H:H,SMALL(IF($H$1:$H$72&lt;&gt;"",ROW($1:$72)),ROW(H11)))),0)</f>
        <v/>
      </c>
      <c r="N13" s="40" t="str">
        <f t="array" ref="N13">IF(I11&gt;0,IF(SUMPRODUCT(($I$1:$I$72&lt;&gt;"")*1)&lt;ROW(I11),"",INDEX(I:I,SMALL(IF($I$1:$I$72&lt;&gt;"",ROW($1:$72)),ROW(I11)))),0)</f>
        <v/>
      </c>
    </row>
    <row r="14" spans="1:14">
      <c r="A14" s="25">
        <f t="array" ref="A14">IF(COUNT(Eingabe!H75:H80)=0,0,MIN(Eingabe!H75:H80))</f>
        <v>0</v>
      </c>
      <c r="B14" s="26">
        <f t="array" ref="B14">IF(Eingabe!F75="x",Eingabe!K75,IF(Eingabe!F76="x",Eingabe!K76,IF(Eingabe!F77="x",Eingabe!K77,IF(Eingabe!F78="x",Eingabe!K78,IF(Eingabe!F79="x",Eingabe!K79,IF(Eingabe!F80="x",Eingabe!K80,0))))))</f>
        <v>0</v>
      </c>
      <c r="C14" s="37">
        <f t="array" ref="C14">IF(Eingabe!J80="",0,Eingabe!J80)</f>
        <v>0</v>
      </c>
      <c r="D14" s="27">
        <f t="array" ref="D14">IF(Eingabe!L80="",0,Eingabe!L80)</f>
        <v>0</v>
      </c>
      <c r="F14" s="37" t="str">
        <f t="shared" si="0"/>
        <v/>
      </c>
      <c r="G14" s="26" t="str">
        <f t="shared" si="1"/>
        <v/>
      </c>
      <c r="H14" s="37" t="str">
        <f t="shared" si="2"/>
        <v/>
      </c>
      <c r="I14" s="27" t="str">
        <f t="shared" si="3"/>
        <v/>
      </c>
      <c r="J14" s="40" t="str">
        <f t="array" ref="J14">IF(F12&gt;0,IF(SUMPRODUCT(($F$1:$F$72&lt;&gt;"")*1)&lt;ROW(F12),"",INDEX(F:F,SMALL(IF($F$1:$F$72&lt;&gt;"",ROW($1:$72)),ROW(F12)))),0)</f>
        <v/>
      </c>
      <c r="K14" s="40" t="str">
        <f t="array" ref="K14">IF(G12&gt;0,IF(SUMPRODUCT(($G$1:$G$72&lt;&gt;"")*1)&lt;ROW(G12),"",INDEX(G:G,SMALL(IF($G$1:$G$72&lt;&gt;"",ROW($1:$72)),ROW(G12)))),0)</f>
        <v/>
      </c>
      <c r="M14" s="40" t="str">
        <f t="array" ref="M14">IF(H12&gt;0,IF(SUMPRODUCT(($H$1:$H$72&lt;&gt;"")*1)&lt;ROW(H12),"",INDEX(H:H,SMALL(IF($H$1:$H$72&lt;&gt;"",ROW($1:$72)),ROW(H12)))),0)</f>
        <v/>
      </c>
      <c r="N14" s="40" t="str">
        <f t="array" ref="N14">IF(I12&gt;0,IF(SUMPRODUCT(($I$1:$I$72&lt;&gt;"")*1)&lt;ROW(I12),"",INDEX(I:I,SMALL(IF($I$1:$I$72&lt;&gt;"",ROW($1:$72)),ROW(I12)))),0)</f>
        <v/>
      </c>
    </row>
    <row r="15" spans="1:14">
      <c r="A15" s="25">
        <f t="array" ref="A15">IF(COUNT(Eingabe!H81:H86)=0,0,MIN(Eingabe!H81:H86))</f>
        <v>0</v>
      </c>
      <c r="B15" s="26">
        <f t="array" ref="B15">IF(Eingabe!F81="x",Eingabe!K81,IF(Eingabe!F82="x",Eingabe!K82,IF(Eingabe!F83="x",Eingabe!K83,IF(Eingabe!F84="x",Eingabe!K84,IF(Eingabe!F85="x",Eingabe!K85,IF(Eingabe!F86="x",Eingabe!K86,0))))))</f>
        <v>0</v>
      </c>
      <c r="C15" s="37">
        <f t="array" ref="C15">IF(Eingabe!J86="",0,Eingabe!J86)</f>
        <v>0</v>
      </c>
      <c r="D15" s="27">
        <f t="array" ref="D15">IF(Eingabe!L86="",0,Eingabe!L86)</f>
        <v>0</v>
      </c>
      <c r="F15" s="37" t="str">
        <f t="shared" si="0"/>
        <v/>
      </c>
      <c r="G15" s="26" t="str">
        <f t="shared" si="1"/>
        <v/>
      </c>
      <c r="H15" s="37" t="str">
        <f t="shared" si="2"/>
        <v/>
      </c>
      <c r="I15" s="27" t="str">
        <f t="shared" si="3"/>
        <v/>
      </c>
      <c r="J15" s="40" t="str">
        <f t="array" ref="J15">IF(F13&gt;0,IF(SUMPRODUCT(($F$1:$F$72&lt;&gt;"")*1)&lt;ROW(F13),"",INDEX(F:F,SMALL(IF($F$1:$F$72&lt;&gt;"",ROW($1:$72)),ROW(F13)))),0)</f>
        <v/>
      </c>
      <c r="K15" s="40" t="str">
        <f t="array" ref="K15">IF(G13&gt;0,IF(SUMPRODUCT(($G$1:$G$72&lt;&gt;"")*1)&lt;ROW(G13),"",INDEX(G:G,SMALL(IF($G$1:$G$72&lt;&gt;"",ROW($1:$72)),ROW(G13)))),0)</f>
        <v/>
      </c>
      <c r="M15" s="40" t="str">
        <f t="array" ref="M15">IF(H13&gt;0,IF(SUMPRODUCT(($H$1:$H$72&lt;&gt;"")*1)&lt;ROW(H13),"",INDEX(H:H,SMALL(IF($H$1:$H$72&lt;&gt;"",ROW($1:$72)),ROW(H13)))),0)</f>
        <v/>
      </c>
      <c r="N15" s="40" t="str">
        <f t="array" ref="N15">IF(I13&gt;0,IF(SUMPRODUCT(($I$1:$I$72&lt;&gt;"")*1)&lt;ROW(I13),"",INDEX(I:I,SMALL(IF($I$1:$I$72&lt;&gt;"",ROW($1:$72)),ROW(I13)))),0)</f>
        <v/>
      </c>
    </row>
    <row r="16" spans="1:14">
      <c r="A16" s="25">
        <f t="array" ref="A16">IF(COUNT(Eingabe!H87:H92)=0,0,MIN(Eingabe!H87:H92))</f>
        <v>0</v>
      </c>
      <c r="B16" s="26">
        <f t="array" ref="B16">IF(Eingabe!F87="x",Eingabe!K87,IF(Eingabe!F88="x",Eingabe!K88,IF(Eingabe!F89="x",Eingabe!K89,IF(Eingabe!F90="x",Eingabe!K90,IF(Eingabe!F91="x",Eingabe!K91,IF(Eingabe!F92="x",Eingabe!K92,0))))))</f>
        <v>0</v>
      </c>
      <c r="C16" s="37">
        <f t="array" ref="C16">IF(Eingabe!J92="",0,Eingabe!J92)</f>
        <v>0</v>
      </c>
      <c r="D16" s="27">
        <f t="array" ref="D16">IF(Eingabe!L92="",0,Eingabe!L92)</f>
        <v>0</v>
      </c>
      <c r="F16" s="37" t="str">
        <f t="shared" si="0"/>
        <v/>
      </c>
      <c r="G16" s="26" t="str">
        <f t="shared" si="1"/>
        <v/>
      </c>
      <c r="H16" s="37" t="str">
        <f t="shared" si="2"/>
        <v/>
      </c>
      <c r="I16" s="27" t="str">
        <f t="shared" si="3"/>
        <v/>
      </c>
      <c r="J16" s="40" t="str">
        <f t="array" ref="J16">IF(F14&gt;0,IF(SUMPRODUCT(($F$1:$F$72&lt;&gt;"")*1)&lt;ROW(F14),"",INDEX(F:F,SMALL(IF($F$1:$F$72&lt;&gt;"",ROW($1:$72)),ROW(F14)))),0)</f>
        <v/>
      </c>
      <c r="K16" s="40" t="str">
        <f t="array" ref="K16">IF(G14&gt;0,IF(SUMPRODUCT(($G$1:$G$72&lt;&gt;"")*1)&lt;ROW(G14),"",INDEX(G:G,SMALL(IF($G$1:$G$72&lt;&gt;"",ROW($1:$72)),ROW(G14)))),0)</f>
        <v/>
      </c>
      <c r="M16" s="40" t="str">
        <f t="array" ref="M16">IF(H14&gt;0,IF(SUMPRODUCT(($H$1:$H$72&lt;&gt;"")*1)&lt;ROW(H14),"",INDEX(H:H,SMALL(IF($H$1:$H$72&lt;&gt;"",ROW($1:$72)),ROW(H14)))),0)</f>
        <v/>
      </c>
      <c r="N16" s="40" t="str">
        <f t="array" ref="N16">IF(I14&gt;0,IF(SUMPRODUCT(($I$1:$I$72&lt;&gt;"")*1)&lt;ROW(I14),"",INDEX(I:I,SMALL(IF($I$1:$I$72&lt;&gt;"",ROW($1:$72)),ROW(I14)))),0)</f>
        <v/>
      </c>
    </row>
    <row r="17" spans="1:20">
      <c r="A17" s="25">
        <f t="array" ref="A17">IF(COUNT(Eingabe!H93:H98)=0,0,MIN(Eingabe!H93:H98))</f>
        <v>0</v>
      </c>
      <c r="B17" s="26">
        <f t="array" ref="B17">IF(Eingabe!F93="x",Eingabe!K93,IF(Eingabe!F94="x",Eingabe!K94,IF(Eingabe!F95="x",Eingabe!K95,IF(Eingabe!F96="x",Eingabe!K96,IF(Eingabe!F97="x",Eingabe!K97,IF(Eingabe!F98="x",Eingabe!K98,0))))))</f>
        <v>0</v>
      </c>
      <c r="C17" s="37">
        <f t="array" ref="C17">IF(Eingabe!J98="",0,Eingabe!J98)</f>
        <v>0</v>
      </c>
      <c r="D17" s="27">
        <f t="array" ref="D17">IF(Eingabe!L98="",0,Eingabe!L98)</f>
        <v>0</v>
      </c>
      <c r="F17" s="37" t="str">
        <f t="shared" si="0"/>
        <v/>
      </c>
      <c r="G17" s="26" t="str">
        <f t="shared" si="1"/>
        <v/>
      </c>
      <c r="H17" s="37" t="str">
        <f t="shared" si="2"/>
        <v/>
      </c>
      <c r="I17" s="27" t="str">
        <f t="shared" si="3"/>
        <v/>
      </c>
      <c r="J17" s="40" t="str">
        <f t="array" ref="J17">IF(F15&gt;0,IF(SUMPRODUCT(($F$1:$F$72&lt;&gt;"")*1)&lt;ROW(F15),"",INDEX(F:F,SMALL(IF($F$1:$F$72&lt;&gt;"",ROW($1:$72)),ROW(F15)))),0)</f>
        <v/>
      </c>
      <c r="K17" s="40" t="str">
        <f t="array" ref="K17">IF(G15&gt;0,IF(SUMPRODUCT(($G$1:$G$72&lt;&gt;"")*1)&lt;ROW(G15),"",INDEX(G:G,SMALL(IF($G$1:$G$72&lt;&gt;"",ROW($1:$72)),ROW(G15)))),0)</f>
        <v/>
      </c>
      <c r="M17" s="40" t="str">
        <f t="array" ref="M17">IF(H15&gt;0,IF(SUMPRODUCT(($H$1:$H$72&lt;&gt;"")*1)&lt;ROW(H15),"",INDEX(H:H,SMALL(IF($H$1:$H$72&lt;&gt;"",ROW($1:$72)),ROW(H15)))),0)</f>
        <v/>
      </c>
      <c r="N17" s="40" t="str">
        <f t="array" ref="N17">IF(I15&gt;0,IF(SUMPRODUCT(($I$1:$I$72&lt;&gt;"")*1)&lt;ROW(I15),"",INDEX(I:I,SMALL(IF($I$1:$I$72&lt;&gt;"",ROW($1:$72)),ROW(I15)))),0)</f>
        <v/>
      </c>
    </row>
    <row r="18" spans="1:20">
      <c r="A18" s="25">
        <f t="array" ref="A18">IF(COUNT(Eingabe!H99:H104)=0,0,MIN(Eingabe!H99:H104))</f>
        <v>0</v>
      </c>
      <c r="B18" s="26">
        <f t="array" ref="B18">IF(Eingabe!F99="x",Eingabe!K99,IF(Eingabe!F100="x",Eingabe!K100,IF(Eingabe!F101="x",Eingabe!K101,IF(Eingabe!F102="x",Eingabe!K102,IF(Eingabe!F103="x",Eingabe!K103,IF(Eingabe!F104="x",Eingabe!K104,0))))))</f>
        <v>0</v>
      </c>
      <c r="C18" s="37">
        <f t="array" ref="C18">IF(Eingabe!J104="",0,Eingabe!J104)</f>
        <v>0</v>
      </c>
      <c r="D18" s="27">
        <f t="array" ref="D18">IF(Eingabe!L104="",0,Eingabe!L104)</f>
        <v>0</v>
      </c>
      <c r="F18" s="37" t="str">
        <f t="shared" si="0"/>
        <v/>
      </c>
      <c r="G18" s="26" t="str">
        <f t="shared" si="1"/>
        <v/>
      </c>
      <c r="H18" s="37" t="str">
        <f t="shared" si="2"/>
        <v/>
      </c>
      <c r="I18" s="27" t="str">
        <f t="shared" si="3"/>
        <v/>
      </c>
      <c r="J18" s="40" t="str">
        <f t="array" ref="J18">IF(F16&gt;0,IF(SUMPRODUCT(($F$1:$F$72&lt;&gt;"")*1)&lt;ROW(F16),"",INDEX(F:F,SMALL(IF($F$1:$F$72&lt;&gt;"",ROW($1:$72)),ROW(F16)))),0)</f>
        <v/>
      </c>
      <c r="K18" s="40" t="str">
        <f t="array" ref="K18">IF(G16&gt;0,IF(SUMPRODUCT(($G$1:$G$72&lt;&gt;"")*1)&lt;ROW(G16),"",INDEX(G:G,SMALL(IF($G$1:$G$72&lt;&gt;"",ROW($1:$72)),ROW(G16)))),0)</f>
        <v/>
      </c>
      <c r="M18" s="40" t="str">
        <f t="array" ref="M18">IF(H16&gt;0,IF(SUMPRODUCT(($H$1:$H$72&lt;&gt;"")*1)&lt;ROW(H16),"",INDEX(H:H,SMALL(IF($H$1:$H$72&lt;&gt;"",ROW($1:$72)),ROW(H16)))),0)</f>
        <v/>
      </c>
      <c r="N18" s="40" t="str">
        <f t="array" ref="N18">IF(I16&gt;0,IF(SUMPRODUCT(($I$1:$I$72&lt;&gt;"")*1)&lt;ROW(I16),"",INDEX(I:I,SMALL(IF($I$1:$I$72&lt;&gt;"",ROW($1:$72)),ROW(I16)))),0)</f>
        <v/>
      </c>
    </row>
    <row r="19" spans="1:20">
      <c r="A19" s="25">
        <f t="array" ref="A19">IF(COUNT(Eingabe!H105:H110)=0,0,MIN(Eingabe!H105:H110))</f>
        <v>0</v>
      </c>
      <c r="B19" s="26">
        <f t="array" ref="B19">IF(Eingabe!F105="x",Eingabe!K105,IF(Eingabe!F106="x",Eingabe!K106,IF(Eingabe!F107="x",Eingabe!K107,IF(Eingabe!F108="x",Eingabe!K108,IF(Eingabe!F109="x",Eingabe!K109,IF(Eingabe!F110="x",Eingabe!K110,0))))))</f>
        <v>0</v>
      </c>
      <c r="C19" s="37">
        <f t="array" ref="C19">IF(Eingabe!J110="",0,Eingabe!J110)</f>
        <v>0</v>
      </c>
      <c r="D19" s="27">
        <f t="array" ref="D19">IF(Eingabe!L110="",0,Eingabe!L110)</f>
        <v>0</v>
      </c>
      <c r="F19" s="37" t="str">
        <f t="shared" si="0"/>
        <v/>
      </c>
      <c r="G19" s="26" t="str">
        <f t="shared" si="1"/>
        <v/>
      </c>
      <c r="H19" s="37" t="str">
        <f t="shared" si="2"/>
        <v/>
      </c>
      <c r="I19" s="27" t="str">
        <f t="shared" si="3"/>
        <v/>
      </c>
      <c r="J19" s="40" t="str">
        <f t="array" ref="J19">IF(F17&gt;0,IF(SUMPRODUCT(($F$1:$F$72&lt;&gt;"")*1)&lt;ROW(F17),"",INDEX(F:F,SMALL(IF($F$1:$F$72&lt;&gt;"",ROW($1:$72)),ROW(F17)))),0)</f>
        <v/>
      </c>
      <c r="K19" s="40" t="str">
        <f t="array" ref="K19">IF(G17&gt;0,IF(SUMPRODUCT(($G$1:$G$72&lt;&gt;"")*1)&lt;ROW(G17),"",INDEX(G:G,SMALL(IF($G$1:$G$72&lt;&gt;"",ROW($1:$72)),ROW(G17)))),0)</f>
        <v/>
      </c>
      <c r="M19" s="40" t="str">
        <f t="array" ref="M19">IF(H17&gt;0,IF(SUMPRODUCT(($H$1:$H$72&lt;&gt;"")*1)&lt;ROW(H17),"",INDEX(H:H,SMALL(IF($H$1:$H$72&lt;&gt;"",ROW($1:$72)),ROW(H17)))),0)</f>
        <v/>
      </c>
      <c r="N19" s="40" t="str">
        <f t="array" ref="N19">IF(I17&gt;0,IF(SUMPRODUCT(($I$1:$I$72&lt;&gt;"")*1)&lt;ROW(I17),"",INDEX(I:I,SMALL(IF($I$1:$I$72&lt;&gt;"",ROW($1:$72)),ROW(I17)))),0)</f>
        <v/>
      </c>
    </row>
    <row r="20" spans="1:20">
      <c r="A20" s="25">
        <f t="array" ref="A20">IF(COUNT(Eingabe!H111:H116)=0,0,MIN(Eingabe!H111:H116))</f>
        <v>0</v>
      </c>
      <c r="B20" s="26">
        <f t="array" ref="B20">IF(Eingabe!F111="x",Eingabe!K111,IF(Eingabe!F112="x",Eingabe!K112,IF(Eingabe!F113="x",Eingabe!K113,IF(Eingabe!F114="x",Eingabe!K114,IF(Eingabe!F115="x",Eingabe!K115,IF(Eingabe!F116="x",Eingabe!K116,0))))))</f>
        <v>0</v>
      </c>
      <c r="C20" s="37">
        <f t="array" ref="C20">IF(Eingabe!J116="",0,Eingabe!J116)</f>
        <v>0</v>
      </c>
      <c r="D20" s="27">
        <f t="array" ref="D20">IF(Eingabe!L116="",0,Eingabe!L116)</f>
        <v>0</v>
      </c>
      <c r="F20" s="37" t="str">
        <f t="shared" si="0"/>
        <v/>
      </c>
      <c r="G20" s="26" t="str">
        <f t="shared" si="1"/>
        <v/>
      </c>
      <c r="H20" s="37" t="str">
        <f t="shared" si="2"/>
        <v/>
      </c>
      <c r="I20" s="27" t="str">
        <f t="shared" si="3"/>
        <v/>
      </c>
      <c r="J20" s="40" t="str">
        <f t="array" ref="J20">IF(F18&gt;0,IF(SUMPRODUCT(($F$1:$F$72&lt;&gt;"")*1)&lt;ROW(F18),"",INDEX(F:F,SMALL(IF($F$1:$F$72&lt;&gt;"",ROW($1:$72)),ROW(F18)))),0)</f>
        <v/>
      </c>
      <c r="K20" s="40" t="str">
        <f t="array" ref="K20">IF(G18&gt;0,IF(SUMPRODUCT(($G$1:$G$72&lt;&gt;"")*1)&lt;ROW(G18),"",INDEX(G:G,SMALL(IF($G$1:$G$72&lt;&gt;"",ROW($1:$72)),ROW(G18)))),0)</f>
        <v/>
      </c>
      <c r="M20" s="40" t="str">
        <f t="array" ref="M20">IF(H18&gt;0,IF(SUMPRODUCT(($H$1:$H$72&lt;&gt;"")*1)&lt;ROW(H18),"",INDEX(H:H,SMALL(IF($H$1:$H$72&lt;&gt;"",ROW($1:$72)),ROW(H18)))),0)</f>
        <v/>
      </c>
      <c r="N20" s="40" t="str">
        <f t="array" ref="N20">IF(I18&gt;0,IF(SUMPRODUCT(($I$1:$I$72&lt;&gt;"")*1)&lt;ROW(I18),"",INDEX(I:I,SMALL(IF($I$1:$I$72&lt;&gt;"",ROW($1:$72)),ROW(I18)))),0)</f>
        <v/>
      </c>
    </row>
    <row r="21" spans="1:20">
      <c r="A21" s="25">
        <f t="array" ref="A21">IF(COUNT(Eingabe!H117:H122)=0,0,MIN(Eingabe!H117:H122))</f>
        <v>0</v>
      </c>
      <c r="B21" s="26">
        <f t="array" ref="B21">IF(Eingabe!F117="x",Eingabe!K117,IF(Eingabe!F118="x",Eingabe!K118,IF(Eingabe!F119="x",Eingabe!K119,IF(Eingabe!F120="x",Eingabe!K120,IF(Eingabe!F121="x",Eingabe!K121,IF(Eingabe!F122="x",Eingabe!K122,0))))))</f>
        <v>0</v>
      </c>
      <c r="C21" s="37">
        <f t="array" ref="C21">IF(Eingabe!J122="",0,Eingabe!J122)</f>
        <v>0</v>
      </c>
      <c r="D21" s="27">
        <f t="array" ref="D21">IF(Eingabe!L122="",0,Eingabe!L122)</f>
        <v>0</v>
      </c>
      <c r="F21" s="37" t="str">
        <f t="shared" si="0"/>
        <v/>
      </c>
      <c r="G21" s="26" t="str">
        <f t="shared" si="1"/>
        <v/>
      </c>
      <c r="H21" s="37" t="str">
        <f t="shared" si="2"/>
        <v/>
      </c>
      <c r="I21" s="27" t="str">
        <f t="shared" si="3"/>
        <v/>
      </c>
      <c r="J21" s="40" t="str">
        <f t="array" ref="J21">IF(F19&gt;0,IF(SUMPRODUCT(($F$1:$F$72&lt;&gt;"")*1)&lt;ROW(F19),"",INDEX(F:F,SMALL(IF($F$1:$F$72&lt;&gt;"",ROW($1:$72)),ROW(F19)))),0)</f>
        <v/>
      </c>
      <c r="K21" s="40" t="str">
        <f t="array" ref="K21">IF(G19&gt;0,IF(SUMPRODUCT(($G$1:$G$72&lt;&gt;"")*1)&lt;ROW(G19),"",INDEX(G:G,SMALL(IF($G$1:$G$72&lt;&gt;"",ROW($1:$72)),ROW(G19)))),0)</f>
        <v/>
      </c>
      <c r="M21" s="40" t="str">
        <f t="array" ref="M21">IF(H19&gt;0,IF(SUMPRODUCT(($H$1:$H$72&lt;&gt;"")*1)&lt;ROW(H19),"",INDEX(H:H,SMALL(IF($H$1:$H$72&lt;&gt;"",ROW($1:$72)),ROW(H19)))),0)</f>
        <v/>
      </c>
      <c r="N21" s="40" t="str">
        <f t="array" ref="N21">IF(I19&gt;0,IF(SUMPRODUCT(($I$1:$I$72&lt;&gt;"")*1)&lt;ROW(I19),"",INDEX(I:I,SMALL(IF($I$1:$I$72&lt;&gt;"",ROW($1:$72)),ROW(I19)))),0)</f>
        <v/>
      </c>
    </row>
    <row r="22" spans="1:20">
      <c r="A22" s="36">
        <f t="array" ref="A22">IF(COUNT(Eingabe!H123:H128)=0,0,MIN(Eingabe!H123:H128))</f>
        <v>0</v>
      </c>
      <c r="B22" s="26">
        <f t="array" ref="B22">IF(Eingabe!F123="x",Eingabe!K123,IF(Eingabe!F124="x",Eingabe!K124,IF(Eingabe!F125="x",Eingabe!K125,IF(Eingabe!F126="x",Eingabe!K126,IF(Eingabe!F127="x",Eingabe!K127,IF(Eingabe!F128="x",Eingabe!K128,0))))))</f>
        <v>0</v>
      </c>
      <c r="C22" s="37">
        <f t="array" ref="C22">IF(Eingabe!J128="",0,Eingabe!J128)</f>
        <v>0</v>
      </c>
      <c r="D22" s="27">
        <f t="array" ref="D22">IF(Eingabe!L128="",0,Eingabe!L128)</f>
        <v>0</v>
      </c>
      <c r="F22" s="37" t="str">
        <f t="shared" ref="F22:F41" si="4">IF(A22=0,"",A22)</f>
        <v/>
      </c>
      <c r="G22" s="26" t="str">
        <f t="shared" ref="G22:G30" si="5">IF(B22=0,"",B22)</f>
        <v/>
      </c>
      <c r="H22" s="37" t="str">
        <f t="shared" ref="H22:H30" si="6">IF(C22=0,"",C22)</f>
        <v/>
      </c>
      <c r="I22" s="27" t="str">
        <f t="shared" ref="I22:I30" si="7">IF(D22=0,"",D22)</f>
        <v/>
      </c>
      <c r="J22" s="40" t="str">
        <f t="array" ref="J22">IF(F20&gt;0,IF(SUMPRODUCT(($F$1:$F$72&lt;&gt;"")*1)&lt;ROW(F20),"",INDEX(F:F,SMALL(IF($F$1:$F$72&lt;&gt;"",ROW($1:$72)),ROW(F20)))),0)</f>
        <v/>
      </c>
      <c r="K22" s="40" t="str">
        <f t="array" ref="K22">IF(G20&gt;0,IF(SUMPRODUCT(($G$1:$G$72&lt;&gt;"")*1)&lt;ROW(G20),"",INDEX(G:G,SMALL(IF($G$1:$G$72&lt;&gt;"",ROW($1:$72)),ROW(G20)))),0)</f>
        <v/>
      </c>
      <c r="M22" s="40" t="str">
        <f t="array" ref="M22">IF(H20&gt;0,IF(SUMPRODUCT(($H$1:$H$72&lt;&gt;"")*1)&lt;ROW(H20),"",INDEX(H:H,SMALL(IF($H$1:$H$72&lt;&gt;"",ROW($1:$72)),ROW(H20)))),0)</f>
        <v/>
      </c>
      <c r="N22" s="40" t="str">
        <f t="array" ref="N22">IF(I20&gt;0,IF(SUMPRODUCT(($I$1:$I$72&lt;&gt;"")*1)&lt;ROW(I20),"",INDEX(I:I,SMALL(IF($I$1:$I$72&lt;&gt;"",ROW($1:$72)),ROW(I20)))),0)</f>
        <v/>
      </c>
      <c r="P22" s="41"/>
      <c r="Q22" s="42" t="s">
        <v>28</v>
      </c>
      <c r="R22" s="22">
        <f>MIN(Eingabe!H3:H428)</f>
        <v>0</v>
      </c>
      <c r="S22" s="39" t="s">
        <v>30</v>
      </c>
    </row>
    <row r="23" spans="1:20">
      <c r="A23" s="25">
        <f t="array" ref="A23">IF(COUNT(Eingabe!H129:H134)=0,0,MIN(Eingabe!H129:H134))</f>
        <v>0</v>
      </c>
      <c r="B23" s="26">
        <f t="array" ref="B23">IF(Eingabe!F129="x",Eingabe!K129,IF(Eingabe!F130="x",Eingabe!K130,IF(Eingabe!F131="x",Eingabe!K131,IF(Eingabe!F132="x",Eingabe!K132,IF(Eingabe!F133="x",Eingabe!K133,IF(Eingabe!F134="x",Eingabe!K134,0))))))</f>
        <v>0</v>
      </c>
      <c r="C23" s="37">
        <f t="array" ref="C23">IF(Eingabe!J134="",0,Eingabe!J134)</f>
        <v>0</v>
      </c>
      <c r="D23" s="27">
        <f t="array" ref="D23">IF(Eingabe!L134="",0,Eingabe!L134)</f>
        <v>0</v>
      </c>
      <c r="F23" s="37" t="str">
        <f t="shared" si="4"/>
        <v/>
      </c>
      <c r="G23" s="26" t="str">
        <f t="shared" si="5"/>
        <v/>
      </c>
      <c r="H23" s="37" t="str">
        <f t="shared" si="6"/>
        <v/>
      </c>
      <c r="I23" s="27" t="str">
        <f t="shared" si="7"/>
        <v/>
      </c>
      <c r="J23" s="40" t="str">
        <f t="array" ref="J23">IF(F21&gt;0,IF(SUMPRODUCT(($F$1:$F$72&lt;&gt;"")*1)&lt;ROW(F21),"",INDEX(F:F,SMALL(IF($F$1:$F$72&lt;&gt;"",ROW($1:$72)),ROW(F21)))),0)</f>
        <v/>
      </c>
      <c r="K23" s="40" t="str">
        <f t="array" ref="K23">IF(G21&gt;0,IF(SUMPRODUCT(($G$1:$G$72&lt;&gt;"")*1)&lt;ROW(G21),"",INDEX(G:G,SMALL(IF($G$1:$G$72&lt;&gt;"",ROW($1:$72)),ROW(G21)))),0)</f>
        <v/>
      </c>
      <c r="L23" s="19"/>
      <c r="M23" s="40" t="str">
        <f t="array" ref="M23">IF(H21&gt;0,IF(SUMPRODUCT(($H$1:$H$72&lt;&gt;"")*1)&lt;ROW(H21),"",INDEX(H:H,SMALL(IF($H$1:$H$72&lt;&gt;"",ROW($1:$72)),ROW(H21)))),0)</f>
        <v/>
      </c>
      <c r="N23" s="40" t="str">
        <f t="array" ref="N23">IF(I21&gt;0,IF(SUMPRODUCT(($I$1:$I$72&lt;&gt;"")*1)&lt;ROW(I21),"",INDEX(I:I,SMALL(IF($I$1:$I$72&lt;&gt;"",ROW($1:$72)),ROW(I21)))),0)</f>
        <v/>
      </c>
      <c r="P23" s="41"/>
      <c r="Q23" s="42" t="s">
        <v>29</v>
      </c>
      <c r="R23" s="22">
        <f>MIN(Eingabe!J3:J308)</f>
        <v>0</v>
      </c>
      <c r="S23" s="39" t="s">
        <v>30</v>
      </c>
    </row>
    <row r="24" spans="1:20">
      <c r="A24" s="25">
        <f t="array" ref="A24">IF(COUNT(Eingabe!H135:H140)=0,0,MIN(Eingabe!H135:H140))</f>
        <v>0</v>
      </c>
      <c r="B24" s="26">
        <f t="array" ref="B24">IF(Eingabe!F135="x",Eingabe!K135,IF(Eingabe!F136="x",Eingabe!K136,IF(Eingabe!F137="x",Eingabe!K137,IF(Eingabe!F138="x",Eingabe!K138,IF(Eingabe!F139="x",Eingabe!K139,IF(Eingabe!F140="x",Eingabe!K140,0))))))</f>
        <v>0</v>
      </c>
      <c r="C24" s="37">
        <f t="array" ref="C24">IF(Eingabe!J140="",0,Eingabe!J140)</f>
        <v>0</v>
      </c>
      <c r="D24" s="27">
        <f t="array" ref="D24">IF(Eingabe!L140="",0,Eingabe!L140)</f>
        <v>0</v>
      </c>
      <c r="F24" s="37" t="str">
        <f t="shared" si="4"/>
        <v/>
      </c>
      <c r="G24" s="26" t="str">
        <f t="shared" si="5"/>
        <v/>
      </c>
      <c r="H24" s="37" t="str">
        <f t="shared" si="6"/>
        <v/>
      </c>
      <c r="I24" s="27" t="str">
        <f t="shared" si="7"/>
        <v/>
      </c>
      <c r="J24" s="40" t="str">
        <f t="array" ref="J24">IF(F22&gt;0,IF(SUMPRODUCT(($F$1:$F$72&lt;&gt;"")*1)&lt;ROW(F22),"",INDEX(F:F,SMALL(IF($F$1:$F$72&lt;&gt;"",ROW($1:$72)),ROW(F22)))),0)</f>
        <v/>
      </c>
      <c r="K24" s="40" t="str">
        <f t="array" ref="K24">IF(G22&gt;0,IF(SUMPRODUCT(($G$1:$G$72&lt;&gt;"")*1)&lt;ROW(G22),"",INDEX(G:G,SMALL(IF($G$1:$G$72&lt;&gt;"",ROW($1:$72)),ROW(G22)))),0)</f>
        <v/>
      </c>
      <c r="M24" s="40" t="str">
        <f t="array" ref="M24">IF(H22&gt;0,IF(SUMPRODUCT(($H$1:$H$72&lt;&gt;"")*1)&lt;ROW(H22),"",INDEX(H:H,SMALL(IF($H$1:$H$72&lt;&gt;"",ROW($1:$72)),ROW(H22)))),0)</f>
        <v/>
      </c>
      <c r="N24" s="40" t="str">
        <f t="array" ref="N24">IF(I22&gt;0,IF(SUMPRODUCT(($I$1:$I$72&lt;&gt;"")*1)&lt;ROW(I22),"",INDEX(I:I,SMALL(IF($I$1:$I$72&lt;&gt;"",ROW($1:$72)),ROW(I22)))),0)</f>
        <v/>
      </c>
      <c r="P24" s="47"/>
      <c r="Q24" s="47"/>
      <c r="R24" s="47"/>
      <c r="S24" s="47"/>
    </row>
    <row r="25" spans="1:20" ht="15" customHeight="1">
      <c r="A25" s="44">
        <f t="array" ref="A25">IF(COUNT(Eingabe!H141:H146)=0,0,MIN(Eingabe!H141:H146))</f>
        <v>0</v>
      </c>
      <c r="B25" s="26">
        <f t="array" ref="B25">IF(Eingabe!F141="x",Eingabe!K141,IF(Eingabe!F142="x",Eingabe!K142,IF(Eingabe!F143="x",Eingabe!K143,IF(Eingabe!F144="x",Eingabe!K144,IF(Eingabe!F145="x",Eingabe!K145,IF(Eingabe!F146="x",Eingabe!K146,0))))))</f>
        <v>0</v>
      </c>
      <c r="C25" s="37">
        <f t="array" ref="C25">IF(Eingabe!J146="",0,Eingabe!J146)</f>
        <v>0</v>
      </c>
      <c r="D25" s="27">
        <f t="array" ref="D25">IF(Eingabe!L146="",0,Eingabe!L146)</f>
        <v>0</v>
      </c>
      <c r="F25" s="37" t="str">
        <f t="shared" si="4"/>
        <v/>
      </c>
      <c r="G25" s="26" t="str">
        <f t="shared" si="5"/>
        <v/>
      </c>
      <c r="H25" s="37" t="str">
        <f t="shared" si="6"/>
        <v/>
      </c>
      <c r="I25" s="27" t="str">
        <f t="shared" si="7"/>
        <v/>
      </c>
      <c r="J25" s="40" t="str">
        <f t="array" ref="J25">IF(F23&gt;0,IF(SUMPRODUCT(($F$1:$F$72&lt;&gt;"")*1)&lt;ROW(F23),"",INDEX(F:F,SMALL(IF($F$1:$F$72&lt;&gt;"",ROW($1:$72)),ROW(F23)))),0)</f>
        <v/>
      </c>
      <c r="K25" s="40" t="str">
        <f t="array" ref="K25">IF(G23&gt;0,IF(SUMPRODUCT(($G$1:$G$72&lt;&gt;"")*1)&lt;ROW(G23),"",INDEX(G:G,SMALL(IF($G$1:$G$72&lt;&gt;"",ROW($1:$72)),ROW(G23)))),0)</f>
        <v/>
      </c>
      <c r="M25" s="40" t="str">
        <f t="array" ref="M25">IF(H23&gt;0,IF(SUMPRODUCT(($H$1:$H$72&lt;&gt;"")*1)&lt;ROW(H23),"",INDEX(H:H,SMALL(IF($H$1:$H$72&lt;&gt;"",ROW($1:$72)),ROW(H23)))),0)</f>
        <v/>
      </c>
      <c r="N25" s="40" t="str">
        <f t="array" ref="N25">IF(I23&gt;0,IF(SUMPRODUCT(($I$1:$I$72&lt;&gt;"")*1)&lt;ROW(I23),"",INDEX(I:I,SMALL(IF($I$1:$I$72&lt;&gt;"",ROW($1:$72)),ROW(I23)))),0)</f>
        <v/>
      </c>
      <c r="O25" s="43" t="s">
        <v>31</v>
      </c>
      <c r="P25" s="127" t="s">
        <v>32</v>
      </c>
      <c r="Q25" s="127"/>
      <c r="R25" s="127"/>
      <c r="S25" s="127"/>
      <c r="T25" s="127"/>
    </row>
    <row r="26" spans="1:20" ht="15" customHeight="1">
      <c r="A26" s="25">
        <f t="array" ref="A26">IF(COUNT(Eingabe!H147:H152)=0,0,MIN(Eingabe!H147:H152))</f>
        <v>0</v>
      </c>
      <c r="B26" s="26">
        <f t="array" ref="B26">IF(Eingabe!F147="x",Eingabe!K147,IF(Eingabe!F148="x",Eingabe!K148,IF(Eingabe!F149="x",Eingabe!K149,IF(Eingabe!F150="x",Eingabe!K150,IF(Eingabe!F151="x",Eingabe!K151,IF(Eingabe!F152="x",Eingabe!K152,0))))))</f>
        <v>0</v>
      </c>
      <c r="C26" s="37">
        <f t="array" ref="C26">IF(Eingabe!J152="",0,Eingabe!J152)</f>
        <v>0</v>
      </c>
      <c r="D26" s="27">
        <f t="array" ref="D26">IF(Eingabe!L152="",0,Eingabe!L152)</f>
        <v>0</v>
      </c>
      <c r="F26" s="37" t="str">
        <f t="shared" si="4"/>
        <v/>
      </c>
      <c r="G26" s="26" t="str">
        <f t="shared" si="5"/>
        <v/>
      </c>
      <c r="H26" s="37" t="str">
        <f t="shared" si="6"/>
        <v/>
      </c>
      <c r="I26" s="27" t="str">
        <f t="shared" si="7"/>
        <v/>
      </c>
      <c r="J26" s="40" t="str">
        <f t="array" ref="J26">IF(F24&gt;0,IF(SUMPRODUCT(($F$1:$F$72&lt;&gt;"")*1)&lt;ROW(F24),"",INDEX(F:F,SMALL(IF($F$1:$F$72&lt;&gt;"",ROW($1:$72)),ROW(F24)))),0)</f>
        <v/>
      </c>
      <c r="K26" s="40" t="str">
        <f t="array" ref="K26">IF(G24&gt;0,IF(SUMPRODUCT(($G$1:$G$72&lt;&gt;"")*1)&lt;ROW(G24),"",INDEX(G:G,SMALL(IF($G$1:$G$72&lt;&gt;"",ROW($1:$72)),ROW(G24)))),0)</f>
        <v/>
      </c>
      <c r="M26" s="40" t="str">
        <f t="array" ref="M26">IF(H24&gt;0,IF(SUMPRODUCT(($H$1:$H$72&lt;&gt;"")*1)&lt;ROW(H24),"",INDEX(H:H,SMALL(IF($H$1:$H$72&lt;&gt;"",ROW($1:$72)),ROW(H24)))),0)</f>
        <v/>
      </c>
      <c r="N26" s="40" t="str">
        <f t="array" ref="N26">IF(I24&gt;0,IF(SUMPRODUCT(($I$1:$I$72&lt;&gt;"")*1)&lt;ROW(I24),"",INDEX(I:I,SMALL(IF($I$1:$I$72&lt;&gt;"",ROW($1:$72)),ROW(I24)))),0)</f>
        <v/>
      </c>
      <c r="O26" s="43" t="s">
        <v>37</v>
      </c>
      <c r="P26" s="128" t="s">
        <v>33</v>
      </c>
      <c r="Q26" s="128"/>
      <c r="R26" s="128"/>
      <c r="S26" s="128"/>
      <c r="T26" s="128"/>
    </row>
    <row r="27" spans="1:20">
      <c r="A27" s="25">
        <f t="array" ref="A27">IF(COUNT(Eingabe!H153:H158)=0,0,MIN(Eingabe!H153:H158))</f>
        <v>0</v>
      </c>
      <c r="B27" s="26">
        <f t="array" ref="B27">IF(Eingabe!F153="x",Eingabe!K153,IF(Eingabe!F154="x",Eingabe!K154,IF(Eingabe!F155="x",Eingabe!K155,IF(Eingabe!F156="x",Eingabe!K156,IF(Eingabe!F157="x",Eingabe!K157,IF(Eingabe!F158="x",Eingabe!K158,0))))))</f>
        <v>0</v>
      </c>
      <c r="C27" s="37">
        <f t="array" ref="C27">IF(Eingabe!J158="",0,Eingabe!J158)</f>
        <v>0</v>
      </c>
      <c r="D27" s="27">
        <f t="array" ref="D27">IF(Eingabe!L158="",0,Eingabe!L158)</f>
        <v>0</v>
      </c>
      <c r="F27" s="37" t="str">
        <f t="shared" si="4"/>
        <v/>
      </c>
      <c r="G27" s="26" t="str">
        <f t="shared" si="5"/>
        <v/>
      </c>
      <c r="H27" s="37" t="str">
        <f t="shared" si="6"/>
        <v/>
      </c>
      <c r="I27" s="27" t="str">
        <f t="shared" si="7"/>
        <v/>
      </c>
      <c r="J27" s="40" t="str">
        <f t="array" ref="J27">IF(F25&gt;0,IF(SUMPRODUCT(($F$1:$F$72&lt;&gt;"")*1)&lt;ROW(F25),"",INDEX(F:F,SMALL(IF($F$1:$F$72&lt;&gt;"",ROW($1:$72)),ROW(F25)))),0)</f>
        <v/>
      </c>
      <c r="K27" s="40" t="str">
        <f t="array" ref="K27">IF(G25&gt;0,IF(SUMPRODUCT(($G$1:$G$72&lt;&gt;"")*1)&lt;ROW(G25),"",INDEX(G:G,SMALL(IF($G$1:$G$72&lt;&gt;"",ROW($1:$72)),ROW(G25)))),0)</f>
        <v/>
      </c>
      <c r="M27" s="40" t="str">
        <f t="array" ref="M27">IF(H25&gt;0,IF(SUMPRODUCT(($H$1:$H$72&lt;&gt;"")*1)&lt;ROW(H25),"",INDEX(H:H,SMALL(IF($H$1:$H$72&lt;&gt;"",ROW($1:$72)),ROW(H25)))),0)</f>
        <v/>
      </c>
      <c r="N27" s="40" t="str">
        <f t="array" ref="N27">IF(I25&gt;0,IF(SUMPRODUCT(($I$1:$I$72&lt;&gt;"")*1)&lt;ROW(I25),"",INDEX(I:I,SMALL(IF($I$1:$I$72&lt;&gt;"",ROW($1:$72)),ROW(I25)))),0)</f>
        <v/>
      </c>
    </row>
    <row r="28" spans="1:20">
      <c r="A28" s="25">
        <f t="array" ref="A28">IF(COUNT(Eingabe!H159:H164)=0,0,MIN(Eingabe!H159:H164))</f>
        <v>0</v>
      </c>
      <c r="B28" s="26">
        <f t="array" ref="B28">IF(Eingabe!F159="x",Eingabe!K159,IF(Eingabe!F160="x",Eingabe!K160,IF(Eingabe!F161="x",Eingabe!K161,IF(Eingabe!F162="x",Eingabe!K162,IF(Eingabe!F163="x",Eingabe!K163,IF(Eingabe!F164="x",Eingabe!K164,0))))))</f>
        <v>0</v>
      </c>
      <c r="C28" s="37">
        <f t="array" ref="C28">IF(Eingabe!J164="",0,Eingabe!J164)</f>
        <v>0</v>
      </c>
      <c r="D28" s="27">
        <f t="array" ref="D28">IF(Eingabe!L164="",0,Eingabe!L164)</f>
        <v>0</v>
      </c>
      <c r="F28" s="37" t="str">
        <f t="shared" si="4"/>
        <v/>
      </c>
      <c r="G28" s="26" t="str">
        <f t="shared" si="5"/>
        <v/>
      </c>
      <c r="H28" s="37" t="str">
        <f t="shared" si="6"/>
        <v/>
      </c>
      <c r="I28" s="27" t="str">
        <f t="shared" si="7"/>
        <v/>
      </c>
      <c r="J28" s="40" t="str">
        <f t="array" ref="J28">IF(F26&gt;0,IF(SUMPRODUCT(($F$1:$F$72&lt;&gt;"")*1)&lt;ROW(F26),"",INDEX(F:F,SMALL(IF($F$1:$F$72&lt;&gt;"",ROW($1:$72)),ROW(F26)))),0)</f>
        <v/>
      </c>
      <c r="K28" s="40" t="str">
        <f t="array" ref="K28">IF(G26&gt;0,IF(SUMPRODUCT(($G$1:$G$72&lt;&gt;"")*1)&lt;ROW(G26),"",INDEX(G:G,SMALL(IF($G$1:$G$72&lt;&gt;"",ROW($1:$72)),ROW(G26)))),0)</f>
        <v/>
      </c>
      <c r="M28" s="40" t="str">
        <f t="array" ref="M28">IF(H26&gt;0,IF(SUMPRODUCT(($H$1:$H$72&lt;&gt;"")*1)&lt;ROW(H26),"",INDEX(H:H,SMALL(IF($H$1:$H$72&lt;&gt;"",ROW($1:$72)),ROW(H26)))),0)</f>
        <v/>
      </c>
      <c r="N28" s="40" t="str">
        <f t="array" ref="N28">IF(I26&gt;0,IF(SUMPRODUCT(($I$1:$I$72&lt;&gt;"")*1)&lt;ROW(I26),"",INDEX(I:I,SMALL(IF($I$1:$I$72&lt;&gt;"",ROW($1:$72)),ROW(I26)))),0)</f>
        <v/>
      </c>
    </row>
    <row r="29" spans="1:20" s="47" customFormat="1">
      <c r="A29" s="25">
        <f t="array" ref="A29">IF(COUNT(Eingabe!H165:H170)=0,0,MIN(Eingabe!H165:H170))</f>
        <v>0</v>
      </c>
      <c r="B29" s="26">
        <f t="array" ref="B29">IF(Eingabe!F165="x",Eingabe!K165,IF(Eingabe!F166="x",Eingabe!K166,IF(Eingabe!F167="x",Eingabe!K167,IF(Eingabe!F168="x",Eingabe!K168,IF(Eingabe!F169="x",Eingabe!K169,IF(Eingabe!F170="x",Eingabe!K170,0))))))</f>
        <v>0</v>
      </c>
      <c r="C29" s="37">
        <f t="array" ref="C29">IF(Eingabe!J170="",0,Eingabe!J170)</f>
        <v>0</v>
      </c>
      <c r="D29" s="27">
        <f t="array" ref="D29">IF(Eingabe!L170="",0,Eingabe!L170)</f>
        <v>0</v>
      </c>
      <c r="F29" s="37" t="str">
        <f t="shared" si="4"/>
        <v/>
      </c>
      <c r="G29" s="26" t="str">
        <f t="shared" si="5"/>
        <v/>
      </c>
      <c r="H29" s="37" t="str">
        <f t="shared" si="6"/>
        <v/>
      </c>
      <c r="I29" s="27" t="str">
        <f t="shared" si="7"/>
        <v/>
      </c>
      <c r="J29" s="40" t="str">
        <f t="array" ref="J29">IF(F27&gt;0,IF(SUMPRODUCT(($F$1:$F$72&lt;&gt;"")*1)&lt;ROW(F27),"",INDEX(F:F,SMALL(IF($F$1:$F$72&lt;&gt;"",ROW($1:$72)),ROW(F27)))),0)</f>
        <v/>
      </c>
      <c r="K29" s="40" t="str">
        <f t="array" ref="K29">IF(G27&gt;0,IF(SUMPRODUCT(($G$1:$G$72&lt;&gt;"")*1)&lt;ROW(G27),"",INDEX(G:G,SMALL(IF($G$1:$G$72&lt;&gt;"",ROW($1:$72)),ROW(G27)))),0)</f>
        <v/>
      </c>
      <c r="M29" s="40" t="str">
        <f t="array" ref="M29">IF(H27&gt;0,IF(SUMPRODUCT(($H$1:$H$72&lt;&gt;"")*1)&lt;ROW(H27),"",INDEX(H:H,SMALL(IF($H$1:$H$72&lt;&gt;"",ROW($1:$72)),ROW(H27)))),0)</f>
        <v/>
      </c>
      <c r="N29" s="40" t="str">
        <f t="array" ref="N29">IF(I27&gt;0,IF(SUMPRODUCT(($I$1:$I$72&lt;&gt;"")*1)&lt;ROW(I27),"",INDEX(I:I,SMALL(IF($I$1:$I$72&lt;&gt;"",ROW($1:$72)),ROW(I27)))),0)</f>
        <v/>
      </c>
    </row>
    <row r="30" spans="1:20">
      <c r="A30" s="25">
        <f t="array" ref="A30">IF(COUNT(Eingabe!H171:H176)=0,0,MIN(Eingabe!H171:H176))</f>
        <v>0</v>
      </c>
      <c r="B30" s="26">
        <f t="array" ref="B30">IF(Eingabe!F171="x",Eingabe!K171,IF(Eingabe!F172="x",Eingabe!K172,IF(Eingabe!F173="x",Eingabe!K173,IF(Eingabe!F174="x",Eingabe!K174,IF(Eingabe!F175="x",Eingabe!K175,IF(Eingabe!F176="x",Eingabe!K176,0))))))</f>
        <v>0</v>
      </c>
      <c r="C30" s="37">
        <f t="array" ref="C30">IF(Eingabe!J176="",0,Eingabe!J176)</f>
        <v>0</v>
      </c>
      <c r="D30" s="27">
        <f t="array" ref="D30">IF(Eingabe!L176="",0,Eingabe!L176)</f>
        <v>0</v>
      </c>
      <c r="F30" s="37" t="str">
        <f t="shared" si="4"/>
        <v/>
      </c>
      <c r="G30" s="26" t="str">
        <f t="shared" si="5"/>
        <v/>
      </c>
      <c r="H30" s="37" t="str">
        <f t="shared" si="6"/>
        <v/>
      </c>
      <c r="I30" s="27" t="str">
        <f t="shared" si="7"/>
        <v/>
      </c>
      <c r="J30" s="40" t="str">
        <f t="array" ref="J30">IF(F28&gt;0,IF(SUMPRODUCT(($F$1:$F$72&lt;&gt;"")*1)&lt;ROW(F28),"",INDEX(F:F,SMALL(IF($F$1:$F$72&lt;&gt;"",ROW($1:$72)),ROW(F28)))),0)</f>
        <v/>
      </c>
      <c r="K30" s="40" t="str">
        <f t="array" ref="K30">IF(G28&gt;0,IF(SUMPRODUCT(($G$1:$G$72&lt;&gt;"")*1)&lt;ROW(G28),"",INDEX(G:G,SMALL(IF($G$1:$G$72&lt;&gt;"",ROW($1:$72)),ROW(G28)))),0)</f>
        <v/>
      </c>
      <c r="M30" s="40" t="str">
        <f t="array" ref="M30">IF(H28&gt;0,IF(SUMPRODUCT(($H$1:$H$72&lt;&gt;"")*1)&lt;ROW(H28),"",INDEX(H:H,SMALL(IF($H$1:$H$72&lt;&gt;"",ROW($1:$72)),ROW(H28)))),0)</f>
        <v/>
      </c>
      <c r="N30" s="40" t="str">
        <f t="array" ref="N30">IF(I28&gt;0,IF(SUMPRODUCT(($I$1:$I$72&lt;&gt;"")*1)&lt;ROW(I28),"",INDEX(I:I,SMALL(IF($I$1:$I$72&lt;&gt;"",ROW($1:$72)),ROW(I28)))),0)</f>
        <v/>
      </c>
    </row>
    <row r="31" spans="1:20">
      <c r="A31" s="25">
        <f t="array" ref="A31">IF(COUNT(Eingabe!H177:H182)=0,0,MIN(Eingabe!H177:H182))</f>
        <v>0</v>
      </c>
      <c r="B31" s="26">
        <f t="array" ref="B31">IF(Eingabe!F177="x",Eingabe!K177,IF(Eingabe!F178="x",Eingabe!K178,IF(Eingabe!F179="x",Eingabe!K179,IF(Eingabe!F180="x",Eingabe!K180,IF(Eingabe!F181="x",Eingabe!K181,IF(Eingabe!F182="x",Eingabe!K182,0))))))</f>
        <v>0</v>
      </c>
      <c r="C31" s="37">
        <f t="array" ref="C31">IF(Eingabe!J182="",0,Eingabe!J182)</f>
        <v>0</v>
      </c>
      <c r="D31" s="27">
        <f t="array" ref="D31">IF(Eingabe!L182="",0,Eingabe!L182)</f>
        <v>0</v>
      </c>
      <c r="F31" s="37" t="str">
        <f t="shared" si="4"/>
        <v/>
      </c>
      <c r="G31" s="26" t="str">
        <f t="shared" ref="G31:G41" si="8">IF(B31=0,"",B31)</f>
        <v/>
      </c>
      <c r="H31" s="37" t="str">
        <f t="shared" ref="H31:H41" si="9">IF(C31=0,"",C31)</f>
        <v/>
      </c>
      <c r="I31" s="27" t="str">
        <f t="shared" ref="I31:I41" si="10">IF(D31=0,"",D31)</f>
        <v/>
      </c>
      <c r="J31" s="40" t="str">
        <f t="array" ref="J31">IF(F29&gt;0,IF(SUMPRODUCT(($F$1:$F$72&lt;&gt;"")*1)&lt;ROW(F29),"",INDEX(F:F,SMALL(IF($F$1:$F$72&lt;&gt;"",ROW($1:$72)),ROW(F29)))),0)</f>
        <v/>
      </c>
      <c r="K31" s="40" t="str">
        <f t="array" ref="K31">IF(G29&gt;0,IF(SUMPRODUCT(($G$1:$G$72&lt;&gt;"")*1)&lt;ROW(G29),"",INDEX(G:G,SMALL(IF($G$1:$G$72&lt;&gt;"",ROW($1:$72)),ROW(G29)))),0)</f>
        <v/>
      </c>
      <c r="M31" s="40" t="str">
        <f t="array" ref="M31">IF(H29&gt;0,IF(SUMPRODUCT(($H$1:$H$72&lt;&gt;"")*1)&lt;ROW(H29),"",INDEX(H:H,SMALL(IF($H$1:$H$72&lt;&gt;"",ROW($1:$72)),ROW(H29)))),0)</f>
        <v/>
      </c>
      <c r="N31" s="40" t="str">
        <f t="array" ref="N31">IF(I29&gt;0,IF(SUMPRODUCT(($I$1:$I$72&lt;&gt;"")*1)&lt;ROW(I29),"",INDEX(I:I,SMALL(IF($I$1:$I$72&lt;&gt;"",ROW($1:$72)),ROW(I29)))),0)</f>
        <v/>
      </c>
    </row>
    <row r="32" spans="1:20">
      <c r="A32" s="25">
        <f t="array" ref="A32">IF(COUNT(Eingabe!H183:H188)=0,0,MIN(Eingabe!H183:H188))</f>
        <v>0</v>
      </c>
      <c r="B32" s="26">
        <f t="array" ref="B32">IF(Eingabe!F183="x",Eingabe!K183,IF(Eingabe!F184="x",Eingabe!K184,IF(Eingabe!F185="x",Eingabe!K185,IF(Eingabe!F186="x",Eingabe!K186,IF(Eingabe!F187="x",Eingabe!K187,IF(Eingabe!F188="x",Eingabe!K188,0))))))</f>
        <v>0</v>
      </c>
      <c r="C32" s="37">
        <f t="array" ref="C32">IF(Eingabe!J188="",0,Eingabe!J188)</f>
        <v>0</v>
      </c>
      <c r="D32" s="27">
        <f t="array" ref="D32">IF(Eingabe!L188="",0,Eingabe!L188)</f>
        <v>0</v>
      </c>
      <c r="F32" s="37" t="str">
        <f t="shared" si="4"/>
        <v/>
      </c>
      <c r="G32" s="26" t="str">
        <f t="shared" si="8"/>
        <v/>
      </c>
      <c r="H32" s="37" t="str">
        <f t="shared" si="9"/>
        <v/>
      </c>
      <c r="I32" s="27" t="str">
        <f t="shared" si="10"/>
        <v/>
      </c>
      <c r="J32" s="40" t="str">
        <f t="array" ref="J32">IF(F30&gt;0,IF(SUMPRODUCT(($F$1:$F$72&lt;&gt;"")*1)&lt;ROW(F30),"",INDEX(F:F,SMALL(IF($F$1:$F$72&lt;&gt;"",ROW($1:$72)),ROW(F30)))),0)</f>
        <v/>
      </c>
      <c r="K32" s="40" t="str">
        <f t="array" ref="K32">IF(G30&gt;0,IF(SUMPRODUCT(($G$1:$G$72&lt;&gt;"")*1)&lt;ROW(G30),"",INDEX(G:G,SMALL(IF($G$1:$G$72&lt;&gt;"",ROW($1:$72)),ROW(G30)))),0)</f>
        <v/>
      </c>
      <c r="M32" s="40" t="str">
        <f t="array" ref="M32">IF(H30&gt;0,IF(SUMPRODUCT(($H$1:$H$72&lt;&gt;"")*1)&lt;ROW(H30),"",INDEX(H:H,SMALL(IF($H$1:$H$72&lt;&gt;"",ROW($1:$72)),ROW(H30)))),0)</f>
        <v/>
      </c>
      <c r="N32" s="40" t="str">
        <f t="array" ref="N32">IF(I30&gt;0,IF(SUMPRODUCT(($I$1:$I$72&lt;&gt;"")*1)&lt;ROW(I30),"",INDEX(I:I,SMALL(IF($I$1:$I$72&lt;&gt;"",ROW($1:$72)),ROW(I30)))),0)</f>
        <v/>
      </c>
    </row>
    <row r="33" spans="1:21">
      <c r="A33" s="25">
        <f t="array" ref="A33">IF(COUNT(Eingabe!H189:H194)=0,0,MIN(Eingabe!H189:H194))</f>
        <v>0</v>
      </c>
      <c r="B33" s="26">
        <f t="array" ref="B33">IF(Eingabe!F189="x",Eingabe!K189,IF(Eingabe!F190="x",Eingabe!K190,IF(Eingabe!F191="x",Eingabe!K191,IF(Eingabe!F192="x",Eingabe!K192,IF(Eingabe!F193="x",Eingabe!K193,IF(Eingabe!F194="x",Eingabe!K194,0))))))</f>
        <v>0</v>
      </c>
      <c r="C33" s="37">
        <f t="array" ref="C33">IF(Eingabe!J194="",0,Eingabe!J194)</f>
        <v>0</v>
      </c>
      <c r="D33" s="27">
        <f t="array" ref="D33">IF(Eingabe!L194="",0,Eingabe!L194)</f>
        <v>0</v>
      </c>
      <c r="F33" s="37" t="str">
        <f t="shared" si="4"/>
        <v/>
      </c>
      <c r="G33" s="26" t="str">
        <f t="shared" si="8"/>
        <v/>
      </c>
      <c r="H33" s="37" t="str">
        <f t="shared" si="9"/>
        <v/>
      </c>
      <c r="I33" s="27" t="str">
        <f t="shared" si="10"/>
        <v/>
      </c>
      <c r="J33" s="40" t="str">
        <f t="array" ref="J33">IF(F31&gt;0,IF(SUMPRODUCT(($F$1:$F$72&lt;&gt;"")*1)&lt;ROW(F31),"",INDEX(F:F,SMALL(IF($F$1:$F$72&lt;&gt;"",ROW($1:$72)),ROW(F31)))),0)</f>
        <v/>
      </c>
      <c r="K33" s="40" t="str">
        <f t="array" ref="K33">IF(G31&gt;0,IF(SUMPRODUCT(($G$1:$G$72&lt;&gt;"")*1)&lt;ROW(G31),"",INDEX(G:G,SMALL(IF($G$1:$G$72&lt;&gt;"",ROW($1:$72)),ROW(G31)))),0)</f>
        <v/>
      </c>
      <c r="M33" s="40" t="str">
        <f t="array" ref="M33">IF(H31&gt;0,IF(SUMPRODUCT(($H$1:$H$72&lt;&gt;"")*1)&lt;ROW(H31),"",INDEX(H:H,SMALL(IF($H$1:$H$72&lt;&gt;"",ROW($1:$72)),ROW(H31)))),0)</f>
        <v/>
      </c>
      <c r="N33" s="40" t="str">
        <f t="array" ref="N33">IF(I31&gt;0,IF(SUMPRODUCT(($I$1:$I$72&lt;&gt;"")*1)&lt;ROW(I31),"",INDEX(I:I,SMALL(IF($I$1:$I$72&lt;&gt;"",ROW($1:$72)),ROW(I31)))),0)</f>
        <v/>
      </c>
    </row>
    <row r="34" spans="1:21">
      <c r="A34" s="25">
        <f t="array" ref="A34">IF(COUNT(Eingabe!H195:H200)=0,0,MIN(Eingabe!H195:H200))</f>
        <v>0</v>
      </c>
      <c r="B34" s="26">
        <f t="array" ref="B34">IF(Eingabe!F195="x",Eingabe!K195,IF(Eingabe!F196="x",Eingabe!K196,IF(Eingabe!F197="x",Eingabe!K197,IF(Eingabe!F198="x",Eingabe!K198,IF(Eingabe!F199="x",Eingabe!K199,IF(Eingabe!F200="x",Eingabe!K200,0))))))</f>
        <v>0</v>
      </c>
      <c r="C34" s="37">
        <f t="array" ref="C34">IF(Eingabe!J200="",0,Eingabe!J200)</f>
        <v>0</v>
      </c>
      <c r="D34" s="27">
        <f t="array" ref="D34">IF(Eingabe!L200="",0,Eingabe!L200)</f>
        <v>0</v>
      </c>
      <c r="F34" s="37" t="str">
        <f t="shared" si="4"/>
        <v/>
      </c>
      <c r="G34" s="26" t="str">
        <f t="shared" si="8"/>
        <v/>
      </c>
      <c r="H34" s="37" t="str">
        <f t="shared" si="9"/>
        <v/>
      </c>
      <c r="I34" s="27" t="str">
        <f t="shared" si="10"/>
        <v/>
      </c>
      <c r="J34" s="40" t="str">
        <f t="array" ref="J34">IF(F32&gt;0,IF(SUMPRODUCT(($F$1:$F$72&lt;&gt;"")*1)&lt;ROW(F32),"",INDEX(F:F,SMALL(IF($F$1:$F$72&lt;&gt;"",ROW($1:$72)),ROW(F32)))),0)</f>
        <v/>
      </c>
      <c r="K34" s="40" t="str">
        <f t="array" ref="K34">IF(G32&gt;0,IF(SUMPRODUCT(($G$1:$G$72&lt;&gt;"")*1)&lt;ROW(G32),"",INDEX(G:G,SMALL(IF($G$1:$G$72&lt;&gt;"",ROW($1:$72)),ROW(G32)))),0)</f>
        <v/>
      </c>
      <c r="M34" s="40" t="str">
        <f t="array" ref="M34">IF(H32&gt;0,IF(SUMPRODUCT(($H$1:$H$72&lt;&gt;"")*1)&lt;ROW(H32),"",INDEX(H:H,SMALL(IF($H$1:$H$72&lt;&gt;"",ROW($1:$72)),ROW(H32)))),0)</f>
        <v/>
      </c>
      <c r="N34" s="40" t="str">
        <f t="array" ref="N34">IF(I32&gt;0,IF(SUMPRODUCT(($I$1:$I$72&lt;&gt;"")*1)&lt;ROW(I32),"",INDEX(I:I,SMALL(IF($I$1:$I$72&lt;&gt;"",ROW($1:$72)),ROW(I32)))),0)</f>
        <v/>
      </c>
    </row>
    <row r="35" spans="1:21">
      <c r="A35" s="25">
        <f t="array" ref="A35">IF(COUNT(Eingabe!H201:H206)=0,0,MIN(Eingabe!H201:H206))</f>
        <v>0</v>
      </c>
      <c r="B35" s="26">
        <f t="array" ref="B35">IF(Eingabe!F201="x",Eingabe!K201,IF(Eingabe!F202="x",Eingabe!K202,IF(Eingabe!F203="x",Eingabe!K203,IF(Eingabe!F204="x",Eingabe!K204,IF(Eingabe!F205="x",Eingabe!K205,IF(Eingabe!F206="x",Eingabe!K206,0))))))</f>
        <v>0</v>
      </c>
      <c r="C35" s="37">
        <f t="array" ref="C35">IF(Eingabe!J206="",0,Eingabe!J206)</f>
        <v>0</v>
      </c>
      <c r="D35" s="27">
        <f t="array" ref="D35">IF(Eingabe!L206="",0,Eingabe!L206)</f>
        <v>0</v>
      </c>
      <c r="F35" s="37" t="str">
        <f t="shared" si="4"/>
        <v/>
      </c>
      <c r="G35" s="26" t="str">
        <f t="shared" si="8"/>
        <v/>
      </c>
      <c r="H35" s="37" t="str">
        <f t="shared" si="9"/>
        <v/>
      </c>
      <c r="I35" s="27" t="str">
        <f t="shared" si="10"/>
        <v/>
      </c>
      <c r="J35" s="40" t="str">
        <f t="array" ref="J35">IF(F33&gt;0,IF(SUMPRODUCT(($F$1:$F$72&lt;&gt;"")*1)&lt;ROW(F33),"",INDEX(F:F,SMALL(IF($F$1:$F$72&lt;&gt;"",ROW($1:$72)),ROW(F33)))),0)</f>
        <v/>
      </c>
      <c r="K35" s="40" t="str">
        <f t="array" ref="K35">IF(G33&gt;0,IF(SUMPRODUCT(($G$1:$G$72&lt;&gt;"")*1)&lt;ROW(G33),"",INDEX(G:G,SMALL(IF($G$1:$G$72&lt;&gt;"",ROW($1:$72)),ROW(G33)))),0)</f>
        <v/>
      </c>
      <c r="M35" s="40" t="str">
        <f t="array" ref="M35">IF(H33&gt;0,IF(SUMPRODUCT(($H$1:$H$72&lt;&gt;"")*1)&lt;ROW(H33),"",INDEX(H:H,SMALL(IF($H$1:$H$72&lt;&gt;"",ROW($1:$72)),ROW(H33)))),0)</f>
        <v/>
      </c>
      <c r="N35" s="40" t="str">
        <f t="array" ref="N35">IF(I33&gt;0,IF(SUMPRODUCT(($I$1:$I$72&lt;&gt;"")*1)&lt;ROW(I33),"",INDEX(I:I,SMALL(IF($I$1:$I$72&lt;&gt;"",ROW($1:$72)),ROW(I33)))),0)</f>
        <v/>
      </c>
    </row>
    <row r="36" spans="1:21">
      <c r="A36" s="25">
        <f t="array" ref="A36">IF(COUNT(Eingabe!H207:H212)=0,0,MIN(Eingabe!H207:H212))</f>
        <v>0</v>
      </c>
      <c r="B36" s="26">
        <f t="array" ref="B36">IF(Eingabe!F207="x",Eingabe!K207,IF(Eingabe!F208="x",Eingabe!K208,IF(Eingabe!F209="x",Eingabe!K209,IF(Eingabe!F210="x",Eingabe!K210,IF(Eingabe!F211="x",Eingabe!K211,IF(Eingabe!F212="x",Eingabe!K212,0))))))</f>
        <v>0</v>
      </c>
      <c r="C36" s="37">
        <f t="array" ref="C36">IF(Eingabe!J212="",0,Eingabe!J212)</f>
        <v>0</v>
      </c>
      <c r="D36" s="27">
        <f t="array" ref="D36">IF(Eingabe!L212="",0,Eingabe!L212)</f>
        <v>0</v>
      </c>
      <c r="F36" s="37" t="str">
        <f t="shared" si="4"/>
        <v/>
      </c>
      <c r="G36" s="26" t="str">
        <f t="shared" si="8"/>
        <v/>
      </c>
      <c r="H36" s="37" t="str">
        <f t="shared" si="9"/>
        <v/>
      </c>
      <c r="I36" s="27" t="str">
        <f t="shared" si="10"/>
        <v/>
      </c>
      <c r="J36" s="40" t="str">
        <f t="array" ref="J36">IF(F34&gt;0,IF(SUMPRODUCT(($F$1:$F$72&lt;&gt;"")*1)&lt;ROW(F34),"",INDEX(F:F,SMALL(IF($F$1:$F$72&lt;&gt;"",ROW($1:$72)),ROW(F34)))),0)</f>
        <v/>
      </c>
      <c r="K36" s="40" t="str">
        <f t="array" ref="K36">IF(G34&gt;0,IF(SUMPRODUCT(($G$1:$G$72&lt;&gt;"")*1)&lt;ROW(G34),"",INDEX(G:G,SMALL(IF($G$1:$G$72&lt;&gt;"",ROW($1:$72)),ROW(G34)))),0)</f>
        <v/>
      </c>
      <c r="M36" s="40" t="str">
        <f t="array" ref="M36">IF(H34&gt;0,IF(SUMPRODUCT(($H$1:$H$72&lt;&gt;"")*1)&lt;ROW(H34),"",INDEX(H:H,SMALL(IF($H$1:$H$72&lt;&gt;"",ROW($1:$72)),ROW(H34)))),0)</f>
        <v/>
      </c>
      <c r="N36" s="40" t="str">
        <f t="array" ref="N36">IF(I34&gt;0,IF(SUMPRODUCT(($I$1:$I$72&lt;&gt;"")*1)&lt;ROW(I34),"",INDEX(I:I,SMALL(IF($I$1:$I$72&lt;&gt;"",ROW($1:$72)),ROW(I34)))),0)</f>
        <v/>
      </c>
    </row>
    <row r="37" spans="1:21">
      <c r="A37" s="25">
        <f t="array" ref="A37">IF(COUNT(Eingabe!H213:H218)=0,0,MIN(Eingabe!H213:H218))</f>
        <v>0</v>
      </c>
      <c r="B37" s="26">
        <f t="array" ref="B37">IF(Eingabe!F213="x",Eingabe!K213,IF(Eingabe!F214="x",Eingabe!K214,IF(Eingabe!F215="x",Eingabe!K215,IF(Eingabe!F216="x",Eingabe!K216,IF(Eingabe!F217="x",Eingabe!K217,IF(Eingabe!F218="x",Eingabe!K218,0))))))</f>
        <v>0</v>
      </c>
      <c r="C37" s="37">
        <f t="array" ref="C37">IF(Eingabe!J218="",0,Eingabe!J218)</f>
        <v>0</v>
      </c>
      <c r="D37" s="27">
        <f t="array" ref="D37">IF(Eingabe!L218="",0,Eingabe!L218)</f>
        <v>0</v>
      </c>
      <c r="F37" s="37" t="str">
        <f t="shared" si="4"/>
        <v/>
      </c>
      <c r="G37" s="26" t="str">
        <f t="shared" si="8"/>
        <v/>
      </c>
      <c r="H37" s="37" t="str">
        <f t="shared" si="9"/>
        <v/>
      </c>
      <c r="I37" s="27" t="str">
        <f t="shared" si="10"/>
        <v/>
      </c>
      <c r="J37" s="40" t="str">
        <f t="array" ref="J37">IF(F35&gt;0,IF(SUMPRODUCT(($F$1:$F$72&lt;&gt;"")*1)&lt;ROW(F35),"",INDEX(F:F,SMALL(IF($F$1:$F$72&lt;&gt;"",ROW($1:$72)),ROW(F35)))),0)</f>
        <v/>
      </c>
      <c r="K37" s="40" t="str">
        <f t="array" ref="K37">IF(G35&gt;0,IF(SUMPRODUCT(($G$1:$G$72&lt;&gt;"")*1)&lt;ROW(G35),"",INDEX(G:G,SMALL(IF($G$1:$G$72&lt;&gt;"",ROW($1:$72)),ROW(G35)))),0)</f>
        <v/>
      </c>
      <c r="M37" s="40" t="str">
        <f t="array" ref="M37">IF(H35&gt;0,IF(SUMPRODUCT(($H$1:$H$72&lt;&gt;"")*1)&lt;ROW(H35),"",INDEX(H:H,SMALL(IF($H$1:$H$72&lt;&gt;"",ROW($1:$72)),ROW(H35)))),0)</f>
        <v/>
      </c>
      <c r="N37" s="40" t="str">
        <f t="array" ref="N37">IF(I35&gt;0,IF(SUMPRODUCT(($I$1:$I$72&lt;&gt;"")*1)&lt;ROW(I35),"",INDEX(I:I,SMALL(IF($I$1:$I$72&lt;&gt;"",ROW($1:$72)),ROW(I35)))),0)</f>
        <v/>
      </c>
    </row>
    <row r="38" spans="1:21">
      <c r="A38" s="25">
        <f t="array" ref="A38">IF(COUNT(Eingabe!H219:H224)=0,0,MIN(Eingabe!H219:H224))</f>
        <v>0</v>
      </c>
      <c r="B38" s="26">
        <f t="array" ref="B38">IF(Eingabe!F219="x",Eingabe!K219,IF(Eingabe!F220="x",Eingabe!K220,IF(Eingabe!F221="x",Eingabe!K221,IF(Eingabe!F222="x",Eingabe!K222,IF(Eingabe!F223="x",Eingabe!K223,IF(Eingabe!F224="x",Eingabe!K224,0))))))</f>
        <v>0</v>
      </c>
      <c r="C38" s="37">
        <f t="array" ref="C38">IF(Eingabe!J224="",0,Eingabe!J224)</f>
        <v>0</v>
      </c>
      <c r="D38" s="27">
        <f t="array" ref="D38">IF(Eingabe!L224="",0,Eingabe!L224)</f>
        <v>0</v>
      </c>
      <c r="F38" s="37" t="str">
        <f t="shared" si="4"/>
        <v/>
      </c>
      <c r="G38" s="26" t="str">
        <f t="shared" si="8"/>
        <v/>
      </c>
      <c r="H38" s="37" t="str">
        <f t="shared" si="9"/>
        <v/>
      </c>
      <c r="I38" s="27" t="str">
        <f t="shared" si="10"/>
        <v/>
      </c>
      <c r="J38" s="40" t="str">
        <f t="array" ref="J38">IF(F36&gt;0,IF(SUMPRODUCT(($F$1:$F$72&lt;&gt;"")*1)&lt;ROW(F36),"",INDEX(F:F,SMALL(IF($F$1:$F$72&lt;&gt;"",ROW($1:$72)),ROW(F36)))),0)</f>
        <v/>
      </c>
      <c r="K38" s="40" t="str">
        <f t="array" ref="K38">IF(G36&gt;0,IF(SUMPRODUCT(($G$1:$G$72&lt;&gt;"")*1)&lt;ROW(G36),"",INDEX(G:G,SMALL(IF($G$1:$G$72&lt;&gt;"",ROW($1:$72)),ROW(G36)))),0)</f>
        <v/>
      </c>
      <c r="M38" s="40" t="str">
        <f t="array" ref="M38">IF(H36&gt;0,IF(SUMPRODUCT(($H$1:$H$72&lt;&gt;"")*1)&lt;ROW(H36),"",INDEX(H:H,SMALL(IF($H$1:$H$72&lt;&gt;"",ROW($1:$72)),ROW(H36)))),0)</f>
        <v/>
      </c>
      <c r="N38" s="40" t="str">
        <f t="array" ref="N38">IF(I36&gt;0,IF(SUMPRODUCT(($I$1:$I$72&lt;&gt;"")*1)&lt;ROW(I36),"",INDEX(I:I,SMALL(IF($I$1:$I$72&lt;&gt;"",ROW($1:$72)),ROW(I36)))),0)</f>
        <v/>
      </c>
    </row>
    <row r="39" spans="1:21">
      <c r="A39" s="25">
        <f t="array" ref="A39">IF(COUNT(Eingabe!H225:H230)=0,0,MIN(Eingabe!H225:H230))</f>
        <v>0</v>
      </c>
      <c r="B39" s="26">
        <f t="array" ref="B39">IF(Eingabe!F225="x",Eingabe!K225,IF(Eingabe!F226="x",Eingabe!K226,IF(Eingabe!F227="x",Eingabe!K227,IF(Eingabe!F228="x",Eingabe!K228,IF(Eingabe!F229="x",Eingabe!K229,IF(Eingabe!F230="x",Eingabe!K230,0))))))</f>
        <v>0</v>
      </c>
      <c r="C39" s="37">
        <f t="array" ref="C39">IF(Eingabe!J230="",0,Eingabe!J230)</f>
        <v>0</v>
      </c>
      <c r="D39" s="27">
        <f t="array" ref="D39">IF(Eingabe!L230="",0,Eingabe!L230)</f>
        <v>0</v>
      </c>
      <c r="F39" s="37" t="str">
        <f t="shared" si="4"/>
        <v/>
      </c>
      <c r="G39" s="26" t="str">
        <f t="shared" si="8"/>
        <v/>
      </c>
      <c r="H39" s="37" t="str">
        <f t="shared" si="9"/>
        <v/>
      </c>
      <c r="I39" s="27" t="str">
        <f t="shared" si="10"/>
        <v/>
      </c>
      <c r="J39" s="40" t="str">
        <f t="array" ref="J39">IF(F37&gt;0,IF(SUMPRODUCT(($F$1:$F$72&lt;&gt;"")*1)&lt;ROW(F37),"",INDEX(F:F,SMALL(IF($F$1:$F$72&lt;&gt;"",ROW($1:$72)),ROW(F37)))),0)</f>
        <v/>
      </c>
      <c r="K39" s="40" t="str">
        <f t="array" ref="K39">IF(G37&gt;0,IF(SUMPRODUCT(($G$1:$G$72&lt;&gt;"")*1)&lt;ROW(G37),"",INDEX(G:G,SMALL(IF($G$1:$G$72&lt;&gt;"",ROW($1:$72)),ROW(G37)))),0)</f>
        <v/>
      </c>
      <c r="M39" s="40" t="str">
        <f t="array" ref="M39">IF(H37&gt;0,IF(SUMPRODUCT(($H$1:$H$72&lt;&gt;"")*1)&lt;ROW(H37),"",INDEX(H:H,SMALL(IF($H$1:$H$72&lt;&gt;"",ROW($1:$72)),ROW(H37)))),0)</f>
        <v/>
      </c>
      <c r="N39" s="40" t="str">
        <f t="array" ref="N39">IF(I37&gt;0,IF(SUMPRODUCT(($I$1:$I$72&lt;&gt;"")*1)&lt;ROW(I37),"",INDEX(I:I,SMALL(IF($I$1:$I$72&lt;&gt;"",ROW($1:$72)),ROW(I37)))),0)</f>
        <v/>
      </c>
      <c r="R39" s="41"/>
      <c r="S39" s="42"/>
      <c r="T39" s="22"/>
      <c r="U39" s="39"/>
    </row>
    <row r="40" spans="1:21">
      <c r="A40" s="25">
        <f t="array" ref="A40">IF(COUNT(Eingabe!H231:H236)=0,0,MIN(Eingabe!H231:H236))</f>
        <v>0</v>
      </c>
      <c r="B40" s="26">
        <f t="array" ref="B40">IF(Eingabe!F231="x",Eingabe!K231,IF(Eingabe!F232="x",Eingabe!K232,IF(Eingabe!F233="x",Eingabe!K233,IF(Eingabe!F234="x",Eingabe!K234,IF(Eingabe!F235="x",Eingabe!K235,IF(Eingabe!F236="x",Eingabe!K236,0))))))</f>
        <v>0</v>
      </c>
      <c r="C40" s="37">
        <f t="array" ref="C40">IF(Eingabe!J236="",0,Eingabe!J236)</f>
        <v>0</v>
      </c>
      <c r="D40" s="27">
        <f t="array" ref="D40">IF(Eingabe!L236="",0,Eingabe!L236)</f>
        <v>0</v>
      </c>
      <c r="F40" s="37" t="str">
        <f t="shared" si="4"/>
        <v/>
      </c>
      <c r="G40" s="26" t="str">
        <f t="shared" si="8"/>
        <v/>
      </c>
      <c r="H40" s="37" t="str">
        <f t="shared" si="9"/>
        <v/>
      </c>
      <c r="I40" s="27" t="str">
        <f t="shared" si="10"/>
        <v/>
      </c>
      <c r="J40" s="40" t="str">
        <f t="array" ref="J40">IF(F38&gt;0,IF(SUMPRODUCT(($F$1:$F$72&lt;&gt;"")*1)&lt;ROW(F38),"",INDEX(F:F,SMALL(IF($F$1:$F$72&lt;&gt;"",ROW($1:$72)),ROW(F38)))),0)</f>
        <v/>
      </c>
      <c r="K40" s="40" t="str">
        <f t="array" ref="K40">IF(G38&gt;0,IF(SUMPRODUCT(($G$1:$G$72&lt;&gt;"")*1)&lt;ROW(G38),"",INDEX(G:G,SMALL(IF($G$1:$G$72&lt;&gt;"",ROW($1:$72)),ROW(G38)))),0)</f>
        <v/>
      </c>
      <c r="M40" s="40" t="str">
        <f t="array" ref="M40">IF(H38&gt;0,IF(SUMPRODUCT(($H$1:$H$72&lt;&gt;"")*1)&lt;ROW(H38),"",INDEX(H:H,SMALL(IF($H$1:$H$72&lt;&gt;"",ROW($1:$72)),ROW(H38)))),0)</f>
        <v/>
      </c>
      <c r="N40" s="40" t="str">
        <f t="array" ref="N40">IF(I38&gt;0,IF(SUMPRODUCT(($I$1:$I$72&lt;&gt;"")*1)&lt;ROW(I38),"",INDEX(I:I,SMALL(IF($I$1:$I$72&lt;&gt;"",ROW($1:$72)),ROW(I38)))),0)</f>
        <v/>
      </c>
    </row>
    <row r="41" spans="1:21">
      <c r="A41" s="25">
        <f t="array" ref="A41">IF(COUNT(Eingabe!H237:H242)=0,0,MIN(Eingabe!H237:H242))</f>
        <v>0</v>
      </c>
      <c r="B41" s="26">
        <f t="array" ref="B41">IF(Eingabe!F237="x",Eingabe!K237,IF(Eingabe!F238="x",Eingabe!K238,IF(Eingabe!F239="x",Eingabe!K239,IF(Eingabe!F240="x",Eingabe!K240,IF(Eingabe!F241="x",Eingabe!K241,IF(Eingabe!F242="x",Eingabe!K242,0))))))</f>
        <v>0</v>
      </c>
      <c r="C41" s="37">
        <f t="array" ref="C41">IF(Eingabe!J242="",0,Eingabe!J242)</f>
        <v>0</v>
      </c>
      <c r="D41" s="27">
        <f t="array" ref="D41">IF(Eingabe!L242="",0,Eingabe!L242)</f>
        <v>0</v>
      </c>
      <c r="F41" s="37" t="str">
        <f t="shared" si="4"/>
        <v/>
      </c>
      <c r="G41" s="26" t="str">
        <f t="shared" si="8"/>
        <v/>
      </c>
      <c r="H41" s="37" t="str">
        <f t="shared" si="9"/>
        <v/>
      </c>
      <c r="I41" s="27" t="str">
        <f t="shared" si="10"/>
        <v/>
      </c>
      <c r="J41" s="40" t="str">
        <f t="array" ref="J41">IF(F39&gt;0,IF(SUMPRODUCT(($F$1:$F$72&lt;&gt;"")*1)&lt;ROW(F39),"",INDEX(F:F,SMALL(IF($F$1:$F$72&lt;&gt;"",ROW($1:$72)),ROW(F39)))),0)</f>
        <v/>
      </c>
      <c r="K41" s="40" t="str">
        <f t="array" ref="K41">IF(G39&gt;0,IF(SUMPRODUCT(($G$1:$G$72&lt;&gt;"")*1)&lt;ROW(G39),"",INDEX(G:G,SMALL(IF($G$1:$G$72&lt;&gt;"",ROW($1:$72)),ROW(G39)))),0)</f>
        <v/>
      </c>
      <c r="M41" s="40" t="str">
        <f t="array" ref="M41">IF(H39&gt;0,IF(SUMPRODUCT(($H$1:$H$72&lt;&gt;"")*1)&lt;ROW(H39),"",INDEX(H:H,SMALL(IF($H$1:$H$72&lt;&gt;"",ROW($1:$72)),ROW(H39)))),0)</f>
        <v/>
      </c>
      <c r="N41" s="40" t="str">
        <f t="array" ref="N41">IF(I39&gt;0,IF(SUMPRODUCT(($I$1:$I$72&lt;&gt;"")*1)&lt;ROW(I39),"",INDEX(I:I,SMALL(IF($I$1:$I$72&lt;&gt;"",ROW($1:$72)),ROW(I39)))),0)</f>
        <v/>
      </c>
    </row>
    <row r="42" spans="1:21">
      <c r="A42" s="25">
        <f t="array" ref="A42">IF(COUNT(Eingabe!H243:H248)=0,0,MIN(Eingabe!H243:H248))</f>
        <v>0</v>
      </c>
      <c r="B42" s="26">
        <f t="array" ref="B42">IF(Eingabe!F243="x",Eingabe!K243,IF(Eingabe!F244="x",Eingabe!K244,IF(Eingabe!F245="x",Eingabe!K245,IF(Eingabe!F246="x",Eingabe!K246,IF(Eingabe!F247="x",Eingabe!K247,IF(Eingabe!F248="x",Eingabe!K248,0))))))</f>
        <v>0</v>
      </c>
      <c r="C42" s="37">
        <f t="array" ref="C42">IF(Eingabe!J248="",0,Eingabe!J248)</f>
        <v>0</v>
      </c>
      <c r="D42" s="27">
        <f t="array" ref="D42">IF(Eingabe!L248="",0,Eingabe!L248)</f>
        <v>0</v>
      </c>
      <c r="F42" s="37" t="str">
        <f t="shared" ref="F42:F52" si="11">IF(A42=0,"",A42)</f>
        <v/>
      </c>
      <c r="G42" s="26" t="str">
        <f t="shared" ref="G42:G52" si="12">IF(B42=0,"",B42)</f>
        <v/>
      </c>
      <c r="H42" s="37" t="str">
        <f t="shared" ref="H42:H52" si="13">IF(C42=0,"",C42)</f>
        <v/>
      </c>
      <c r="I42" s="27" t="str">
        <f t="shared" ref="I42:I52" si="14">IF(D42=0,"",D42)</f>
        <v/>
      </c>
      <c r="J42" s="40" t="str">
        <f t="array" ref="J42">IF(F40&gt;0,IF(SUMPRODUCT(($F$1:$F$72&lt;&gt;"")*1)&lt;ROW(F40),"",INDEX(F:F,SMALL(IF($F$1:$F$72&lt;&gt;"",ROW($1:$72)),ROW(F40)))),0)</f>
        <v/>
      </c>
      <c r="K42" s="40" t="str">
        <f t="array" ref="K42">IF(G40&gt;0,IF(SUMPRODUCT(($G$1:$G$72&lt;&gt;"")*1)&lt;ROW(G40),"",INDEX(G:G,SMALL(IF($G$1:$G$72&lt;&gt;"",ROW($1:$72)),ROW(G40)))),0)</f>
        <v/>
      </c>
      <c r="M42" s="40" t="str">
        <f t="array" ref="M42">IF(H40&gt;0,IF(SUMPRODUCT(($H$1:$H$72&lt;&gt;"")*1)&lt;ROW(H40),"",INDEX(H:H,SMALL(IF($H$1:$H$72&lt;&gt;"",ROW($1:$72)),ROW(H40)))),0)</f>
        <v/>
      </c>
      <c r="N42" s="40" t="str">
        <f t="array" ref="N42">IF(I40&gt;0,IF(SUMPRODUCT(($I$1:$I$72&lt;&gt;"")*1)&lt;ROW(I40),"",INDEX(I:I,SMALL(IF($I$1:$I$72&lt;&gt;"",ROW($1:$72)),ROW(I40)))),0)</f>
        <v/>
      </c>
      <c r="Q42" s="47"/>
    </row>
    <row r="43" spans="1:21">
      <c r="A43" s="25">
        <f t="array" ref="A43">IF(COUNT(Eingabe!H249:H254)=0,0,MIN(Eingabe!H249:H254))</f>
        <v>0</v>
      </c>
      <c r="B43" s="26">
        <f t="array" ref="B43">IF(Eingabe!F249="x",Eingabe!K249,IF(Eingabe!F250="x",Eingabe!K250,IF(Eingabe!F251="x",Eingabe!K251,IF(Eingabe!F252="x",Eingabe!K252,IF(Eingabe!F253="x",Eingabe!K253,IF(Eingabe!F254="x",Eingabe!K254,0))))))</f>
        <v>0</v>
      </c>
      <c r="C43" s="37">
        <f t="array" ref="C43">IF(Eingabe!J254="",0,Eingabe!J254)</f>
        <v>0</v>
      </c>
      <c r="D43" s="27">
        <f t="array" ref="D43">IF(Eingabe!L254="",0,Eingabe!L254)</f>
        <v>0</v>
      </c>
      <c r="F43" s="37" t="str">
        <f t="shared" si="11"/>
        <v/>
      </c>
      <c r="G43" s="26" t="str">
        <f t="shared" si="12"/>
        <v/>
      </c>
      <c r="H43" s="37" t="str">
        <f t="shared" si="13"/>
        <v/>
      </c>
      <c r="I43" s="27" t="str">
        <f t="shared" si="14"/>
        <v/>
      </c>
      <c r="J43" s="40" t="str">
        <f t="array" ref="J43">IF(F41&gt;0,IF(SUMPRODUCT(($F$1:$F$72&lt;&gt;"")*1)&lt;ROW(F41),"",INDEX(F:F,SMALL(IF($F$1:$F$72&lt;&gt;"",ROW($1:$72)),ROW(F41)))),0)</f>
        <v/>
      </c>
      <c r="K43" s="40" t="str">
        <f t="array" ref="K43">IF(G41&gt;0,IF(SUMPRODUCT(($G$1:$G$72&lt;&gt;"")*1)&lt;ROW(G41),"",INDEX(G:G,SMALL(IF($G$1:$G$72&lt;&gt;"",ROW($1:$72)),ROW(G41)))),0)</f>
        <v/>
      </c>
      <c r="L43" s="19"/>
      <c r="M43" s="40" t="str">
        <f t="array" ref="M43">IF(H41&gt;0,IF(SUMPRODUCT(($H$1:$H$72&lt;&gt;"")*1)&lt;ROW(H41),"",INDEX(H:H,SMALL(IF($H$1:$H$72&lt;&gt;"",ROW($1:$72)),ROW(H41)))),0)</f>
        <v/>
      </c>
      <c r="N43" s="40" t="str">
        <f t="array" ref="N43">IF(I41&gt;0,IF(SUMPRODUCT(($I$1:$I$72&lt;&gt;"")*1)&lt;ROW(I41),"",INDEX(I:I,SMALL(IF($I$1:$I$72&lt;&gt;"",ROW($1:$72)),ROW(I41)))),0)</f>
        <v/>
      </c>
      <c r="Q43" s="47"/>
    </row>
    <row r="44" spans="1:21">
      <c r="A44" s="25">
        <f t="array" ref="A44">IF(COUNT(Eingabe!H255:H260)=0,0,MIN(Eingabe!H255:H260))</f>
        <v>0</v>
      </c>
      <c r="B44" s="26">
        <f t="array" ref="B44">IF(Eingabe!F255="x",Eingabe!K255,IF(Eingabe!F256="x",Eingabe!K256,IF(Eingabe!F257="x",Eingabe!K257,IF(Eingabe!F258="x",Eingabe!K258,IF(Eingabe!F259="x",Eingabe!K259,IF(Eingabe!F260="x",Eingabe!K260,0))))))</f>
        <v>0</v>
      </c>
      <c r="C44" s="37">
        <f t="array" ref="C44">IF(Eingabe!J260="",0,Eingabe!J260)</f>
        <v>0</v>
      </c>
      <c r="D44" s="27">
        <f t="array" ref="D44">IF(Eingabe!L260="",0,Eingabe!L260)</f>
        <v>0</v>
      </c>
      <c r="F44" s="37" t="str">
        <f t="shared" si="11"/>
        <v/>
      </c>
      <c r="G44" s="26" t="str">
        <f t="shared" si="12"/>
        <v/>
      </c>
      <c r="H44" s="37" t="str">
        <f t="shared" si="13"/>
        <v/>
      </c>
      <c r="I44" s="27" t="str">
        <f t="shared" si="14"/>
        <v/>
      </c>
      <c r="J44" s="40" t="str">
        <f t="array" ref="J44">IF(F42&gt;0,IF(SUMPRODUCT(($F$1:$F$72&lt;&gt;"")*1)&lt;ROW(F42),"",INDEX(F:F,SMALL(IF($F$1:$F$72&lt;&gt;"",ROW($1:$72)),ROW(F42)))),0)</f>
        <v/>
      </c>
      <c r="K44" s="40" t="str">
        <f t="array" ref="K44">IF(G42&gt;0,IF(SUMPRODUCT(($G$1:$G$72&lt;&gt;"")*1)&lt;ROW(G42),"",INDEX(G:G,SMALL(IF($G$1:$G$72&lt;&gt;"",ROW($1:$72)),ROW(G42)))),0)</f>
        <v/>
      </c>
      <c r="M44" s="40" t="str">
        <f t="array" ref="M44">IF(H42&gt;0,IF(SUMPRODUCT(($H$1:$H$72&lt;&gt;"")*1)&lt;ROW(H42),"",INDEX(H:H,SMALL(IF($H$1:$H$72&lt;&gt;"",ROW($1:$72)),ROW(H42)))),0)</f>
        <v/>
      </c>
      <c r="N44" s="40" t="str">
        <f t="array" ref="N44">IF(I42&gt;0,IF(SUMPRODUCT(($I$1:$I$72&lt;&gt;"")*1)&lt;ROW(I42),"",INDEX(I:I,SMALL(IF($I$1:$I$72&lt;&gt;"",ROW($1:$72)),ROW(I42)))),0)</f>
        <v/>
      </c>
    </row>
    <row r="45" spans="1:21">
      <c r="A45" s="25">
        <f t="array" ref="A45">IF(COUNT(Eingabe!H261:H266)=0,0,MIN(Eingabe!H261:H266))</f>
        <v>0</v>
      </c>
      <c r="B45" s="26">
        <f t="array" ref="B45">IF(Eingabe!F261="x",Eingabe!K261,IF(Eingabe!F262="x",Eingabe!K262,IF(Eingabe!F263="x",Eingabe!K263,IF(Eingabe!F264="x",Eingabe!K264,IF(Eingabe!F265="x",Eingabe!K265,IF(Eingabe!F266="x",Eingabe!K266,0))))))</f>
        <v>0</v>
      </c>
      <c r="C45" s="37">
        <f t="array" ref="C45">IF(Eingabe!J266="",0,Eingabe!J266)</f>
        <v>0</v>
      </c>
      <c r="D45" s="27">
        <f t="array" ref="D45">IF(Eingabe!L266="",0,Eingabe!L266)</f>
        <v>0</v>
      </c>
      <c r="F45" s="37" t="str">
        <f t="shared" si="11"/>
        <v/>
      </c>
      <c r="G45" s="26" t="str">
        <f t="shared" si="12"/>
        <v/>
      </c>
      <c r="H45" s="37" t="str">
        <f t="shared" si="13"/>
        <v/>
      </c>
      <c r="I45" s="27" t="str">
        <f t="shared" si="14"/>
        <v/>
      </c>
      <c r="J45" s="40" t="str">
        <f t="array" ref="J45">IF(F43&gt;0,IF(SUMPRODUCT(($F$1:$F$72&lt;&gt;"")*1)&lt;ROW(F43),"",INDEX(F:F,SMALL(IF($F$1:$F$72&lt;&gt;"",ROW($1:$72)),ROW(F43)))),0)</f>
        <v/>
      </c>
      <c r="K45" s="40" t="str">
        <f t="array" ref="K45">IF(G43&gt;0,IF(SUMPRODUCT(($G$1:$G$72&lt;&gt;"")*1)&lt;ROW(G43),"",INDEX(G:G,SMALL(IF($G$1:$G$72&lt;&gt;"",ROW($1:$72)),ROW(G43)))),0)</f>
        <v/>
      </c>
      <c r="M45" s="40" t="str">
        <f t="array" ref="M45">IF(H43&gt;0,IF(SUMPRODUCT(($H$1:$H$72&lt;&gt;"")*1)&lt;ROW(H43),"",INDEX(H:H,SMALL(IF($H$1:$H$72&lt;&gt;"",ROW($1:$72)),ROW(H43)))),0)</f>
        <v/>
      </c>
      <c r="N45" s="40" t="str">
        <f t="array" ref="N45">IF(I43&gt;0,IF(SUMPRODUCT(($I$1:$I$72&lt;&gt;"")*1)&lt;ROW(I43),"",INDEX(I:I,SMALL(IF($I$1:$I$72&lt;&gt;"",ROW($1:$72)),ROW(I43)))),0)</f>
        <v/>
      </c>
    </row>
    <row r="46" spans="1:21">
      <c r="A46" s="25">
        <f t="array" ref="A46">IF(COUNT(Eingabe!H267:H272)=0,0,MIN(Eingabe!H267:H272))</f>
        <v>0</v>
      </c>
      <c r="B46" s="26">
        <f t="array" ref="B46">IF(Eingabe!F267="x",Eingabe!K267,IF(Eingabe!F268="x",Eingabe!K268,IF(Eingabe!F269="x",Eingabe!K269,IF(Eingabe!F270="x",Eingabe!K270,IF(Eingabe!F271="x",Eingabe!K271,IF(Eingabe!F272="x",Eingabe!K272,0))))))</f>
        <v>0</v>
      </c>
      <c r="C46" s="37">
        <f t="array" ref="C46">IF(Eingabe!J272="",0,Eingabe!J272)</f>
        <v>0</v>
      </c>
      <c r="D46" s="27">
        <f t="array" ref="D46">IF(Eingabe!L272="",0,Eingabe!L272)</f>
        <v>0</v>
      </c>
      <c r="F46" s="37" t="str">
        <f t="shared" si="11"/>
        <v/>
      </c>
      <c r="G46" s="26" t="str">
        <f t="shared" si="12"/>
        <v/>
      </c>
      <c r="H46" s="37" t="str">
        <f t="shared" si="13"/>
        <v/>
      </c>
      <c r="I46" s="27" t="str">
        <f t="shared" si="14"/>
        <v/>
      </c>
      <c r="J46" s="40" t="str">
        <f t="array" ref="J46">IF(F44&gt;0,IF(SUMPRODUCT(($F$1:$F$72&lt;&gt;"")*1)&lt;ROW(F44),"",INDEX(F:F,SMALL(IF($F$1:$F$72&lt;&gt;"",ROW($1:$72)),ROW(F44)))),0)</f>
        <v/>
      </c>
      <c r="K46" s="40" t="str">
        <f t="array" ref="K46">IF(G44&gt;0,IF(SUMPRODUCT(($G$1:$G$72&lt;&gt;"")*1)&lt;ROW(G44),"",INDEX(G:G,SMALL(IF($G$1:$G$72&lt;&gt;"",ROW($1:$72)),ROW(G44)))),0)</f>
        <v/>
      </c>
      <c r="M46" s="40" t="str">
        <f t="array" ref="M46">IF(H44&gt;0,IF(SUMPRODUCT(($H$1:$H$72&lt;&gt;"")*1)&lt;ROW(H44),"",INDEX(H:H,SMALL(IF($H$1:$H$72&lt;&gt;"",ROW($1:$72)),ROW(H44)))),0)</f>
        <v/>
      </c>
      <c r="N46" s="40" t="str">
        <f t="array" ref="N46">IF(I44&gt;0,IF(SUMPRODUCT(($I$1:$I$72&lt;&gt;"")*1)&lt;ROW(I44),"",INDEX(I:I,SMALL(IF($I$1:$I$72&lt;&gt;"",ROW($1:$72)),ROW(I44)))),0)</f>
        <v/>
      </c>
    </row>
    <row r="47" spans="1:21">
      <c r="A47" s="25">
        <f t="array" ref="A47">IF(COUNT(Eingabe!H273:H278)=0,0,MIN(Eingabe!H273:H278))</f>
        <v>0</v>
      </c>
      <c r="B47" s="26">
        <f t="array" ref="B47">IF(Eingabe!F273="x",Eingabe!K273,IF(Eingabe!F274="x",Eingabe!K274,IF(Eingabe!F275="x",Eingabe!K275,IF(Eingabe!F276="x",Eingabe!K276,IF(Eingabe!F277="x",Eingabe!K277,IF(Eingabe!F278="x",Eingabe!K278,0))))))</f>
        <v>0</v>
      </c>
      <c r="C47" s="37">
        <f t="array" ref="C47">IF(Eingabe!J278="",0,Eingabe!J278)</f>
        <v>0</v>
      </c>
      <c r="D47" s="27">
        <f t="array" ref="D47">IF(Eingabe!L278="",0,Eingabe!L278)</f>
        <v>0</v>
      </c>
      <c r="F47" s="37" t="str">
        <f t="shared" si="11"/>
        <v/>
      </c>
      <c r="G47" s="26" t="str">
        <f t="shared" si="12"/>
        <v/>
      </c>
      <c r="H47" s="37" t="str">
        <f t="shared" si="13"/>
        <v/>
      </c>
      <c r="I47" s="27" t="str">
        <f t="shared" si="14"/>
        <v/>
      </c>
      <c r="J47" s="40" t="str">
        <f t="array" ref="J47">IF(F45&gt;0,IF(SUMPRODUCT(($F$1:$F$72&lt;&gt;"")*1)&lt;ROW(F45),"",INDEX(F:F,SMALL(IF($F$1:$F$72&lt;&gt;"",ROW($1:$72)),ROW(F45)))),0)</f>
        <v/>
      </c>
      <c r="K47" s="40" t="str">
        <f t="array" ref="K47">IF(G45&gt;0,IF(SUMPRODUCT(($G$1:$G$72&lt;&gt;"")*1)&lt;ROW(G45),"",INDEX(G:G,SMALL(IF($G$1:$G$72&lt;&gt;"",ROW($1:$72)),ROW(G45)))),0)</f>
        <v/>
      </c>
      <c r="M47" s="40" t="str">
        <f t="array" ref="M47">IF(H45&gt;0,IF(SUMPRODUCT(($H$1:$H$72&lt;&gt;"")*1)&lt;ROW(H45),"",INDEX(H:H,SMALL(IF($H$1:$H$72&lt;&gt;"",ROW($1:$72)),ROW(H45)))),0)</f>
        <v/>
      </c>
      <c r="N47" s="40" t="str">
        <f t="array" ref="N47">IF(I45&gt;0,IF(SUMPRODUCT(($I$1:$I$72&lt;&gt;"")*1)&lt;ROW(I45),"",INDEX(I:I,SMALL(IF($I$1:$I$72&lt;&gt;"",ROW($1:$72)),ROW(I45)))),0)</f>
        <v/>
      </c>
    </row>
    <row r="48" spans="1:21">
      <c r="A48" s="25">
        <f t="array" ref="A48">IF(COUNT(Eingabe!H279:H284)=0,0,MIN(Eingabe!H279:H284))</f>
        <v>0</v>
      </c>
      <c r="B48" s="26">
        <f t="array" ref="B48">IF(Eingabe!F279="x",Eingabe!K279,IF(Eingabe!F280="x",Eingabe!K280,IF(Eingabe!F281="x",Eingabe!K281,IF(Eingabe!F282="x",Eingabe!K282,IF(Eingabe!F283="x",Eingabe!K283,IF(Eingabe!F284="x",Eingabe!K284,0))))))</f>
        <v>0</v>
      </c>
      <c r="C48" s="37">
        <f t="array" ref="C48">IF(Eingabe!J284="",0,Eingabe!J284)</f>
        <v>0</v>
      </c>
      <c r="D48" s="27">
        <f t="array" ref="D48">IF(Eingabe!L284="",0,Eingabe!L284)</f>
        <v>0</v>
      </c>
      <c r="F48" s="37" t="str">
        <f t="shared" si="11"/>
        <v/>
      </c>
      <c r="G48" s="26" t="str">
        <f t="shared" si="12"/>
        <v/>
      </c>
      <c r="H48" s="37" t="str">
        <f t="shared" si="13"/>
        <v/>
      </c>
      <c r="I48" s="27" t="str">
        <f t="shared" si="14"/>
        <v/>
      </c>
      <c r="J48" s="40" t="str">
        <f t="array" ref="J48">IF(F46&gt;0,IF(SUMPRODUCT(($F$1:$F$72&lt;&gt;"")*1)&lt;ROW(F46),"",INDEX(F:F,SMALL(IF($F$1:$F$72&lt;&gt;"",ROW($1:$72)),ROW(F46)))),0)</f>
        <v/>
      </c>
      <c r="K48" s="40" t="str">
        <f t="array" ref="K48">IF(G46&gt;0,IF(SUMPRODUCT(($G$1:$G$72&lt;&gt;"")*1)&lt;ROW(G46),"",INDEX(G:G,SMALL(IF($G$1:$G$72&lt;&gt;"",ROW($1:$72)),ROW(G46)))),0)</f>
        <v/>
      </c>
      <c r="M48" s="40" t="str">
        <f t="array" ref="M48">IF(H46&gt;0,IF(SUMPRODUCT(($H$1:$H$72&lt;&gt;"")*1)&lt;ROW(H46),"",INDEX(H:H,SMALL(IF($H$1:$H$72&lt;&gt;"",ROW($1:$72)),ROW(H46)))),0)</f>
        <v/>
      </c>
      <c r="N48" s="40" t="str">
        <f t="array" ref="N48">IF(I46&gt;0,IF(SUMPRODUCT(($I$1:$I$72&lt;&gt;"")*1)&lt;ROW(I46),"",INDEX(I:I,SMALL(IF($I$1:$I$72&lt;&gt;"",ROW($1:$72)),ROW(I46)))),0)</f>
        <v/>
      </c>
      <c r="O48" s="47"/>
    </row>
    <row r="49" spans="1:15">
      <c r="A49" s="25">
        <f t="array" ref="A49">IF(COUNT(Eingabe!H285:H290)=0,0,MIN(Eingabe!H285:H290))</f>
        <v>0</v>
      </c>
      <c r="B49" s="26">
        <f t="array" ref="B49">IF(Eingabe!F285="x",Eingabe!K285,IF(Eingabe!F286="x",Eingabe!K286,IF(Eingabe!F287="x",Eingabe!K287,IF(Eingabe!F288="x",Eingabe!K288,IF(Eingabe!F289="x",Eingabe!K289,IF(Eingabe!F290="x",Eingabe!K290,0))))))</f>
        <v>0</v>
      </c>
      <c r="C49" s="37">
        <f t="array" ref="C49">IF(Eingabe!J290="",0,Eingabe!J290)</f>
        <v>0</v>
      </c>
      <c r="D49" s="27">
        <f t="array" ref="D49">IF(Eingabe!L290="",0,Eingabe!L290)</f>
        <v>0</v>
      </c>
      <c r="F49" s="37" t="str">
        <f t="shared" si="11"/>
        <v/>
      </c>
      <c r="G49" s="26" t="str">
        <f t="shared" si="12"/>
        <v/>
      </c>
      <c r="H49" s="37" t="str">
        <f t="shared" si="13"/>
        <v/>
      </c>
      <c r="I49" s="27" t="str">
        <f t="shared" si="14"/>
        <v/>
      </c>
      <c r="J49" s="40" t="str">
        <f t="array" ref="J49">IF(F47&gt;0,IF(SUMPRODUCT(($F$1:$F$72&lt;&gt;"")*1)&lt;ROW(F47),"",INDEX(F:F,SMALL(IF($F$1:$F$72&lt;&gt;"",ROW($1:$72)),ROW(F47)))),0)</f>
        <v/>
      </c>
      <c r="K49" s="40" t="str">
        <f t="array" ref="K49">IF(G47&gt;0,IF(SUMPRODUCT(($G$1:$G$72&lt;&gt;"")*1)&lt;ROW(G47),"",INDEX(G:G,SMALL(IF($G$1:$G$72&lt;&gt;"",ROW($1:$72)),ROW(G47)))),0)</f>
        <v/>
      </c>
      <c r="M49" s="40" t="str">
        <f t="array" ref="M49">IF(H47&gt;0,IF(SUMPRODUCT(($H$1:$H$72&lt;&gt;"")*1)&lt;ROW(H47),"",INDEX(H:H,SMALL(IF($H$1:$H$72&lt;&gt;"",ROW($1:$72)),ROW(H47)))),0)</f>
        <v/>
      </c>
      <c r="N49" s="40" t="str">
        <f t="array" ref="N49">IF(I47&gt;0,IF(SUMPRODUCT(($I$1:$I$72&lt;&gt;"")*1)&lt;ROW(I47),"",INDEX(I:I,SMALL(IF($I$1:$I$72&lt;&gt;"",ROW($1:$72)),ROW(I47)))),0)</f>
        <v/>
      </c>
      <c r="O49" s="47"/>
    </row>
    <row r="50" spans="1:15">
      <c r="A50" s="25">
        <f t="array" ref="A50">IF(COUNT(Eingabe!H291:H296)=0,0,MIN(Eingabe!H291:H296))</f>
        <v>0</v>
      </c>
      <c r="B50" s="26">
        <f t="array" ref="B50">IF(Eingabe!F291="x",Eingabe!K291,IF(Eingabe!F292="x",Eingabe!K292,IF(Eingabe!F293="x",Eingabe!K293,IF(Eingabe!F294="x",Eingabe!K294,IF(Eingabe!F295="x",Eingabe!K295,IF(Eingabe!F296="x",Eingabe!K296,0))))))</f>
        <v>0</v>
      </c>
      <c r="C50" s="37">
        <f t="array" ref="C50">IF(Eingabe!J296="",0,Eingabe!J296)</f>
        <v>0</v>
      </c>
      <c r="D50" s="27">
        <f t="array" ref="D50">IF(Eingabe!L296="",0,Eingabe!L296)</f>
        <v>0</v>
      </c>
      <c r="F50" s="37" t="str">
        <f t="shared" si="11"/>
        <v/>
      </c>
      <c r="G50" s="26" t="str">
        <f t="shared" si="12"/>
        <v/>
      </c>
      <c r="H50" s="37" t="str">
        <f t="shared" si="13"/>
        <v/>
      </c>
      <c r="I50" s="27" t="str">
        <f t="shared" si="14"/>
        <v/>
      </c>
      <c r="J50" s="40" t="str">
        <f t="array" ref="J50">IF(F48&gt;0,IF(SUMPRODUCT(($F$1:$F$72&lt;&gt;"")*1)&lt;ROW(F48),"",INDEX(F:F,SMALL(IF($F$1:$F$72&lt;&gt;"",ROW($1:$72)),ROW(F48)))),0)</f>
        <v/>
      </c>
      <c r="K50" s="40" t="str">
        <f t="array" ref="K50">IF(G48&gt;0,IF(SUMPRODUCT(($G$1:$G$72&lt;&gt;"")*1)&lt;ROW(G48),"",INDEX(G:G,SMALL(IF($G$1:$G$72&lt;&gt;"",ROW($1:$72)),ROW(G48)))),0)</f>
        <v/>
      </c>
      <c r="L50" s="19"/>
      <c r="M50" s="40" t="str">
        <f t="array" ref="M50">IF(H48&gt;0,IF(SUMPRODUCT(($H$1:$H$72&lt;&gt;"")*1)&lt;ROW(H48),"",INDEX(H:H,SMALL(IF($H$1:$H$72&lt;&gt;"",ROW($1:$72)),ROW(H48)))),0)</f>
        <v/>
      </c>
      <c r="N50" s="40" t="str">
        <f t="array" ref="N50">IF(I48&gt;0,IF(SUMPRODUCT(($I$1:$I$72&lt;&gt;"")*1)&lt;ROW(I48),"",INDEX(I:I,SMALL(IF($I$1:$I$72&lt;&gt;"",ROW($1:$72)),ROW(I48)))),0)</f>
        <v/>
      </c>
    </row>
    <row r="51" spans="1:15">
      <c r="A51" s="25">
        <f t="array" ref="A51">IF(COUNT(Eingabe!H297:H302)=0,0,MIN(Eingabe!H297:H302))</f>
        <v>0</v>
      </c>
      <c r="B51" s="26">
        <f t="array" ref="B51">IF(Eingabe!F297="x",Eingabe!K297,IF(Eingabe!F298="x",Eingabe!K298,IF(Eingabe!F299="x",Eingabe!K299,IF(Eingabe!F300="x",Eingabe!K300,IF(Eingabe!F301="x",Eingabe!K301,IF(Eingabe!F302="x",Eingabe!K302,0))))))</f>
        <v>0</v>
      </c>
      <c r="C51" s="37">
        <f t="array" ref="C51">IF(Eingabe!J302="",0,Eingabe!J302)</f>
        <v>0</v>
      </c>
      <c r="D51" s="27">
        <f t="array" ref="D51">IF(Eingabe!L302="",0,Eingabe!L302)</f>
        <v>0</v>
      </c>
      <c r="F51" s="37" t="str">
        <f t="shared" si="11"/>
        <v/>
      </c>
      <c r="G51" s="26" t="str">
        <f t="shared" si="12"/>
        <v/>
      </c>
      <c r="H51" s="37" t="str">
        <f t="shared" si="13"/>
        <v/>
      </c>
      <c r="I51" s="27" t="str">
        <f t="shared" si="14"/>
        <v/>
      </c>
      <c r="J51" s="77" t="str">
        <f t="array" ref="J51">IF(F49&gt;0,IF(SUMPRODUCT(($F$1:$F$72&lt;&gt;"")*1)&lt;ROW(F49),"",INDEX(F:F,SMALL(IF($F$1:$F$72&lt;&gt;"",ROW($1:$72)),ROW(F49)))),0)</f>
        <v/>
      </c>
      <c r="K51" s="77" t="str">
        <f t="array" ref="K51">IF(G49&gt;0,IF(SUMPRODUCT(($G$1:$G$72&lt;&gt;"")*1)&lt;ROW(G49),"",INDEX(G:G,SMALL(IF($G$1:$G$72&lt;&gt;"",ROW($1:$72)),ROW(G49)))),0)</f>
        <v/>
      </c>
      <c r="L51" s="78"/>
      <c r="M51" s="77" t="str">
        <f t="array" ref="M51">IF(H49&gt;0,IF(SUMPRODUCT(($H$1:$H$72&lt;&gt;"")*1)&lt;ROW(H49),"",INDEX(H:H,SMALL(IF($H$1:$H$72&lt;&gt;"",ROW($1:$72)),ROW(H49)))),0)</f>
        <v/>
      </c>
      <c r="N51" s="77" t="str">
        <f t="array" ref="N51">IF(I49&gt;0,IF(SUMPRODUCT(($I$1:$I$72&lt;&gt;"")*1)&lt;ROW(I49),"",INDEX(I:I,SMALL(IF($I$1:$I$72&lt;&gt;"",ROW($1:$72)),ROW(I49)))),0)</f>
        <v/>
      </c>
    </row>
    <row r="52" spans="1:15">
      <c r="A52" s="25">
        <f t="array" ref="A52">IF(COUNT(Eingabe!H303:H308)=0,0,MIN(Eingabe!H303:H308))</f>
        <v>0</v>
      </c>
      <c r="B52" s="26">
        <f t="array" ref="B52">IF(Eingabe!F303="x",Eingabe!K303,IF(Eingabe!F304="x",Eingabe!K304,IF(Eingabe!F305="x",Eingabe!K305,IF(Eingabe!F306="x",Eingabe!K306,IF(Eingabe!F307="x",Eingabe!K307,IF(Eingabe!F308="x",Eingabe!K308,0))))))</f>
        <v>0</v>
      </c>
      <c r="C52" s="37">
        <f t="array" ref="C52">IF(Eingabe!J308="",0,Eingabe!J308)</f>
        <v>0</v>
      </c>
      <c r="D52" s="27">
        <f t="array" ref="D52">IF(Eingabe!L308="",0,Eingabe!L308)</f>
        <v>0</v>
      </c>
      <c r="F52" s="37" t="str">
        <f t="shared" si="11"/>
        <v/>
      </c>
      <c r="G52" s="26" t="str">
        <f t="shared" si="12"/>
        <v/>
      </c>
      <c r="H52" s="37" t="str">
        <f t="shared" si="13"/>
        <v/>
      </c>
      <c r="I52" s="27" t="str">
        <f t="shared" si="14"/>
        <v/>
      </c>
    </row>
    <row r="53" spans="1:15">
      <c r="A53" s="25">
        <f t="array" ref="A53">IF(COUNT(Eingabe!H309:H312)=0,0,MIN(Eingabe!H309:H314))</f>
        <v>0</v>
      </c>
      <c r="B53" s="26">
        <f t="array" ref="B53">IF(Eingabe!F309="x",Eingabe!K309,IF(Eingabe!F310="x",Eingabe!K310,IF(Eingabe!F311="x",Eingabe!K311,IF(Eingabe!F312="x",Eingabe!K312,IF(Eingabe!F313="x",Eingabe!K313,IF(Eingabe!F314="x",Eingabe!K314,0))))))</f>
        <v>0</v>
      </c>
      <c r="C53" s="37">
        <f t="array" ref="C53">IF(Eingabe!J314="",0,Eingabe!J314)</f>
        <v>0</v>
      </c>
      <c r="D53" s="27">
        <f t="array" ref="D53">IF(Eingabe!L314="",0,Eingabe!L314)</f>
        <v>0</v>
      </c>
      <c r="F53" s="37" t="str">
        <f t="shared" ref="F53:F72" si="15">IF(A53=0,"",A53)</f>
        <v/>
      </c>
      <c r="G53" s="26" t="str">
        <f t="shared" ref="G53:G72" si="16">IF(B53=0,"",B53)</f>
        <v/>
      </c>
      <c r="H53" s="37" t="str">
        <f t="shared" ref="H53:H72" si="17">IF(C53=0,"",C53)</f>
        <v/>
      </c>
      <c r="I53" s="27" t="str">
        <f t="shared" ref="I53:I72" si="18">IF(D53=0,"",D53)</f>
        <v/>
      </c>
    </row>
    <row r="54" spans="1:15">
      <c r="A54" s="25">
        <f t="array" ref="A54">IF(COUNT(Eingabe!H315:H320)=0,0,MIN(Eingabe!H315:H320))</f>
        <v>0</v>
      </c>
      <c r="B54" s="26">
        <f t="array" ref="B54">IF(Eingabe!F315="x",Eingabe!K315,IF(Eingabe!F316="x",Eingabe!K316,IF(Eingabe!F317="x",Eingabe!K317,IF(Eingabe!F318="x",Eingabe!K318,IF(Eingabe!F319="x",Eingabe!K319,IF(Eingabe!F320="x",Eingabe!K320,0))))))</f>
        <v>0</v>
      </c>
      <c r="C54" s="37">
        <f t="array" ref="C54">IF(Eingabe!J320="",0,Eingabe!J320)</f>
        <v>0</v>
      </c>
      <c r="D54" s="27">
        <f t="array" ref="D54">IF(Eingabe!L320="",0,Eingabe!L320)</f>
        <v>0</v>
      </c>
      <c r="F54" s="37" t="str">
        <f t="shared" si="15"/>
        <v/>
      </c>
      <c r="G54" s="26" t="str">
        <f t="shared" si="16"/>
        <v/>
      </c>
      <c r="H54" s="37" t="str">
        <f t="shared" si="17"/>
        <v/>
      </c>
      <c r="I54" s="27" t="str">
        <f t="shared" si="18"/>
        <v/>
      </c>
    </row>
    <row r="55" spans="1:15">
      <c r="A55" s="25">
        <f t="array" ref="A55">IF(COUNT(Eingabe!H321:H326)=0,0,MIN(Eingabe!H321:H326))</f>
        <v>0</v>
      </c>
      <c r="B55" s="26">
        <f t="array" ref="B55">IF(Eingabe!F321="x",Eingabe!K321,IF(Eingabe!F322="x",Eingabe!K322,IF(Eingabe!F323="x",Eingabe!K323,IF(Eingabe!F324="x",Eingabe!K324,IF(Eingabe!F325="x",Eingabe!K325,IF(Eingabe!F326="x",Eingabe!K326,0))))))</f>
        <v>0</v>
      </c>
      <c r="C55" s="37">
        <f t="array" ref="C55">IF(Eingabe!J326="",0,Eingabe!J326)</f>
        <v>0</v>
      </c>
      <c r="D55" s="27">
        <f t="array" ref="D55">IF(Eingabe!L326="",0,Eingabe!L326)</f>
        <v>0</v>
      </c>
      <c r="F55" s="37" t="str">
        <f t="shared" si="15"/>
        <v/>
      </c>
      <c r="G55" s="26" t="str">
        <f t="shared" si="16"/>
        <v/>
      </c>
      <c r="H55" s="37" t="str">
        <f t="shared" si="17"/>
        <v/>
      </c>
      <c r="I55" s="27" t="str">
        <f t="shared" si="18"/>
        <v/>
      </c>
    </row>
    <row r="56" spans="1:15">
      <c r="A56" s="25">
        <f t="array" ref="A56">IF(COUNT(Eingabe!H327:H332)=0,0,MIN(Eingabe!H327:H332))</f>
        <v>0</v>
      </c>
      <c r="B56" s="26">
        <f t="array" ref="B56">IF(Eingabe!F327="x",Eingabe!K327,IF(Eingabe!F328="x",Eingabe!K328,IF(Eingabe!F329="x",Eingabe!K329,IF(Eingabe!F330="x",Eingabe!K330,IF(Eingabe!F331="x",Eingabe!K331,IF(Eingabe!F332="x",Eingabe!K332,0))))))</f>
        <v>0</v>
      </c>
      <c r="C56" s="37">
        <f t="array" ref="C56">IF(Eingabe!J332="",0,Eingabe!J332)</f>
        <v>0</v>
      </c>
      <c r="D56" s="27">
        <f t="array" ref="D56">IF(Eingabe!L332="",0,Eingabe!L332)</f>
        <v>0</v>
      </c>
      <c r="F56" s="37" t="str">
        <f t="shared" si="15"/>
        <v/>
      </c>
      <c r="G56" s="26" t="str">
        <f t="shared" si="16"/>
        <v/>
      </c>
      <c r="H56" s="37" t="str">
        <f t="shared" si="17"/>
        <v/>
      </c>
      <c r="I56" s="27" t="str">
        <f t="shared" si="18"/>
        <v/>
      </c>
    </row>
    <row r="57" spans="1:15">
      <c r="A57" s="25">
        <f t="array" ref="A57">IF(COUNT(Eingabe!H333:H338)=0,0,MIN(Eingabe!H333:H338))</f>
        <v>0</v>
      </c>
      <c r="B57" s="26">
        <f t="array" ref="B57">IF(Eingabe!F333="x",Eingabe!K333,IF(Eingabe!F334="x",Eingabe!K334,IF(Eingabe!F335="x",Eingabe!K335,IF(Eingabe!F336="x",Eingabe!K336,IF(Eingabe!F337="x",Eingabe!K337,IF(Eingabe!F338="x",Eingabe!K338,0))))))</f>
        <v>0</v>
      </c>
      <c r="C57" s="37">
        <f t="array" ref="C57">IF(Eingabe!J338="",0,Eingabe!J338)</f>
        <v>0</v>
      </c>
      <c r="D57" s="27">
        <f t="array" ref="D57">IF(Eingabe!L338="",0,Eingabe!L338)</f>
        <v>0</v>
      </c>
      <c r="F57" s="37" t="str">
        <f t="shared" si="15"/>
        <v/>
      </c>
      <c r="G57" s="26" t="str">
        <f t="shared" si="16"/>
        <v/>
      </c>
      <c r="H57" s="37" t="str">
        <f t="shared" si="17"/>
        <v/>
      </c>
      <c r="I57" s="27" t="str">
        <f t="shared" si="18"/>
        <v/>
      </c>
    </row>
    <row r="58" spans="1:15">
      <c r="A58" s="25">
        <f t="array" ref="A58">IF(COUNT(Eingabe!H339:H344)=0,0,MIN(Eingabe!H339:H344))</f>
        <v>0</v>
      </c>
      <c r="B58" s="26">
        <f t="array" ref="B58">IF(Eingabe!F339="x",Eingabe!K339,IF(Eingabe!F340="x",Eingabe!K340,IF(Eingabe!F341="x",Eingabe!K341,IF(Eingabe!F342="x",Eingabe!K342,IF(Eingabe!F343="x",Eingabe!K343,IF(Eingabe!F344="x",Eingabe!K344,0))))))</f>
        <v>0</v>
      </c>
      <c r="C58" s="37">
        <f t="array" ref="C58">IF(Eingabe!J344="",0,Eingabe!J344)</f>
        <v>0</v>
      </c>
      <c r="D58" s="27">
        <f t="array" ref="D58">IF(Eingabe!L344="",0,Eingabe!L344)</f>
        <v>0</v>
      </c>
      <c r="F58" s="37" t="str">
        <f t="shared" si="15"/>
        <v/>
      </c>
      <c r="G58" s="26" t="str">
        <f t="shared" si="16"/>
        <v/>
      </c>
      <c r="H58" s="37" t="str">
        <f t="shared" si="17"/>
        <v/>
      </c>
      <c r="I58" s="27" t="str">
        <f t="shared" si="18"/>
        <v/>
      </c>
    </row>
    <row r="59" spans="1:15">
      <c r="A59" s="25">
        <f t="array" ref="A59">IF(COUNT(Eingabe!H345:H350)=0,0,MIN(Eingabe!H345:H350))</f>
        <v>0</v>
      </c>
      <c r="B59" s="26">
        <f t="array" ref="B59">IF(Eingabe!F345="x",Eingabe!K345,IF(Eingabe!F346="x",Eingabe!K346,IF(Eingabe!F347="x",Eingabe!K347,IF(Eingabe!F348="x",Eingabe!K348,IF(Eingabe!F349="x",Eingabe!K349,IF(Eingabe!F350="x",Eingabe!K350,0))))))</f>
        <v>0</v>
      </c>
      <c r="C59" s="37">
        <f t="array" ref="C59">IF(Eingabe!J350="",0,Eingabe!J350)</f>
        <v>0</v>
      </c>
      <c r="D59" s="27">
        <f t="array" ref="D59">IF(Eingabe!L350="",0,Eingabe!L350)</f>
        <v>0</v>
      </c>
      <c r="F59" s="37" t="str">
        <f t="shared" si="15"/>
        <v/>
      </c>
      <c r="G59" s="26" t="str">
        <f t="shared" si="16"/>
        <v/>
      </c>
      <c r="H59" s="37" t="str">
        <f t="shared" si="17"/>
        <v/>
      </c>
      <c r="I59" s="27" t="str">
        <f t="shared" si="18"/>
        <v/>
      </c>
    </row>
    <row r="60" spans="1:15">
      <c r="A60" s="25">
        <f t="array" ref="A60">IF(COUNT(Eingabe!H351:H356)=0,0,MIN(Eingabe!H351:H356))</f>
        <v>0</v>
      </c>
      <c r="B60" s="26">
        <f t="array" ref="B60">IF(Eingabe!F351="x",Eingabe!K351,IF(Eingabe!F352="x",Eingabe!K352,IF(Eingabe!F353="x",Eingabe!K353,IF(Eingabe!F354="x",Eingabe!K354,IF(Eingabe!F355="x",Eingabe!K355,IF(Eingabe!F356="x",Eingabe!K356,0))))))</f>
        <v>0</v>
      </c>
      <c r="C60" s="37">
        <f t="array" ref="C60">IF(Eingabe!J356="",0,Eingabe!J356)</f>
        <v>0</v>
      </c>
      <c r="D60" s="27">
        <f t="array" ref="D60">IF(Eingabe!L356="",0,Eingabe!L356)</f>
        <v>0</v>
      </c>
      <c r="F60" s="37" t="str">
        <f t="shared" si="15"/>
        <v/>
      </c>
      <c r="G60" s="26" t="str">
        <f t="shared" si="16"/>
        <v/>
      </c>
      <c r="H60" s="37" t="str">
        <f t="shared" si="17"/>
        <v/>
      </c>
      <c r="I60" s="27" t="str">
        <f t="shared" si="18"/>
        <v/>
      </c>
    </row>
    <row r="61" spans="1:15">
      <c r="A61" s="25">
        <f t="array" ref="A61">IF(COUNT(Eingabe!H357:H362)=0,0,MIN(Eingabe!H357:H362))</f>
        <v>0</v>
      </c>
      <c r="B61" s="26">
        <f t="array" ref="B61">IF(Eingabe!F357="x",Eingabe!K357,IF(Eingabe!F358="x",Eingabe!K358,IF(Eingabe!F359="x",Eingabe!K359,IF(Eingabe!F360="x",Eingabe!K360,IF(Eingabe!F361="x",Eingabe!K361,IF(Eingabe!F362="x",Eingabe!K362,0))))))</f>
        <v>0</v>
      </c>
      <c r="C61" s="37">
        <f t="array" ref="C61">IF(Eingabe!J362="",0,Eingabe!J362)</f>
        <v>0</v>
      </c>
      <c r="D61" s="27">
        <f t="array" ref="D61">IF(Eingabe!L362="",0,Eingabe!L362)</f>
        <v>0</v>
      </c>
      <c r="F61" s="37" t="str">
        <f t="shared" si="15"/>
        <v/>
      </c>
      <c r="G61" s="26" t="str">
        <f t="shared" si="16"/>
        <v/>
      </c>
      <c r="H61" s="37" t="str">
        <f t="shared" si="17"/>
        <v/>
      </c>
      <c r="I61" s="27" t="str">
        <f t="shared" si="18"/>
        <v/>
      </c>
    </row>
    <row r="62" spans="1:15">
      <c r="A62" s="25">
        <f t="array" ref="A62">IF(COUNT(Eingabe!H363:H368)=0,0,MIN(Eingabe!H363:H368))</f>
        <v>0</v>
      </c>
      <c r="B62" s="26">
        <f t="array" ref="B62">IF(Eingabe!F363="x",Eingabe!K363,IF(Eingabe!F364="x",Eingabe!K364,IF(Eingabe!F365="x",Eingabe!K365,IF(Eingabe!F366="x",Eingabe!K366,IF(Eingabe!F367="x",Eingabe!K367,IF(Eingabe!F368="x",Eingabe!K368,0))))))</f>
        <v>0</v>
      </c>
      <c r="C62" s="37">
        <f t="array" ref="C62">IF(Eingabe!J368="",0,Eingabe!J368)</f>
        <v>0</v>
      </c>
      <c r="D62" s="27">
        <f t="array" ref="D62">IF(Eingabe!L368="",0,Eingabe!L368)</f>
        <v>0</v>
      </c>
      <c r="F62" s="37" t="str">
        <f t="shared" si="15"/>
        <v/>
      </c>
      <c r="G62" s="26" t="str">
        <f t="shared" si="16"/>
        <v/>
      </c>
      <c r="H62" s="37" t="str">
        <f t="shared" si="17"/>
        <v/>
      </c>
      <c r="I62" s="27" t="str">
        <f t="shared" si="18"/>
        <v/>
      </c>
    </row>
    <row r="63" spans="1:15">
      <c r="A63" s="25">
        <f t="array" ref="A63">IF(COUNT(Eingabe!H369:H374)=0,0,MIN(Eingabe!H369:H374))</f>
        <v>0</v>
      </c>
      <c r="B63" s="26">
        <f t="array" ref="B63">IF(Eingabe!F369="x",Eingabe!K369,IF(Eingabe!F370="x",Eingabe!K370,IF(Eingabe!F371="x",Eingabe!K371,IF(Eingabe!F372="x",Eingabe!K372,IF(Eingabe!F373="x",Eingabe!K373,IF(Eingabe!F374="x",Eingabe!K374,0))))))</f>
        <v>0</v>
      </c>
      <c r="C63" s="37">
        <f t="array" ref="C63">IF(Eingabe!J374="",0,Eingabe!J374)</f>
        <v>0</v>
      </c>
      <c r="D63" s="27">
        <f t="array" ref="D63">IF(Eingabe!L374="",0,Eingabe!L374)</f>
        <v>0</v>
      </c>
      <c r="F63" s="37" t="str">
        <f t="shared" si="15"/>
        <v/>
      </c>
      <c r="G63" s="26" t="str">
        <f t="shared" si="16"/>
        <v/>
      </c>
      <c r="H63" s="37" t="str">
        <f t="shared" si="17"/>
        <v/>
      </c>
      <c r="I63" s="27" t="str">
        <f t="shared" si="18"/>
        <v/>
      </c>
    </row>
    <row r="64" spans="1:15">
      <c r="A64" s="25">
        <f t="array" ref="A64">IF(COUNT(Eingabe!H375:H380)=0,0,MIN(Eingabe!H375:H380))</f>
        <v>0</v>
      </c>
      <c r="B64" s="26">
        <f t="array" ref="B64">IF(Eingabe!F375="x",Eingabe!K375,IF(Eingabe!F376="x",Eingabe!K376,IF(Eingabe!F377="x",Eingabe!K377,IF(Eingabe!F378="x",Eingabe!K378,IF(Eingabe!F379="x",Eingabe!K379,IF(Eingabe!F380="x",Eingabe!K380,0))))))</f>
        <v>0</v>
      </c>
      <c r="C64" s="37">
        <f t="array" ref="C64">IF(Eingabe!J380="",0,Eingabe!J380)</f>
        <v>0</v>
      </c>
      <c r="D64" s="27">
        <f t="array" ref="D64">IF(Eingabe!L380="",0,Eingabe!L380)</f>
        <v>0</v>
      </c>
      <c r="F64" s="37" t="str">
        <f t="shared" si="15"/>
        <v/>
      </c>
      <c r="G64" s="26" t="str">
        <f t="shared" si="16"/>
        <v/>
      </c>
      <c r="H64" s="37" t="str">
        <f t="shared" si="17"/>
        <v/>
      </c>
      <c r="I64" s="27" t="str">
        <f t="shared" si="18"/>
        <v/>
      </c>
    </row>
    <row r="65" spans="1:9">
      <c r="A65" s="25">
        <f t="array" ref="A65">IF(COUNT(Eingabe!H381:H386)=0,0,MIN(Eingabe!H381:H386))</f>
        <v>0</v>
      </c>
      <c r="B65" s="26">
        <f t="array" ref="B65">IF(Eingabe!F381="x",Eingabe!K381,IF(Eingabe!F382="x",Eingabe!K382,IF(Eingabe!F383="x",Eingabe!K383,IF(Eingabe!F384="x",Eingabe!K384,IF(Eingabe!F385="x",Eingabe!K385,IF(Eingabe!F386="x",Eingabe!K386,0))))))</f>
        <v>0</v>
      </c>
      <c r="C65" s="37">
        <f t="array" ref="C65">IF(Eingabe!J386="",0,Eingabe!J386)</f>
        <v>0</v>
      </c>
      <c r="D65" s="27">
        <f t="array" ref="D65">IF(Eingabe!L386="",0,Eingabe!L386)</f>
        <v>0</v>
      </c>
      <c r="F65" s="37" t="str">
        <f t="shared" si="15"/>
        <v/>
      </c>
      <c r="G65" s="26" t="str">
        <f t="shared" si="16"/>
        <v/>
      </c>
      <c r="H65" s="37" t="str">
        <f t="shared" si="17"/>
        <v/>
      </c>
      <c r="I65" s="27" t="str">
        <f t="shared" si="18"/>
        <v/>
      </c>
    </row>
    <row r="66" spans="1:9">
      <c r="A66" s="25">
        <f t="array" ref="A66">IF(COUNT(Eingabe!H387:H392)=0,0,MIN(Eingabe!H387:H392))</f>
        <v>0</v>
      </c>
      <c r="B66" s="26">
        <f t="array" ref="B66">IF(Eingabe!F387="x",Eingabe!K387,IF(Eingabe!F388="x",Eingabe!K388,IF(Eingabe!F389="x",Eingabe!K389,IF(Eingabe!F390="x",Eingabe!K390,IF(Eingabe!F391="x",Eingabe!K391,IF(Eingabe!F392="x",Eingabe!K392,0))))))</f>
        <v>0</v>
      </c>
      <c r="C66" s="37">
        <f t="array" ref="C66">IF(Eingabe!J392="",0,Eingabe!J392)</f>
        <v>0</v>
      </c>
      <c r="D66" s="27">
        <f t="array" ref="D66">IF(Eingabe!L392="",0,Eingabe!L392)</f>
        <v>0</v>
      </c>
      <c r="F66" s="37" t="str">
        <f t="shared" si="15"/>
        <v/>
      </c>
      <c r="G66" s="26" t="str">
        <f t="shared" si="16"/>
        <v/>
      </c>
      <c r="H66" s="37" t="str">
        <f t="shared" si="17"/>
        <v/>
      </c>
      <c r="I66" s="27" t="str">
        <f t="shared" si="18"/>
        <v/>
      </c>
    </row>
    <row r="67" spans="1:9">
      <c r="A67" s="25">
        <f t="array" ref="A67">IF(COUNT(Eingabe!H393:H398)=0,0,MIN(Eingabe!H393:H398))</f>
        <v>0</v>
      </c>
      <c r="B67" s="26">
        <f t="array" ref="B67">IF(Eingabe!F393="x",Eingabe!K393,IF(Eingabe!F394="x",Eingabe!K394,IF(Eingabe!F395="x",Eingabe!K395,IF(Eingabe!F396="x",Eingabe!K396,IF(Eingabe!F397="x",Eingabe!K397,IF(Eingabe!F398="x",Eingabe!K398,0))))))</f>
        <v>0</v>
      </c>
      <c r="C67" s="37">
        <f t="array" ref="C67">IF(Eingabe!J398="",0,Eingabe!J398)</f>
        <v>0</v>
      </c>
      <c r="D67" s="27">
        <f t="array" ref="D67">IF(Eingabe!L398="",0,Eingabe!L398)</f>
        <v>0</v>
      </c>
      <c r="F67" s="37" t="str">
        <f t="shared" si="15"/>
        <v/>
      </c>
      <c r="G67" s="26" t="str">
        <f t="shared" si="16"/>
        <v/>
      </c>
      <c r="H67" s="37" t="str">
        <f t="shared" si="17"/>
        <v/>
      </c>
      <c r="I67" s="27" t="str">
        <f t="shared" si="18"/>
        <v/>
      </c>
    </row>
    <row r="68" spans="1:9">
      <c r="A68" s="25">
        <f t="array" ref="A68">IF(COUNT(Eingabe!H399:H404)=0,0,MIN(Eingabe!H399:H404))</f>
        <v>0</v>
      </c>
      <c r="B68" s="26">
        <f t="array" ref="B68">IF(Eingabe!F399="x",Eingabe!K399,IF(Eingabe!F400="x",Eingabe!K400,IF(Eingabe!F401="x",Eingabe!K401,IF(Eingabe!F402="x",Eingabe!K402,IF(Eingabe!F403="x",Eingabe!K403,IF(Eingabe!F404="x",Eingabe!K404,0))))))</f>
        <v>0</v>
      </c>
      <c r="C68" s="37">
        <f t="array" ref="C68">IF(Eingabe!J404="",0,Eingabe!J404)</f>
        <v>0</v>
      </c>
      <c r="D68" s="27">
        <f t="array" ref="D68">IF(Eingabe!L404="",0,Eingabe!L404)</f>
        <v>0</v>
      </c>
      <c r="F68" s="37" t="str">
        <f t="shared" si="15"/>
        <v/>
      </c>
      <c r="G68" s="26" t="str">
        <f t="shared" si="16"/>
        <v/>
      </c>
      <c r="H68" s="37" t="str">
        <f t="shared" si="17"/>
        <v/>
      </c>
      <c r="I68" s="27" t="str">
        <f t="shared" si="18"/>
        <v/>
      </c>
    </row>
    <row r="69" spans="1:9">
      <c r="A69" s="25">
        <f t="array" ref="A69">IF(COUNT(Eingabe!H405:H410)=0,0,MIN(Eingabe!H405:H410))</f>
        <v>0</v>
      </c>
      <c r="B69" s="26">
        <f t="array" ref="B69">IF(Eingabe!F405="x",Eingabe!K405,IF(Eingabe!F406="x",Eingabe!K406,IF(Eingabe!F407="x",Eingabe!K407,IF(Eingabe!F408="x",Eingabe!K408,IF(Eingabe!F409="x",Eingabe!K409,IF(Eingabe!F410="x",Eingabe!K410,0))))))</f>
        <v>0</v>
      </c>
      <c r="C69" s="37">
        <f t="array" ref="C69">IF(Eingabe!J410="",0,Eingabe!J410)</f>
        <v>0</v>
      </c>
      <c r="D69" s="27">
        <f t="array" ref="D69">IF(Eingabe!L410="",0,Eingabe!L410)</f>
        <v>0</v>
      </c>
      <c r="F69" s="37" t="str">
        <f t="shared" si="15"/>
        <v/>
      </c>
      <c r="G69" s="26" t="str">
        <f t="shared" si="16"/>
        <v/>
      </c>
      <c r="H69" s="37" t="str">
        <f t="shared" si="17"/>
        <v/>
      </c>
      <c r="I69" s="27" t="str">
        <f t="shared" si="18"/>
        <v/>
      </c>
    </row>
    <row r="70" spans="1:9">
      <c r="A70" s="25">
        <f t="array" ref="A70">IF(COUNT(Eingabe!H411:H416)=0,0,MIN(Eingabe!H411:H416))</f>
        <v>0</v>
      </c>
      <c r="B70" s="26">
        <f t="array" ref="B70">IF(Eingabe!F411="x",Eingabe!K411,IF(Eingabe!F412="x",Eingabe!K412,IF(Eingabe!F413="x",Eingabe!K413,IF(Eingabe!F414="x",Eingabe!K414,IF(Eingabe!F415="x",Eingabe!K415,IF(Eingabe!F416="x",Eingabe!K416,0))))))</f>
        <v>0</v>
      </c>
      <c r="C70" s="37">
        <f t="array" ref="C70">IF(Eingabe!J416="",0,Eingabe!J416)</f>
        <v>0</v>
      </c>
      <c r="D70" s="27">
        <f t="array" ref="D70">IF(Eingabe!L416="",0,Eingabe!L416)</f>
        <v>0</v>
      </c>
      <c r="F70" s="37" t="str">
        <f t="shared" si="15"/>
        <v/>
      </c>
      <c r="G70" s="26" t="str">
        <f t="shared" si="16"/>
        <v/>
      </c>
      <c r="H70" s="37" t="str">
        <f t="shared" si="17"/>
        <v/>
      </c>
      <c r="I70" s="27" t="str">
        <f t="shared" si="18"/>
        <v/>
      </c>
    </row>
    <row r="71" spans="1:9">
      <c r="A71" s="25">
        <f t="array" ref="A71">IF(COUNT(Eingabe!H417:H422)=0,0,MIN(Eingabe!H417:H422))</f>
        <v>0</v>
      </c>
      <c r="B71" s="26">
        <f t="array" ref="B71">IF(Eingabe!F417="x",Eingabe!K417,IF(Eingabe!F418="x",Eingabe!K418,IF(Eingabe!F419="x",Eingabe!K419,IF(Eingabe!F420="x",Eingabe!K420,IF(Eingabe!F421="x",Eingabe!K421,IF(Eingabe!F422="x",Eingabe!K422,0))))))</f>
        <v>0</v>
      </c>
      <c r="C71" s="37">
        <f t="array" ref="C71">IF(Eingabe!J422="",0,Eingabe!J422)</f>
        <v>0</v>
      </c>
      <c r="D71" s="27">
        <f t="array" ref="D71">IF(Eingabe!L422="",0,Eingabe!L422)</f>
        <v>0</v>
      </c>
      <c r="F71" s="37" t="str">
        <f t="shared" si="15"/>
        <v/>
      </c>
      <c r="G71" s="26" t="str">
        <f t="shared" si="16"/>
        <v/>
      </c>
      <c r="H71" s="37" t="str">
        <f t="shared" si="17"/>
        <v/>
      </c>
      <c r="I71" s="27" t="str">
        <f t="shared" si="18"/>
        <v/>
      </c>
    </row>
    <row r="72" spans="1:9">
      <c r="A72" s="28">
        <f t="array" ref="A72">IF(COUNT(Eingabe!H423:H428)=0,0,MIN(Eingabe!H423:H428))</f>
        <v>0</v>
      </c>
      <c r="B72" s="79">
        <f t="array" ref="B72">IF(Eingabe!F423="x",Eingabe!K423,IF(Eingabe!F424="x",Eingabe!K424,IF(Eingabe!F425="x",Eingabe!K425,IF(Eingabe!F426="x",Eingabe!K426,IF(Eingabe!F427="x",Eingabe!K427,IF(Eingabe!F428="x",Eingabe!K428,0))))))</f>
        <v>0</v>
      </c>
      <c r="C72" s="38">
        <f t="array" ref="C72">IF(Eingabe!J428="",0,Eingabe!J428)</f>
        <v>0</v>
      </c>
      <c r="D72" s="29">
        <f t="array" ref="D72">IF(Eingabe!L428="",0,Eingabe!L428)</f>
        <v>0</v>
      </c>
      <c r="F72" s="38" t="str">
        <f t="shared" si="15"/>
        <v/>
      </c>
      <c r="G72" s="79" t="str">
        <f t="shared" si="16"/>
        <v/>
      </c>
      <c r="H72" s="38" t="str">
        <f t="shared" si="17"/>
        <v/>
      </c>
      <c r="I72" s="29" t="str">
        <f t="shared" si="18"/>
        <v/>
      </c>
    </row>
    <row r="73" spans="1:9">
      <c r="A73" s="48"/>
      <c r="B73" s="26"/>
      <c r="C73" s="26"/>
      <c r="D73" s="26"/>
    </row>
    <row r="74" spans="1:9">
      <c r="A74" s="48"/>
      <c r="B74" s="26"/>
      <c r="C74" s="26"/>
      <c r="D74" s="26"/>
    </row>
    <row r="75" spans="1:9">
      <c r="A75" s="48"/>
      <c r="B75" s="26"/>
      <c r="C75" s="26"/>
      <c r="D75" s="26"/>
    </row>
    <row r="76" spans="1:9">
      <c r="A76" s="48"/>
      <c r="B76" s="26"/>
      <c r="C76" s="26"/>
      <c r="D76" s="26"/>
    </row>
    <row r="77" spans="1:9">
      <c r="A77" s="48"/>
      <c r="B77" s="26"/>
      <c r="C77" s="26"/>
      <c r="D77" s="26"/>
    </row>
    <row r="78" spans="1:9">
      <c r="A78" s="48"/>
      <c r="B78" s="26"/>
      <c r="C78" s="26"/>
      <c r="D78" s="26"/>
    </row>
    <row r="79" spans="1:9">
      <c r="A79" s="48"/>
      <c r="B79" s="26"/>
      <c r="C79" s="26"/>
      <c r="D79" s="26"/>
    </row>
    <row r="80" spans="1:9">
      <c r="A80" s="48"/>
      <c r="B80" s="26"/>
      <c r="C80" s="26"/>
      <c r="D80" s="26"/>
    </row>
    <row r="81" spans="1:4">
      <c r="A81" s="48"/>
      <c r="B81" s="26"/>
      <c r="C81" s="26"/>
      <c r="D81" s="26"/>
    </row>
    <row r="82" spans="1:4">
      <c r="A82" s="48"/>
      <c r="B82" s="26"/>
      <c r="C82" s="26"/>
      <c r="D82" s="26"/>
    </row>
    <row r="83" spans="1:4">
      <c r="A83" s="48"/>
      <c r="B83" s="26"/>
      <c r="C83" s="26"/>
      <c r="D83" s="26"/>
    </row>
    <row r="84" spans="1:4">
      <c r="A84" s="48"/>
      <c r="B84" s="26"/>
      <c r="C84" s="26"/>
      <c r="D84" s="26"/>
    </row>
    <row r="85" spans="1:4">
      <c r="A85" s="48"/>
      <c r="B85" s="26"/>
      <c r="C85" s="26"/>
      <c r="D85" s="26"/>
    </row>
    <row r="86" spans="1:4">
      <c r="A86" s="48"/>
      <c r="B86" s="26"/>
      <c r="C86" s="26"/>
      <c r="D86" s="26"/>
    </row>
    <row r="87" spans="1:4">
      <c r="A87" s="48"/>
      <c r="B87" s="26"/>
      <c r="C87" s="26"/>
      <c r="D87" s="26"/>
    </row>
    <row r="88" spans="1:4">
      <c r="A88" s="48"/>
      <c r="B88" s="26"/>
      <c r="C88" s="26"/>
      <c r="D88" s="26"/>
    </row>
    <row r="89" spans="1:4">
      <c r="A89" s="48"/>
      <c r="B89" s="26"/>
      <c r="C89" s="26"/>
      <c r="D89" s="26"/>
    </row>
    <row r="90" spans="1:4">
      <c r="A90" s="48"/>
      <c r="B90" s="26"/>
      <c r="C90" s="26"/>
      <c r="D90" s="26"/>
    </row>
    <row r="91" spans="1:4">
      <c r="A91" s="48"/>
      <c r="B91" s="26"/>
      <c r="C91" s="26"/>
      <c r="D91" s="26"/>
    </row>
    <row r="92" spans="1:4">
      <c r="A92" s="48"/>
      <c r="B92" s="26"/>
      <c r="C92" s="26"/>
      <c r="D92" s="26"/>
    </row>
    <row r="93" spans="1:4">
      <c r="A93" s="48"/>
      <c r="B93" s="26"/>
      <c r="C93" s="26"/>
      <c r="D93" s="26"/>
    </row>
    <row r="94" spans="1:4">
      <c r="A94" s="48"/>
      <c r="B94" s="26"/>
      <c r="C94" s="26"/>
      <c r="D94" s="26"/>
    </row>
    <row r="95" spans="1:4">
      <c r="A95" s="48"/>
      <c r="B95" s="26"/>
      <c r="C95" s="26"/>
      <c r="D95" s="26"/>
    </row>
    <row r="96" spans="1:4">
      <c r="A96" s="48"/>
      <c r="B96" s="26"/>
      <c r="C96" s="26"/>
      <c r="D96" s="26"/>
    </row>
    <row r="97" spans="1:4">
      <c r="A97" s="48"/>
      <c r="B97" s="26"/>
      <c r="C97" s="26"/>
      <c r="D97" s="26"/>
    </row>
    <row r="98" spans="1:4">
      <c r="A98" s="48"/>
      <c r="B98" s="26"/>
      <c r="C98" s="26"/>
      <c r="D98" s="26"/>
    </row>
    <row r="99" spans="1:4">
      <c r="A99" s="48"/>
      <c r="B99" s="26"/>
      <c r="C99" s="26"/>
      <c r="D99" s="26"/>
    </row>
    <row r="100" spans="1:4">
      <c r="A100" s="48"/>
      <c r="B100" s="26"/>
      <c r="C100" s="26"/>
      <c r="D100" s="26"/>
    </row>
    <row r="101" spans="1:4">
      <c r="A101" s="48"/>
      <c r="B101" s="26"/>
      <c r="C101" s="26"/>
      <c r="D101" s="26"/>
    </row>
    <row r="102" spans="1:4">
      <c r="A102" s="48"/>
      <c r="B102" s="26"/>
      <c r="C102" s="26"/>
      <c r="D102" s="26"/>
    </row>
    <row r="103" spans="1:4">
      <c r="A103" s="48"/>
      <c r="B103" s="26"/>
      <c r="C103" s="26"/>
      <c r="D103" s="26"/>
    </row>
    <row r="104" spans="1:4">
      <c r="A104" s="48"/>
      <c r="B104" s="26"/>
      <c r="C104" s="26"/>
      <c r="D104" s="26"/>
    </row>
    <row r="105" spans="1:4">
      <c r="A105" s="48"/>
      <c r="B105" s="26"/>
      <c r="C105" s="26"/>
      <c r="D105" s="26"/>
    </row>
    <row r="106" spans="1:4">
      <c r="A106" s="48"/>
      <c r="B106" s="26"/>
      <c r="C106" s="26"/>
      <c r="D106" s="26"/>
    </row>
    <row r="107" spans="1:4">
      <c r="A107" s="48"/>
      <c r="B107" s="26"/>
      <c r="C107" s="26"/>
      <c r="D107" s="26"/>
    </row>
    <row r="108" spans="1:4">
      <c r="A108" s="48"/>
      <c r="B108" s="26"/>
      <c r="C108" s="26"/>
      <c r="D108" s="26"/>
    </row>
    <row r="109" spans="1:4">
      <c r="A109" s="48"/>
      <c r="B109" s="26"/>
      <c r="C109" s="26"/>
      <c r="D109" s="26"/>
    </row>
    <row r="110" spans="1:4">
      <c r="A110" s="48"/>
      <c r="B110" s="26"/>
      <c r="C110" s="26"/>
      <c r="D110" s="26"/>
    </row>
    <row r="111" spans="1:4">
      <c r="A111" s="48"/>
      <c r="B111" s="26"/>
      <c r="C111" s="26"/>
      <c r="D111" s="26"/>
    </row>
    <row r="112" spans="1:4">
      <c r="A112" s="48"/>
      <c r="B112" s="26"/>
      <c r="C112" s="26"/>
      <c r="D112" s="26"/>
    </row>
    <row r="113" spans="1:4">
      <c r="A113" s="48"/>
      <c r="B113" s="26"/>
      <c r="C113" s="26"/>
      <c r="D113" s="26"/>
    </row>
    <row r="114" spans="1:4">
      <c r="A114" s="48"/>
      <c r="B114" s="26"/>
      <c r="C114" s="26"/>
      <c r="D114" s="26"/>
    </row>
    <row r="115" spans="1:4">
      <c r="A115" s="48"/>
      <c r="B115" s="26"/>
      <c r="C115" s="26"/>
      <c r="D115" s="26"/>
    </row>
    <row r="116" spans="1:4">
      <c r="A116" s="48"/>
      <c r="B116" s="26"/>
      <c r="C116" s="26"/>
      <c r="D116" s="26"/>
    </row>
    <row r="117" spans="1:4">
      <c r="A117" s="48"/>
      <c r="B117" s="26"/>
      <c r="C117" s="26"/>
      <c r="D117" s="26"/>
    </row>
    <row r="118" spans="1:4">
      <c r="A118" s="48"/>
      <c r="B118" s="26"/>
      <c r="C118" s="26"/>
      <c r="D118" s="26"/>
    </row>
    <row r="119" spans="1:4">
      <c r="A119" s="48"/>
      <c r="B119" s="26"/>
      <c r="C119" s="26"/>
      <c r="D119" s="26"/>
    </row>
    <row r="120" spans="1:4">
      <c r="A120" s="48"/>
      <c r="B120" s="26"/>
      <c r="C120" s="26"/>
      <c r="D120" s="26"/>
    </row>
    <row r="121" spans="1:4">
      <c r="A121" s="48"/>
      <c r="B121" s="26"/>
      <c r="C121" s="26"/>
      <c r="D121" s="26"/>
    </row>
    <row r="122" spans="1:4">
      <c r="A122" s="48"/>
      <c r="B122" s="26"/>
      <c r="C122" s="26"/>
      <c r="D122" s="26"/>
    </row>
    <row r="123" spans="1:4">
      <c r="A123" s="48"/>
      <c r="B123" s="26"/>
      <c r="C123" s="26"/>
      <c r="D123" s="26"/>
    </row>
    <row r="124" spans="1:4">
      <c r="A124" s="48"/>
      <c r="B124" s="26"/>
      <c r="C124" s="26"/>
      <c r="D124" s="26"/>
    </row>
    <row r="125" spans="1:4">
      <c r="A125" s="48"/>
      <c r="B125" s="26"/>
      <c r="C125" s="26"/>
      <c r="D125" s="26"/>
    </row>
    <row r="126" spans="1:4">
      <c r="A126" s="48"/>
      <c r="B126" s="26"/>
      <c r="C126" s="26"/>
      <c r="D126" s="26"/>
    </row>
    <row r="127" spans="1:4">
      <c r="A127" s="48"/>
      <c r="B127" s="26"/>
      <c r="C127" s="26"/>
      <c r="D127" s="26"/>
    </row>
    <row r="128" spans="1:4">
      <c r="A128" s="48"/>
      <c r="B128" s="26"/>
      <c r="C128" s="26"/>
      <c r="D128" s="26"/>
    </row>
    <row r="129" spans="1:4">
      <c r="A129" s="48"/>
      <c r="B129" s="26"/>
      <c r="C129" s="26"/>
      <c r="D129" s="26"/>
    </row>
    <row r="130" spans="1:4">
      <c r="A130" s="48"/>
      <c r="B130" s="26"/>
      <c r="C130" s="26"/>
      <c r="D130" s="26"/>
    </row>
    <row r="131" spans="1:4">
      <c r="A131" s="48"/>
      <c r="B131" s="26"/>
      <c r="C131" s="26"/>
      <c r="D131" s="26"/>
    </row>
    <row r="132" spans="1:4">
      <c r="A132" s="48"/>
      <c r="B132" s="26"/>
      <c r="C132" s="26"/>
      <c r="D132" s="26"/>
    </row>
    <row r="133" spans="1:4">
      <c r="A133" s="48"/>
      <c r="B133" s="26"/>
      <c r="C133" s="26"/>
      <c r="D133" s="26"/>
    </row>
    <row r="134" spans="1:4">
      <c r="A134" s="48"/>
      <c r="B134" s="26"/>
      <c r="C134" s="26"/>
      <c r="D134" s="26"/>
    </row>
    <row r="135" spans="1:4">
      <c r="A135" s="48"/>
      <c r="B135" s="26"/>
      <c r="C135" s="26"/>
      <c r="D135" s="26"/>
    </row>
    <row r="136" spans="1:4">
      <c r="A136" s="48"/>
      <c r="B136" s="26"/>
      <c r="C136" s="26"/>
      <c r="D136" s="26"/>
    </row>
    <row r="137" spans="1:4">
      <c r="A137" s="48"/>
      <c r="B137" s="26"/>
      <c r="C137" s="26"/>
      <c r="D137" s="26"/>
    </row>
    <row r="138" spans="1:4">
      <c r="A138" s="48"/>
      <c r="B138" s="26"/>
      <c r="C138" s="26"/>
      <c r="D138" s="26"/>
    </row>
    <row r="139" spans="1:4">
      <c r="A139" s="48"/>
      <c r="B139" s="26"/>
      <c r="C139" s="26"/>
      <c r="D139" s="26"/>
    </row>
    <row r="140" spans="1:4">
      <c r="A140" s="48"/>
      <c r="B140" s="26"/>
      <c r="C140" s="26"/>
      <c r="D140" s="26"/>
    </row>
    <row r="141" spans="1:4">
      <c r="A141" s="48"/>
      <c r="B141" s="26"/>
      <c r="C141" s="26"/>
      <c r="D141" s="26"/>
    </row>
    <row r="142" spans="1:4">
      <c r="A142" s="48"/>
      <c r="B142" s="26"/>
      <c r="C142" s="26"/>
      <c r="D142" s="26"/>
    </row>
    <row r="143" spans="1:4">
      <c r="A143" s="48"/>
      <c r="B143" s="26"/>
      <c r="C143" s="26"/>
      <c r="D143" s="26"/>
    </row>
    <row r="144" spans="1:4">
      <c r="A144" s="48"/>
      <c r="B144" s="26"/>
      <c r="C144" s="26"/>
      <c r="D144" s="26"/>
    </row>
    <row r="145" spans="1:4">
      <c r="A145" s="48"/>
      <c r="B145" s="26"/>
      <c r="C145" s="26"/>
      <c r="D145" s="26"/>
    </row>
    <row r="146" spans="1:4">
      <c r="A146" s="48"/>
      <c r="B146" s="26"/>
      <c r="C146" s="26"/>
      <c r="D146" s="26"/>
    </row>
    <row r="147" spans="1:4">
      <c r="A147" s="48"/>
      <c r="B147" s="26"/>
      <c r="C147" s="26"/>
      <c r="D147" s="26"/>
    </row>
    <row r="148" spans="1:4">
      <c r="A148" s="48"/>
      <c r="B148" s="26"/>
      <c r="C148" s="26"/>
      <c r="D148" s="26"/>
    </row>
    <row r="149" spans="1:4">
      <c r="A149" s="48"/>
      <c r="B149" s="26"/>
      <c r="C149" s="26"/>
      <c r="D149" s="26"/>
    </row>
    <row r="150" spans="1:4">
      <c r="A150" s="48"/>
      <c r="B150" s="26"/>
      <c r="C150" s="26"/>
      <c r="D150" s="26"/>
    </row>
    <row r="151" spans="1:4">
      <c r="A151" s="48"/>
      <c r="B151" s="26"/>
      <c r="C151" s="26"/>
      <c r="D151" s="26"/>
    </row>
  </sheetData>
  <sheetProtection sheet="1" objects="1" scenarios="1"/>
  <mergeCells count="2">
    <mergeCell ref="P25:T25"/>
    <mergeCell ref="P26:T26"/>
  </mergeCells>
  <conditionalFormatting sqref="A2:D31 A22:A56 B22:B52 C32:D52 A53:D72">
    <cfRule type="cellIs" dxfId="0" priority="4" operator="equal">
      <formula>0</formula>
    </cfRule>
  </conditionalFormatting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25pF Range</vt:lpstr>
      <vt:lpstr>100 pF Range</vt:lpstr>
      <vt:lpstr>1 nF Range</vt:lpstr>
      <vt:lpstr>10 nF Range</vt:lpstr>
      <vt:lpstr>Eingabe</vt:lpstr>
      <vt:lpstr>Auswertung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Thiele</dc:creator>
  <cp:lastModifiedBy>Paul Thiele</cp:lastModifiedBy>
  <cp:lastPrinted>2013-12-19T14:44:17Z</cp:lastPrinted>
  <dcterms:created xsi:type="dcterms:W3CDTF">2013-05-07T11:02:22Z</dcterms:created>
  <dcterms:modified xsi:type="dcterms:W3CDTF">2014-02-13T20:59:40Z</dcterms:modified>
</cp:coreProperties>
</file>